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JECTS\Value at Risk\"/>
    </mc:Choice>
  </mc:AlternateContent>
  <xr:revisionPtr revIDLastSave="0" documentId="13_ncr:1_{E37A418C-B4EF-4C50-8892-1EB0ACF9F3B5}" xr6:coauthVersionLast="47" xr6:coauthVersionMax="47" xr10:uidLastSave="{00000000-0000-0000-0000-000000000000}"/>
  <bookViews>
    <workbookView xWindow="-110" yWindow="-110" windowWidth="19420" windowHeight="11500" firstSheet="3" activeTab="5" xr2:uid="{00000000-000D-0000-FFFF-FFFF00000000}"/>
  </bookViews>
  <sheets>
    <sheet name="Summary" sheetId="14" r:id="rId1"/>
    <sheet name="Historical Method" sheetId="6" r:id="rId2"/>
    <sheet name="Variance Covariance" sheetId="7" r:id="rId3"/>
    <sheet name="Monte Carlo Simulation" sheetId="9" r:id="rId4"/>
    <sheet name="Back Testing (Traffic Light)" sheetId="12" r:id="rId5"/>
    <sheet name="Back Testing (Kupiec)" sheetId="13" r:id="rId6"/>
    <sheet name="Random Variable" sheetId="10" r:id="rId7"/>
    <sheet name="TCS" sheetId="1" r:id="rId8"/>
    <sheet name="RELIANCE" sheetId="2" r:id="rId9"/>
    <sheet name="SBI" sheetId="3" r:id="rId10"/>
    <sheet name="HUL" sheetId="4" r:id="rId11"/>
    <sheet name="SUN" sheetId="5" r:id="rId12"/>
  </sheets>
  <definedNames>
    <definedName name="_xlchart.v1.0" hidden="1">'Historical Method'!$Q$8:$Q$255</definedName>
    <definedName name="_xlchart.v1.1" hidden="1">'Monte Carlo Simulation'!$AZ$8:$AZ$507</definedName>
    <definedName name="_xlchart.v1.2" hidden="1">'Monte Carlo Simulation'!$BA$8:$BA$507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4" l="1"/>
  <c r="C12" i="14" a="1"/>
  <c r="C12" i="14" s="1"/>
  <c r="C11" i="14" a="1"/>
  <c r="C11" i="14" s="1"/>
  <c r="C10" i="14" a="1"/>
  <c r="C10" i="14" s="1"/>
  <c r="J7" i="13"/>
  <c r="M7" i="13"/>
  <c r="I8" i="13"/>
  <c r="M8" i="13"/>
  <c r="J9" i="13"/>
  <c r="K9" i="13"/>
  <c r="K14" i="13"/>
  <c r="L14" i="13"/>
  <c r="L17" i="13"/>
  <c r="K18" i="13"/>
  <c r="L18" i="13"/>
  <c r="L23" i="13"/>
  <c r="M23" i="13"/>
  <c r="I24" i="13"/>
  <c r="I33" i="13"/>
  <c r="J33" i="13"/>
  <c r="L33" i="13"/>
  <c r="M33" i="13"/>
  <c r="K34" i="13"/>
  <c r="M40" i="13"/>
  <c r="I41" i="13"/>
  <c r="M42" i="13"/>
  <c r="J43" i="13"/>
  <c r="L47" i="13"/>
  <c r="M47" i="13"/>
  <c r="J48" i="13"/>
  <c r="K50" i="13"/>
  <c r="L50" i="13"/>
  <c r="M50" i="13"/>
  <c r="J55" i="13"/>
  <c r="M55" i="13"/>
  <c r="M56" i="13"/>
  <c r="M57" i="13"/>
  <c r="L59" i="13"/>
  <c r="J62" i="13"/>
  <c r="K62" i="13"/>
  <c r="K64" i="13"/>
  <c r="M64" i="13"/>
  <c r="K65" i="13"/>
  <c r="K66" i="13"/>
  <c r="L66" i="13"/>
  <c r="L71" i="13"/>
  <c r="L73" i="13"/>
  <c r="I74" i="13"/>
  <c r="K74" i="13"/>
  <c r="L74" i="13"/>
  <c r="M78" i="13"/>
  <c r="I79" i="13"/>
  <c r="K79" i="13"/>
  <c r="J81" i="13"/>
  <c r="I82" i="13"/>
  <c r="J82" i="13"/>
  <c r="J87" i="13"/>
  <c r="I88" i="13"/>
  <c r="L88" i="13"/>
  <c r="I89" i="13"/>
  <c r="J93" i="13"/>
  <c r="L96" i="13"/>
  <c r="M96" i="13"/>
  <c r="L97" i="13"/>
  <c r="M97" i="13"/>
  <c r="L101" i="13"/>
  <c r="K102" i="13"/>
  <c r="M102" i="13"/>
  <c r="J103" i="13"/>
  <c r="M107" i="13"/>
  <c r="I108" i="13"/>
  <c r="J108" i="13"/>
  <c r="M109" i="13"/>
  <c r="I110" i="13"/>
  <c r="J110" i="13"/>
  <c r="K112" i="13"/>
  <c r="L112" i="13"/>
  <c r="L113" i="13"/>
  <c r="M114" i="13"/>
  <c r="J115" i="13"/>
  <c r="K115" i="13"/>
  <c r="V115" i="13" s="1"/>
  <c r="W115" i="13" s="1"/>
  <c r="L118" i="13"/>
  <c r="K119" i="13"/>
  <c r="L119" i="13"/>
  <c r="M119" i="13"/>
  <c r="I120" i="13"/>
  <c r="K120" i="13"/>
  <c r="K124" i="13"/>
  <c r="I125" i="13"/>
  <c r="M126" i="13"/>
  <c r="I127" i="13"/>
  <c r="J129" i="13"/>
  <c r="L130" i="13"/>
  <c r="J131" i="13"/>
  <c r="I132" i="13"/>
  <c r="K132" i="13"/>
  <c r="I134" i="13"/>
  <c r="K135" i="13"/>
  <c r="L135" i="13"/>
  <c r="M138" i="13"/>
  <c r="J139" i="13"/>
  <c r="M139" i="13"/>
  <c r="I141" i="13"/>
  <c r="J141" i="13"/>
  <c r="L141" i="13"/>
  <c r="M142" i="13"/>
  <c r="M144" i="13"/>
  <c r="I145" i="13"/>
  <c r="J145" i="13"/>
  <c r="K148" i="13"/>
  <c r="L149" i="13"/>
  <c r="M149" i="13"/>
  <c r="I150" i="13"/>
  <c r="J150" i="13"/>
  <c r="J151" i="13"/>
  <c r="J153" i="13"/>
  <c r="L153" i="13"/>
  <c r="L155" i="13"/>
  <c r="I157" i="13"/>
  <c r="K158" i="13"/>
  <c r="M158" i="13"/>
  <c r="I159" i="13"/>
  <c r="J159" i="13"/>
  <c r="K159" i="13"/>
  <c r="L159" i="13"/>
  <c r="I162" i="13"/>
  <c r="M162" i="13"/>
  <c r="J164" i="13"/>
  <c r="L166" i="13"/>
  <c r="M166" i="13"/>
  <c r="J167" i="13"/>
  <c r="K167" i="13"/>
  <c r="L168" i="13"/>
  <c r="M168" i="13"/>
  <c r="K172" i="13"/>
  <c r="M172" i="13"/>
  <c r="L173" i="13"/>
  <c r="M173" i="13"/>
  <c r="J176" i="13"/>
  <c r="K176" i="13"/>
  <c r="L176" i="13"/>
  <c r="V176" i="13" s="1"/>
  <c r="W176" i="13" s="1"/>
  <c r="Z176" i="13" s="1"/>
  <c r="M176" i="13"/>
  <c r="I177" i="13"/>
  <c r="J177" i="13"/>
  <c r="I180" i="13"/>
  <c r="I181" i="13"/>
  <c r="J181" i="13"/>
  <c r="K182" i="13"/>
  <c r="L182" i="13"/>
  <c r="M182" i="13"/>
  <c r="K184" i="13"/>
  <c r="L185" i="13"/>
  <c r="J186" i="13"/>
  <c r="M186" i="13"/>
  <c r="J187" i="13"/>
  <c r="J189" i="13"/>
  <c r="K189" i="13"/>
  <c r="L189" i="13"/>
  <c r="M189" i="13"/>
  <c r="I190" i="13"/>
  <c r="J190" i="13"/>
  <c r="I192" i="13"/>
  <c r="L192" i="13"/>
  <c r="I194" i="13"/>
  <c r="J194" i="13"/>
  <c r="K194" i="13"/>
  <c r="K195" i="13"/>
  <c r="K196" i="13"/>
  <c r="L196" i="13"/>
  <c r="M196" i="13"/>
  <c r="I197" i="13"/>
  <c r="J197" i="13"/>
  <c r="K197" i="13"/>
  <c r="J199" i="13"/>
  <c r="J200" i="13"/>
  <c r="L201" i="13"/>
  <c r="L202" i="13"/>
  <c r="J203" i="13"/>
  <c r="K203" i="13"/>
  <c r="J204" i="13"/>
  <c r="K204" i="13"/>
  <c r="I206" i="13"/>
  <c r="K207" i="13"/>
  <c r="I208" i="13"/>
  <c r="M209" i="13"/>
  <c r="K210" i="13"/>
  <c r="L210" i="13"/>
  <c r="M210" i="13"/>
  <c r="I211" i="13"/>
  <c r="J211" i="13"/>
  <c r="J213" i="13"/>
  <c r="K213" i="13"/>
  <c r="L213" i="13"/>
  <c r="M213" i="13"/>
  <c r="L214" i="13"/>
  <c r="J215" i="13"/>
  <c r="L217" i="13"/>
  <c r="M217" i="13"/>
  <c r="I218" i="13"/>
  <c r="J218" i="13"/>
  <c r="K218" i="13"/>
  <c r="K220" i="13"/>
  <c r="L220" i="13"/>
  <c r="M220" i="13"/>
  <c r="I221" i="13"/>
  <c r="K221" i="13"/>
  <c r="L221" i="13"/>
  <c r="J223" i="13"/>
  <c r="M223" i="13"/>
  <c r="I224" i="13"/>
  <c r="M224" i="13"/>
  <c r="J225" i="13"/>
  <c r="K225" i="13"/>
  <c r="L227" i="13"/>
  <c r="M227" i="13"/>
  <c r="I228" i="13"/>
  <c r="J228" i="13"/>
  <c r="I230" i="13"/>
  <c r="J230" i="13"/>
  <c r="K230" i="13"/>
  <c r="L230" i="13"/>
  <c r="M232" i="13"/>
  <c r="L233" i="13"/>
  <c r="K234" i="13"/>
  <c r="L234" i="13"/>
  <c r="M234" i="13"/>
  <c r="I235" i="13"/>
  <c r="I237" i="13"/>
  <c r="J237" i="13"/>
  <c r="K237" i="13"/>
  <c r="L237" i="13"/>
  <c r="M237" i="13"/>
  <c r="L239" i="13"/>
  <c r="M239" i="13"/>
  <c r="I240" i="13"/>
  <c r="J240" i="13"/>
  <c r="K240" i="13"/>
  <c r="L240" i="13"/>
  <c r="M240" i="13"/>
  <c r="K242" i="13"/>
  <c r="I243" i="13"/>
  <c r="K244" i="13"/>
  <c r="L244" i="13"/>
  <c r="L246" i="13"/>
  <c r="M246" i="13"/>
  <c r="I247" i="13"/>
  <c r="J247" i="13"/>
  <c r="K247" i="13"/>
  <c r="J249" i="13"/>
  <c r="K249" i="13"/>
  <c r="L249" i="13"/>
  <c r="M249" i="13"/>
  <c r="I252" i="13"/>
  <c r="L252" i="13"/>
  <c r="M252" i="13"/>
  <c r="L253" i="13"/>
  <c r="M253" i="13"/>
  <c r="J6" i="13"/>
  <c r="F253" i="13"/>
  <c r="E253" i="13"/>
  <c r="D253" i="13"/>
  <c r="C253" i="13"/>
  <c r="J253" i="13" s="1"/>
  <c r="B253" i="13"/>
  <c r="I253" i="13" s="1"/>
  <c r="F252" i="13"/>
  <c r="E252" i="13"/>
  <c r="D252" i="13"/>
  <c r="C252" i="13"/>
  <c r="B252" i="13"/>
  <c r="F251" i="13"/>
  <c r="M251" i="13" s="1"/>
  <c r="E251" i="13"/>
  <c r="L251" i="13" s="1"/>
  <c r="D251" i="13"/>
  <c r="K251" i="13" s="1"/>
  <c r="C251" i="13"/>
  <c r="B251" i="13"/>
  <c r="F250" i="13"/>
  <c r="M250" i="13" s="1"/>
  <c r="E250" i="13"/>
  <c r="L250" i="13" s="1"/>
  <c r="D250" i="13"/>
  <c r="K250" i="13" s="1"/>
  <c r="C250" i="13"/>
  <c r="J250" i="13" s="1"/>
  <c r="B250" i="13"/>
  <c r="I251" i="13" s="1"/>
  <c r="F249" i="13"/>
  <c r="E249" i="13"/>
  <c r="D249" i="13"/>
  <c r="C249" i="13"/>
  <c r="B249" i="13"/>
  <c r="I249" i="13" s="1"/>
  <c r="V249" i="13" s="1"/>
  <c r="W249" i="13" s="1"/>
  <c r="F248" i="13"/>
  <c r="E248" i="13"/>
  <c r="D248" i="13"/>
  <c r="K248" i="13" s="1"/>
  <c r="C248" i="13"/>
  <c r="J248" i="13" s="1"/>
  <c r="B248" i="13"/>
  <c r="I248" i="13" s="1"/>
  <c r="F247" i="13"/>
  <c r="M247" i="13" s="1"/>
  <c r="E247" i="13"/>
  <c r="L247" i="13" s="1"/>
  <c r="D247" i="13"/>
  <c r="C247" i="13"/>
  <c r="B247" i="13"/>
  <c r="F246" i="13"/>
  <c r="E246" i="13"/>
  <c r="D246" i="13"/>
  <c r="C246" i="13"/>
  <c r="B246" i="13"/>
  <c r="I246" i="13" s="1"/>
  <c r="F245" i="13"/>
  <c r="M245" i="13" s="1"/>
  <c r="E245" i="13"/>
  <c r="L245" i="13" s="1"/>
  <c r="D245" i="13"/>
  <c r="C245" i="13"/>
  <c r="J245" i="13" s="1"/>
  <c r="B245" i="13"/>
  <c r="I245" i="13" s="1"/>
  <c r="F244" i="13"/>
  <c r="M244" i="13" s="1"/>
  <c r="E244" i="13"/>
  <c r="D244" i="13"/>
  <c r="C244" i="13"/>
  <c r="B244" i="13"/>
  <c r="F243" i="13"/>
  <c r="E243" i="13"/>
  <c r="L243" i="13" s="1"/>
  <c r="D243" i="13"/>
  <c r="K243" i="13" s="1"/>
  <c r="C243" i="13"/>
  <c r="J243" i="13" s="1"/>
  <c r="B243" i="13"/>
  <c r="I244" i="13" s="1"/>
  <c r="F242" i="13"/>
  <c r="M242" i="13" s="1"/>
  <c r="E242" i="13"/>
  <c r="D242" i="13"/>
  <c r="C242" i="13"/>
  <c r="J242" i="13" s="1"/>
  <c r="B242" i="13"/>
  <c r="I242" i="13" s="1"/>
  <c r="F241" i="13"/>
  <c r="M241" i="13" s="1"/>
  <c r="E241" i="13"/>
  <c r="D241" i="13"/>
  <c r="C241" i="13"/>
  <c r="J241" i="13" s="1"/>
  <c r="B241" i="13"/>
  <c r="I241" i="13" s="1"/>
  <c r="F240" i="13"/>
  <c r="E240" i="13"/>
  <c r="D240" i="13"/>
  <c r="C240" i="13"/>
  <c r="B240" i="13"/>
  <c r="F239" i="13"/>
  <c r="E239" i="13"/>
  <c r="D239" i="13"/>
  <c r="K239" i="13" s="1"/>
  <c r="C239" i="13"/>
  <c r="B239" i="13"/>
  <c r="F238" i="13"/>
  <c r="M238" i="13" s="1"/>
  <c r="E238" i="13"/>
  <c r="L238" i="13" s="1"/>
  <c r="D238" i="13"/>
  <c r="K238" i="13" s="1"/>
  <c r="C238" i="13"/>
  <c r="J238" i="13" s="1"/>
  <c r="B238" i="13"/>
  <c r="I238" i="13" s="1"/>
  <c r="V238" i="13" s="1"/>
  <c r="W238" i="13" s="1"/>
  <c r="F237" i="13"/>
  <c r="E237" i="13"/>
  <c r="D237" i="13"/>
  <c r="C237" i="13"/>
  <c r="B237" i="13"/>
  <c r="F236" i="13"/>
  <c r="E236" i="13"/>
  <c r="D236" i="13"/>
  <c r="K236" i="13" s="1"/>
  <c r="C236" i="13"/>
  <c r="J236" i="13" s="1"/>
  <c r="B236" i="13"/>
  <c r="I236" i="13" s="1"/>
  <c r="F235" i="13"/>
  <c r="E235" i="13"/>
  <c r="L235" i="13" s="1"/>
  <c r="D235" i="13"/>
  <c r="K235" i="13" s="1"/>
  <c r="C235" i="13"/>
  <c r="J235" i="13" s="1"/>
  <c r="B235" i="13"/>
  <c r="F234" i="13"/>
  <c r="E234" i="13"/>
  <c r="D234" i="13"/>
  <c r="C234" i="13"/>
  <c r="B234" i="13"/>
  <c r="I234" i="13" s="1"/>
  <c r="F233" i="13"/>
  <c r="M233" i="13" s="1"/>
  <c r="E233" i="13"/>
  <c r="D233" i="13"/>
  <c r="K233" i="13" s="1"/>
  <c r="C233" i="13"/>
  <c r="J233" i="13" s="1"/>
  <c r="B233" i="13"/>
  <c r="F232" i="13"/>
  <c r="E232" i="13"/>
  <c r="L232" i="13" s="1"/>
  <c r="D232" i="13"/>
  <c r="K232" i="13" s="1"/>
  <c r="C232" i="13"/>
  <c r="J232" i="13" s="1"/>
  <c r="B232" i="13"/>
  <c r="F231" i="13"/>
  <c r="E231" i="13"/>
  <c r="L231" i="13" s="1"/>
  <c r="D231" i="13"/>
  <c r="K231" i="13" s="1"/>
  <c r="C231" i="13"/>
  <c r="J231" i="13" s="1"/>
  <c r="B231" i="13"/>
  <c r="I231" i="13" s="1"/>
  <c r="F230" i="13"/>
  <c r="M230" i="13" s="1"/>
  <c r="E230" i="13"/>
  <c r="D230" i="13"/>
  <c r="C230" i="13"/>
  <c r="B230" i="13"/>
  <c r="F229" i="13"/>
  <c r="M229" i="13" s="1"/>
  <c r="E229" i="13"/>
  <c r="D229" i="13"/>
  <c r="C229" i="13"/>
  <c r="J229" i="13" s="1"/>
  <c r="B229" i="13"/>
  <c r="I229" i="13" s="1"/>
  <c r="F228" i="13"/>
  <c r="M228" i="13" s="1"/>
  <c r="E228" i="13"/>
  <c r="L228" i="13" s="1"/>
  <c r="D228" i="13"/>
  <c r="K228" i="13" s="1"/>
  <c r="C228" i="13"/>
  <c r="B228" i="13"/>
  <c r="F227" i="13"/>
  <c r="E227" i="13"/>
  <c r="D227" i="13"/>
  <c r="C227" i="13"/>
  <c r="B227" i="13"/>
  <c r="F226" i="13"/>
  <c r="M226" i="13" s="1"/>
  <c r="E226" i="13"/>
  <c r="L226" i="13" s="1"/>
  <c r="D226" i="13"/>
  <c r="K226" i="13" s="1"/>
  <c r="C226" i="13"/>
  <c r="B226" i="13"/>
  <c r="I226" i="13" s="1"/>
  <c r="F225" i="13"/>
  <c r="M225" i="13" s="1"/>
  <c r="E225" i="13"/>
  <c r="L225" i="13" s="1"/>
  <c r="D225" i="13"/>
  <c r="C225" i="13"/>
  <c r="B225" i="13"/>
  <c r="F224" i="13"/>
  <c r="E224" i="13"/>
  <c r="D224" i="13"/>
  <c r="K224" i="13" s="1"/>
  <c r="C224" i="13"/>
  <c r="J224" i="13" s="1"/>
  <c r="B224" i="13"/>
  <c r="I225" i="13" s="1"/>
  <c r="V225" i="13" s="1"/>
  <c r="W225" i="13" s="1"/>
  <c r="Z225" i="13" s="1"/>
  <c r="F223" i="13"/>
  <c r="E223" i="13"/>
  <c r="L223" i="13" s="1"/>
  <c r="D223" i="13"/>
  <c r="C223" i="13"/>
  <c r="B223" i="13"/>
  <c r="I223" i="13" s="1"/>
  <c r="F222" i="13"/>
  <c r="M222" i="13" s="1"/>
  <c r="E222" i="13"/>
  <c r="L222" i="13" s="1"/>
  <c r="D222" i="13"/>
  <c r="C222" i="13"/>
  <c r="B222" i="13"/>
  <c r="I222" i="13" s="1"/>
  <c r="F221" i="13"/>
  <c r="M221" i="13" s="1"/>
  <c r="E221" i="13"/>
  <c r="D221" i="13"/>
  <c r="C221" i="13"/>
  <c r="J221" i="13" s="1"/>
  <c r="B221" i="13"/>
  <c r="F220" i="13"/>
  <c r="E220" i="13"/>
  <c r="D220" i="13"/>
  <c r="C220" i="13"/>
  <c r="J220" i="13" s="1"/>
  <c r="B220" i="13"/>
  <c r="F219" i="13"/>
  <c r="E219" i="13"/>
  <c r="D219" i="13"/>
  <c r="K219" i="13" s="1"/>
  <c r="C219" i="13"/>
  <c r="J219" i="13" s="1"/>
  <c r="B219" i="13"/>
  <c r="I219" i="13" s="1"/>
  <c r="F218" i="13"/>
  <c r="M218" i="13" s="1"/>
  <c r="E218" i="13"/>
  <c r="L218" i="13" s="1"/>
  <c r="D218" i="13"/>
  <c r="C218" i="13"/>
  <c r="B218" i="13"/>
  <c r="F217" i="13"/>
  <c r="E217" i="13"/>
  <c r="D217" i="13"/>
  <c r="C217" i="13"/>
  <c r="B217" i="13"/>
  <c r="I217" i="13" s="1"/>
  <c r="F216" i="13"/>
  <c r="M216" i="13" s="1"/>
  <c r="E216" i="13"/>
  <c r="L216" i="13" s="1"/>
  <c r="D216" i="13"/>
  <c r="C216" i="13"/>
  <c r="B216" i="13"/>
  <c r="I216" i="13" s="1"/>
  <c r="F215" i="13"/>
  <c r="M215" i="13" s="1"/>
  <c r="E215" i="13"/>
  <c r="L215" i="13" s="1"/>
  <c r="D215" i="13"/>
  <c r="K215" i="13" s="1"/>
  <c r="C215" i="13"/>
  <c r="J216" i="13" s="1"/>
  <c r="B215" i="13"/>
  <c r="F214" i="13"/>
  <c r="E214" i="13"/>
  <c r="D214" i="13"/>
  <c r="K214" i="13" s="1"/>
  <c r="C214" i="13"/>
  <c r="J214" i="13" s="1"/>
  <c r="B214" i="13"/>
  <c r="I214" i="13" s="1"/>
  <c r="F213" i="13"/>
  <c r="E213" i="13"/>
  <c r="D213" i="13"/>
  <c r="C213" i="13"/>
  <c r="B213" i="13"/>
  <c r="I213" i="13" s="1"/>
  <c r="V213" i="13" s="1"/>
  <c r="W213" i="13" s="1"/>
  <c r="Z213" i="13" s="1"/>
  <c r="F212" i="13"/>
  <c r="E212" i="13"/>
  <c r="D212" i="13"/>
  <c r="C212" i="13"/>
  <c r="B212" i="13"/>
  <c r="I212" i="13" s="1"/>
  <c r="F211" i="13"/>
  <c r="M211" i="13" s="1"/>
  <c r="E211" i="13"/>
  <c r="D211" i="13"/>
  <c r="C211" i="13"/>
  <c r="J212" i="13" s="1"/>
  <c r="B211" i="13"/>
  <c r="F210" i="13"/>
  <c r="E210" i="13"/>
  <c r="D210" i="13"/>
  <c r="C210" i="13"/>
  <c r="B210" i="13"/>
  <c r="F209" i="13"/>
  <c r="E209" i="13"/>
  <c r="L209" i="13" s="1"/>
  <c r="D209" i="13"/>
  <c r="K209" i="13" s="1"/>
  <c r="C209" i="13"/>
  <c r="B209" i="13"/>
  <c r="F208" i="13"/>
  <c r="M208" i="13" s="1"/>
  <c r="E208" i="13"/>
  <c r="L208" i="13" s="1"/>
  <c r="D208" i="13"/>
  <c r="K208" i="13" s="1"/>
  <c r="C208" i="13"/>
  <c r="J208" i="13" s="1"/>
  <c r="B208" i="13"/>
  <c r="F207" i="13"/>
  <c r="E207" i="13"/>
  <c r="D207" i="13"/>
  <c r="C207" i="13"/>
  <c r="J207" i="13" s="1"/>
  <c r="B207" i="13"/>
  <c r="I207" i="13" s="1"/>
  <c r="F206" i="13"/>
  <c r="M206" i="13" s="1"/>
  <c r="E206" i="13"/>
  <c r="D206" i="13"/>
  <c r="K206" i="13" s="1"/>
  <c r="C206" i="13"/>
  <c r="J206" i="13" s="1"/>
  <c r="B206" i="13"/>
  <c r="F205" i="13"/>
  <c r="M205" i="13" s="1"/>
  <c r="E205" i="13"/>
  <c r="D205" i="13"/>
  <c r="C205" i="13"/>
  <c r="B205" i="13"/>
  <c r="F204" i="13"/>
  <c r="M204" i="13" s="1"/>
  <c r="E204" i="13"/>
  <c r="L204" i="13" s="1"/>
  <c r="D204" i="13"/>
  <c r="K205" i="13" s="1"/>
  <c r="C204" i="13"/>
  <c r="B204" i="13"/>
  <c r="I204" i="13" s="1"/>
  <c r="F203" i="13"/>
  <c r="M203" i="13" s="1"/>
  <c r="E203" i="13"/>
  <c r="L203" i="13" s="1"/>
  <c r="D203" i="13"/>
  <c r="C203" i="13"/>
  <c r="B203" i="13"/>
  <c r="F202" i="13"/>
  <c r="E202" i="13"/>
  <c r="D202" i="13"/>
  <c r="K202" i="13" s="1"/>
  <c r="C202" i="13"/>
  <c r="J202" i="13" s="1"/>
  <c r="B202" i="13"/>
  <c r="F201" i="13"/>
  <c r="M201" i="13" s="1"/>
  <c r="E201" i="13"/>
  <c r="D201" i="13"/>
  <c r="K201" i="13" s="1"/>
  <c r="C201" i="13"/>
  <c r="J201" i="13" s="1"/>
  <c r="B201" i="13"/>
  <c r="F200" i="13"/>
  <c r="E200" i="13"/>
  <c r="D200" i="13"/>
  <c r="C200" i="13"/>
  <c r="B200" i="13"/>
  <c r="I200" i="13" s="1"/>
  <c r="F199" i="13"/>
  <c r="M199" i="13" s="1"/>
  <c r="E199" i="13"/>
  <c r="L199" i="13" s="1"/>
  <c r="D199" i="13"/>
  <c r="C199" i="13"/>
  <c r="B199" i="13"/>
  <c r="I199" i="13" s="1"/>
  <c r="F198" i="13"/>
  <c r="M198" i="13" s="1"/>
  <c r="E198" i="13"/>
  <c r="D198" i="13"/>
  <c r="C198" i="13"/>
  <c r="B198" i="13"/>
  <c r="F197" i="13"/>
  <c r="E197" i="13"/>
  <c r="L197" i="13" s="1"/>
  <c r="D197" i="13"/>
  <c r="C197" i="13"/>
  <c r="J198" i="13" s="1"/>
  <c r="B197" i="13"/>
  <c r="F196" i="13"/>
  <c r="M197" i="13" s="1"/>
  <c r="E196" i="13"/>
  <c r="D196" i="13"/>
  <c r="C196" i="13"/>
  <c r="B196" i="13"/>
  <c r="F195" i="13"/>
  <c r="E195" i="13"/>
  <c r="D195" i="13"/>
  <c r="C195" i="13"/>
  <c r="J195" i="13" s="1"/>
  <c r="B195" i="13"/>
  <c r="I195" i="13" s="1"/>
  <c r="F194" i="13"/>
  <c r="M194" i="13" s="1"/>
  <c r="E194" i="13"/>
  <c r="L194" i="13" s="1"/>
  <c r="D194" i="13"/>
  <c r="C194" i="13"/>
  <c r="B194" i="13"/>
  <c r="F193" i="13"/>
  <c r="E193" i="13"/>
  <c r="D193" i="13"/>
  <c r="C193" i="13"/>
  <c r="B193" i="13"/>
  <c r="I193" i="13" s="1"/>
  <c r="F192" i="13"/>
  <c r="M192" i="13" s="1"/>
  <c r="E192" i="13"/>
  <c r="D192" i="13"/>
  <c r="K192" i="13" s="1"/>
  <c r="C192" i="13"/>
  <c r="B192" i="13"/>
  <c r="F191" i="13"/>
  <c r="M191" i="13" s="1"/>
  <c r="E191" i="13"/>
  <c r="L191" i="13" s="1"/>
  <c r="D191" i="13"/>
  <c r="K191" i="13" s="1"/>
  <c r="C191" i="13"/>
  <c r="B191" i="13"/>
  <c r="F190" i="13"/>
  <c r="E190" i="13"/>
  <c r="L190" i="13" s="1"/>
  <c r="D190" i="13"/>
  <c r="K190" i="13" s="1"/>
  <c r="C190" i="13"/>
  <c r="B190" i="13"/>
  <c r="F189" i="13"/>
  <c r="E189" i="13"/>
  <c r="D189" i="13"/>
  <c r="C189" i="13"/>
  <c r="B189" i="13"/>
  <c r="F188" i="13"/>
  <c r="E188" i="13"/>
  <c r="D188" i="13"/>
  <c r="C188" i="13"/>
  <c r="J188" i="13" s="1"/>
  <c r="B188" i="13"/>
  <c r="F187" i="13"/>
  <c r="M187" i="13" s="1"/>
  <c r="E187" i="13"/>
  <c r="D187" i="13"/>
  <c r="K187" i="13" s="1"/>
  <c r="C187" i="13"/>
  <c r="B187" i="13"/>
  <c r="I187" i="13" s="1"/>
  <c r="F186" i="13"/>
  <c r="E186" i="13"/>
  <c r="D186" i="13"/>
  <c r="C186" i="13"/>
  <c r="B186" i="13"/>
  <c r="F185" i="13"/>
  <c r="E185" i="13"/>
  <c r="L186" i="13" s="1"/>
  <c r="D185" i="13"/>
  <c r="K185" i="13" s="1"/>
  <c r="C185" i="13"/>
  <c r="J185" i="13" s="1"/>
  <c r="B185" i="13"/>
  <c r="F184" i="13"/>
  <c r="M184" i="13" s="1"/>
  <c r="E184" i="13"/>
  <c r="L184" i="13" s="1"/>
  <c r="D184" i="13"/>
  <c r="C184" i="13"/>
  <c r="J184" i="13" s="1"/>
  <c r="B184" i="13"/>
  <c r="F183" i="13"/>
  <c r="E183" i="13"/>
  <c r="D183" i="13"/>
  <c r="C183" i="13"/>
  <c r="J183" i="13" s="1"/>
  <c r="B183" i="13"/>
  <c r="I183" i="13" s="1"/>
  <c r="F182" i="13"/>
  <c r="M183" i="13" s="1"/>
  <c r="E182" i="13"/>
  <c r="L183" i="13" s="1"/>
  <c r="D182" i="13"/>
  <c r="C182" i="13"/>
  <c r="J182" i="13" s="1"/>
  <c r="B182" i="13"/>
  <c r="I182" i="13" s="1"/>
  <c r="F181" i="13"/>
  <c r="E181" i="13"/>
  <c r="D181" i="13"/>
  <c r="C181" i="13"/>
  <c r="B181" i="13"/>
  <c r="F180" i="13"/>
  <c r="M180" i="13" s="1"/>
  <c r="E180" i="13"/>
  <c r="L180" i="13" s="1"/>
  <c r="D180" i="13"/>
  <c r="K180" i="13" s="1"/>
  <c r="C180" i="13"/>
  <c r="B180" i="13"/>
  <c r="F179" i="13"/>
  <c r="M179" i="13" s="1"/>
  <c r="E179" i="13"/>
  <c r="L179" i="13" s="1"/>
  <c r="D179" i="13"/>
  <c r="K179" i="13" s="1"/>
  <c r="C179" i="13"/>
  <c r="B179" i="13"/>
  <c r="F178" i="13"/>
  <c r="M178" i="13" s="1"/>
  <c r="E178" i="13"/>
  <c r="L178" i="13" s="1"/>
  <c r="D178" i="13"/>
  <c r="K178" i="13" s="1"/>
  <c r="C178" i="13"/>
  <c r="J178" i="13" s="1"/>
  <c r="B178" i="13"/>
  <c r="F177" i="13"/>
  <c r="E177" i="13"/>
  <c r="L177" i="13" s="1"/>
  <c r="D177" i="13"/>
  <c r="K177" i="13" s="1"/>
  <c r="C177" i="13"/>
  <c r="B177" i="13"/>
  <c r="F176" i="13"/>
  <c r="E176" i="13"/>
  <c r="D176" i="13"/>
  <c r="C176" i="13"/>
  <c r="B176" i="13"/>
  <c r="I176" i="13" s="1"/>
  <c r="F175" i="13"/>
  <c r="M175" i="13" s="1"/>
  <c r="E175" i="13"/>
  <c r="L175" i="13" s="1"/>
  <c r="D175" i="13"/>
  <c r="C175" i="13"/>
  <c r="J175" i="13" s="1"/>
  <c r="B175" i="13"/>
  <c r="I175" i="13" s="1"/>
  <c r="F174" i="13"/>
  <c r="M174" i="13" s="1"/>
  <c r="E174" i="13"/>
  <c r="D174" i="13"/>
  <c r="C174" i="13"/>
  <c r="B174" i="13"/>
  <c r="F173" i="13"/>
  <c r="E173" i="13"/>
  <c r="D173" i="13"/>
  <c r="K173" i="13" s="1"/>
  <c r="C173" i="13"/>
  <c r="J174" i="13" s="1"/>
  <c r="B173" i="13"/>
  <c r="I174" i="13" s="1"/>
  <c r="F172" i="13"/>
  <c r="E172" i="13"/>
  <c r="L172" i="13" s="1"/>
  <c r="D172" i="13"/>
  <c r="C172" i="13"/>
  <c r="B172" i="13"/>
  <c r="F171" i="13"/>
  <c r="E171" i="13"/>
  <c r="L171" i="13" s="1"/>
  <c r="D171" i="13"/>
  <c r="K171" i="13" s="1"/>
  <c r="C171" i="13"/>
  <c r="B171" i="13"/>
  <c r="I171" i="13" s="1"/>
  <c r="F170" i="13"/>
  <c r="M170" i="13" s="1"/>
  <c r="E170" i="13"/>
  <c r="D170" i="13"/>
  <c r="K170" i="13" s="1"/>
  <c r="C170" i="13"/>
  <c r="J170" i="13" s="1"/>
  <c r="B170" i="13"/>
  <c r="I170" i="13" s="1"/>
  <c r="F169" i="13"/>
  <c r="M169" i="13" s="1"/>
  <c r="E169" i="13"/>
  <c r="D169" i="13"/>
  <c r="C169" i="13"/>
  <c r="B169" i="13"/>
  <c r="F168" i="13"/>
  <c r="E168" i="13"/>
  <c r="D168" i="13"/>
  <c r="K168" i="13" s="1"/>
  <c r="C168" i="13"/>
  <c r="B168" i="13"/>
  <c r="I168" i="13" s="1"/>
  <c r="F167" i="13"/>
  <c r="M167" i="13" s="1"/>
  <c r="E167" i="13"/>
  <c r="L167" i="13" s="1"/>
  <c r="D167" i="13"/>
  <c r="C167" i="13"/>
  <c r="B167" i="13"/>
  <c r="F166" i="13"/>
  <c r="E166" i="13"/>
  <c r="D166" i="13"/>
  <c r="K166" i="13" s="1"/>
  <c r="C166" i="13"/>
  <c r="J166" i="13" s="1"/>
  <c r="B166" i="13"/>
  <c r="F165" i="13"/>
  <c r="E165" i="13"/>
  <c r="L165" i="13" s="1"/>
  <c r="D165" i="13"/>
  <c r="K165" i="13" s="1"/>
  <c r="C165" i="13"/>
  <c r="J165" i="13" s="1"/>
  <c r="B165" i="13"/>
  <c r="I165" i="13" s="1"/>
  <c r="F164" i="13"/>
  <c r="E164" i="13"/>
  <c r="D164" i="13"/>
  <c r="K164" i="13" s="1"/>
  <c r="C164" i="13"/>
  <c r="B164" i="13"/>
  <c r="I164" i="13" s="1"/>
  <c r="F163" i="13"/>
  <c r="M163" i="13" s="1"/>
  <c r="E163" i="13"/>
  <c r="L163" i="13" s="1"/>
  <c r="D163" i="13"/>
  <c r="C163" i="13"/>
  <c r="J163" i="13" s="1"/>
  <c r="B163" i="13"/>
  <c r="I163" i="13" s="1"/>
  <c r="F162" i="13"/>
  <c r="E162" i="13"/>
  <c r="D162" i="13"/>
  <c r="C162" i="13"/>
  <c r="B162" i="13"/>
  <c r="F161" i="13"/>
  <c r="E161" i="13"/>
  <c r="L161" i="13" s="1"/>
  <c r="D161" i="13"/>
  <c r="C161" i="13"/>
  <c r="B161" i="13"/>
  <c r="F160" i="13"/>
  <c r="M160" i="13" s="1"/>
  <c r="E160" i="13"/>
  <c r="L160" i="13" s="1"/>
  <c r="D160" i="13"/>
  <c r="K160" i="13" s="1"/>
  <c r="C160" i="13"/>
  <c r="B160" i="13"/>
  <c r="F159" i="13"/>
  <c r="E159" i="13"/>
  <c r="D159" i="13"/>
  <c r="C159" i="13"/>
  <c r="B159" i="13"/>
  <c r="F158" i="13"/>
  <c r="M159" i="13" s="1"/>
  <c r="E158" i="13"/>
  <c r="D158" i="13"/>
  <c r="C158" i="13"/>
  <c r="J158" i="13" s="1"/>
  <c r="B158" i="13"/>
  <c r="I158" i="13" s="1"/>
  <c r="F157" i="13"/>
  <c r="E157" i="13"/>
  <c r="D157" i="13"/>
  <c r="C157" i="13"/>
  <c r="J157" i="13" s="1"/>
  <c r="B157" i="13"/>
  <c r="F156" i="13"/>
  <c r="M156" i="13" s="1"/>
  <c r="E156" i="13"/>
  <c r="L156" i="13" s="1"/>
  <c r="D156" i="13"/>
  <c r="K156" i="13" s="1"/>
  <c r="C156" i="13"/>
  <c r="B156" i="13"/>
  <c r="I156" i="13" s="1"/>
  <c r="F155" i="13"/>
  <c r="M155" i="13" s="1"/>
  <c r="E155" i="13"/>
  <c r="D155" i="13"/>
  <c r="C155" i="13"/>
  <c r="B155" i="13"/>
  <c r="F154" i="13"/>
  <c r="E154" i="13"/>
  <c r="D154" i="13"/>
  <c r="K154" i="13" s="1"/>
  <c r="C154" i="13"/>
  <c r="J154" i="13" s="1"/>
  <c r="B154" i="13"/>
  <c r="I154" i="13" s="1"/>
  <c r="F153" i="13"/>
  <c r="E153" i="13"/>
  <c r="D153" i="13"/>
  <c r="K153" i="13" s="1"/>
  <c r="C153" i="13"/>
  <c r="B153" i="13"/>
  <c r="F152" i="13"/>
  <c r="E152" i="13"/>
  <c r="D152" i="13"/>
  <c r="C152" i="13"/>
  <c r="B152" i="13"/>
  <c r="F151" i="13"/>
  <c r="M151" i="13" s="1"/>
  <c r="E151" i="13"/>
  <c r="D151" i="13"/>
  <c r="K152" i="13" s="1"/>
  <c r="C151" i="13"/>
  <c r="J152" i="13" s="1"/>
  <c r="B151" i="13"/>
  <c r="I151" i="13" s="1"/>
  <c r="F150" i="13"/>
  <c r="M150" i="13" s="1"/>
  <c r="E150" i="13"/>
  <c r="D150" i="13"/>
  <c r="C150" i="13"/>
  <c r="B150" i="13"/>
  <c r="F149" i="13"/>
  <c r="E149" i="13"/>
  <c r="D149" i="13"/>
  <c r="K149" i="13" s="1"/>
  <c r="C149" i="13"/>
  <c r="J149" i="13" s="1"/>
  <c r="B149" i="13"/>
  <c r="F148" i="13"/>
  <c r="M148" i="13" s="1"/>
  <c r="E148" i="13"/>
  <c r="L148" i="13" s="1"/>
  <c r="D148" i="13"/>
  <c r="C148" i="13"/>
  <c r="B148" i="13"/>
  <c r="F147" i="13"/>
  <c r="E147" i="13"/>
  <c r="L147" i="13" s="1"/>
  <c r="D147" i="13"/>
  <c r="K147" i="13" s="1"/>
  <c r="C147" i="13"/>
  <c r="B147" i="13"/>
  <c r="I147" i="13" s="1"/>
  <c r="F146" i="13"/>
  <c r="E146" i="13"/>
  <c r="D146" i="13"/>
  <c r="K146" i="13" s="1"/>
  <c r="C146" i="13"/>
  <c r="J146" i="13" s="1"/>
  <c r="B146" i="13"/>
  <c r="I146" i="13" s="1"/>
  <c r="F145" i="13"/>
  <c r="E145" i="13"/>
  <c r="D145" i="13"/>
  <c r="C145" i="13"/>
  <c r="B145" i="13"/>
  <c r="F144" i="13"/>
  <c r="E144" i="13"/>
  <c r="L144" i="13" s="1"/>
  <c r="D144" i="13"/>
  <c r="K144" i="13" s="1"/>
  <c r="C144" i="13"/>
  <c r="B144" i="13"/>
  <c r="I144" i="13" s="1"/>
  <c r="F143" i="13"/>
  <c r="M143" i="13" s="1"/>
  <c r="E143" i="13"/>
  <c r="L143" i="13" s="1"/>
  <c r="D143" i="13"/>
  <c r="C143" i="13"/>
  <c r="B143" i="13"/>
  <c r="F142" i="13"/>
  <c r="E142" i="13"/>
  <c r="D142" i="13"/>
  <c r="C142" i="13"/>
  <c r="J142" i="13" s="1"/>
  <c r="B142" i="13"/>
  <c r="I142" i="13" s="1"/>
  <c r="F141" i="13"/>
  <c r="E141" i="13"/>
  <c r="L142" i="13" s="1"/>
  <c r="D141" i="13"/>
  <c r="K141" i="13" s="1"/>
  <c r="C141" i="13"/>
  <c r="B141" i="13"/>
  <c r="F140" i="13"/>
  <c r="E140" i="13"/>
  <c r="D140" i="13"/>
  <c r="C140" i="13"/>
  <c r="B140" i="13"/>
  <c r="I140" i="13" s="1"/>
  <c r="F139" i="13"/>
  <c r="E139" i="13"/>
  <c r="L139" i="13" s="1"/>
  <c r="D139" i="13"/>
  <c r="C139" i="13"/>
  <c r="B139" i="13"/>
  <c r="I139" i="13" s="1"/>
  <c r="F138" i="13"/>
  <c r="E138" i="13"/>
  <c r="L138" i="13" s="1"/>
  <c r="D138" i="13"/>
  <c r="C138" i="13"/>
  <c r="B138" i="13"/>
  <c r="F137" i="13"/>
  <c r="E137" i="13"/>
  <c r="L137" i="13" s="1"/>
  <c r="D137" i="13"/>
  <c r="K137" i="13" s="1"/>
  <c r="C137" i="13"/>
  <c r="B137" i="13"/>
  <c r="I138" i="13" s="1"/>
  <c r="F136" i="13"/>
  <c r="M136" i="13" s="1"/>
  <c r="E136" i="13"/>
  <c r="L136" i="13" s="1"/>
  <c r="D136" i="13"/>
  <c r="K136" i="13" s="1"/>
  <c r="C136" i="13"/>
  <c r="B136" i="13"/>
  <c r="F135" i="13"/>
  <c r="E135" i="13"/>
  <c r="D135" i="13"/>
  <c r="C135" i="13"/>
  <c r="J135" i="13" s="1"/>
  <c r="B135" i="13"/>
  <c r="I135" i="13" s="1"/>
  <c r="F134" i="13"/>
  <c r="M134" i="13" s="1"/>
  <c r="E134" i="13"/>
  <c r="D134" i="13"/>
  <c r="K134" i="13" s="1"/>
  <c r="C134" i="13"/>
  <c r="J134" i="13" s="1"/>
  <c r="B134" i="13"/>
  <c r="F133" i="13"/>
  <c r="M133" i="13" s="1"/>
  <c r="E133" i="13"/>
  <c r="D133" i="13"/>
  <c r="C133" i="13"/>
  <c r="J133" i="13" s="1"/>
  <c r="B133" i="13"/>
  <c r="F132" i="13"/>
  <c r="M132" i="13" s="1"/>
  <c r="E132" i="13"/>
  <c r="L132" i="13" s="1"/>
  <c r="D132" i="13"/>
  <c r="C132" i="13"/>
  <c r="B132" i="13"/>
  <c r="I133" i="13" s="1"/>
  <c r="F131" i="13"/>
  <c r="M131" i="13" s="1"/>
  <c r="E131" i="13"/>
  <c r="L131" i="13" s="1"/>
  <c r="D131" i="13"/>
  <c r="C131" i="13"/>
  <c r="B131" i="13"/>
  <c r="F130" i="13"/>
  <c r="E130" i="13"/>
  <c r="D130" i="13"/>
  <c r="K130" i="13" s="1"/>
  <c r="C130" i="13"/>
  <c r="J130" i="13" s="1"/>
  <c r="B130" i="13"/>
  <c r="I130" i="13" s="1"/>
  <c r="F129" i="13"/>
  <c r="E129" i="13"/>
  <c r="L129" i="13" s="1"/>
  <c r="D129" i="13"/>
  <c r="K129" i="13" s="1"/>
  <c r="C129" i="13"/>
  <c r="B129" i="13"/>
  <c r="F128" i="13"/>
  <c r="E128" i="13"/>
  <c r="D128" i="13"/>
  <c r="C128" i="13"/>
  <c r="B128" i="13"/>
  <c r="I128" i="13" s="1"/>
  <c r="F127" i="13"/>
  <c r="M127" i="13" s="1"/>
  <c r="E127" i="13"/>
  <c r="L127" i="13" s="1"/>
  <c r="D127" i="13"/>
  <c r="K127" i="13" s="1"/>
  <c r="C127" i="13"/>
  <c r="J127" i="13" s="1"/>
  <c r="B127" i="13"/>
  <c r="F126" i="13"/>
  <c r="E126" i="13"/>
  <c r="D126" i="13"/>
  <c r="C126" i="13"/>
  <c r="B126" i="13"/>
  <c r="F125" i="13"/>
  <c r="E125" i="13"/>
  <c r="L125" i="13" s="1"/>
  <c r="D125" i="13"/>
  <c r="K125" i="13" s="1"/>
  <c r="C125" i="13"/>
  <c r="J125" i="13" s="1"/>
  <c r="B125" i="13"/>
  <c r="F124" i="13"/>
  <c r="M124" i="13" s="1"/>
  <c r="E124" i="13"/>
  <c r="L124" i="13" s="1"/>
  <c r="D124" i="13"/>
  <c r="C124" i="13"/>
  <c r="B124" i="13"/>
  <c r="F123" i="13"/>
  <c r="E123" i="13"/>
  <c r="D123" i="13"/>
  <c r="C123" i="13"/>
  <c r="B123" i="13"/>
  <c r="I123" i="13" s="1"/>
  <c r="F122" i="13"/>
  <c r="M122" i="13" s="1"/>
  <c r="E122" i="13"/>
  <c r="L122" i="13" s="1"/>
  <c r="D122" i="13"/>
  <c r="K122" i="13" s="1"/>
  <c r="C122" i="13"/>
  <c r="J122" i="13" s="1"/>
  <c r="V122" i="13" s="1"/>
  <c r="W122" i="13" s="1"/>
  <c r="Z122" i="13" s="1"/>
  <c r="B122" i="13"/>
  <c r="I122" i="13" s="1"/>
  <c r="F121" i="13"/>
  <c r="E121" i="13"/>
  <c r="D121" i="13"/>
  <c r="C121" i="13"/>
  <c r="B121" i="13"/>
  <c r="F120" i="13"/>
  <c r="M120" i="13" s="1"/>
  <c r="E120" i="13"/>
  <c r="L120" i="13" s="1"/>
  <c r="D120" i="13"/>
  <c r="C120" i="13"/>
  <c r="B120" i="13"/>
  <c r="F119" i="13"/>
  <c r="E119" i="13"/>
  <c r="D119" i="13"/>
  <c r="C119" i="13"/>
  <c r="B119" i="13"/>
  <c r="F118" i="13"/>
  <c r="E118" i="13"/>
  <c r="D118" i="13"/>
  <c r="K118" i="13" s="1"/>
  <c r="C118" i="13"/>
  <c r="B118" i="13"/>
  <c r="I118" i="13" s="1"/>
  <c r="F117" i="13"/>
  <c r="E117" i="13"/>
  <c r="L117" i="13" s="1"/>
  <c r="D117" i="13"/>
  <c r="K117" i="13" s="1"/>
  <c r="C117" i="13"/>
  <c r="J117" i="13" s="1"/>
  <c r="B117" i="13"/>
  <c r="F116" i="13"/>
  <c r="E116" i="13"/>
  <c r="D116" i="13"/>
  <c r="C116" i="13"/>
  <c r="B116" i="13"/>
  <c r="I116" i="13" s="1"/>
  <c r="F115" i="13"/>
  <c r="M115" i="13" s="1"/>
  <c r="E115" i="13"/>
  <c r="L115" i="13" s="1"/>
  <c r="D115" i="13"/>
  <c r="C115" i="13"/>
  <c r="J116" i="13" s="1"/>
  <c r="B115" i="13"/>
  <c r="I115" i="13" s="1"/>
  <c r="F114" i="13"/>
  <c r="E114" i="13"/>
  <c r="D114" i="13"/>
  <c r="C114" i="13"/>
  <c r="B114" i="13"/>
  <c r="F113" i="13"/>
  <c r="E113" i="13"/>
  <c r="D113" i="13"/>
  <c r="K113" i="13" s="1"/>
  <c r="C113" i="13"/>
  <c r="J113" i="13" s="1"/>
  <c r="B113" i="13"/>
  <c r="F112" i="13"/>
  <c r="M112" i="13" s="1"/>
  <c r="E112" i="13"/>
  <c r="D112" i="13"/>
  <c r="C112" i="13"/>
  <c r="B112" i="13"/>
  <c r="F111" i="13"/>
  <c r="E111" i="13"/>
  <c r="D111" i="13"/>
  <c r="C111" i="13"/>
  <c r="J111" i="13" s="1"/>
  <c r="B111" i="13"/>
  <c r="I111" i="13" s="1"/>
  <c r="F110" i="13"/>
  <c r="M110" i="13" s="1"/>
  <c r="E110" i="13"/>
  <c r="D110" i="13"/>
  <c r="K110" i="13" s="1"/>
  <c r="C110" i="13"/>
  <c r="B110" i="13"/>
  <c r="F109" i="13"/>
  <c r="E109" i="13"/>
  <c r="D109" i="13"/>
  <c r="C109" i="13"/>
  <c r="B109" i="13"/>
  <c r="F108" i="13"/>
  <c r="M108" i="13" s="1"/>
  <c r="E108" i="13"/>
  <c r="L108" i="13" s="1"/>
  <c r="D108" i="13"/>
  <c r="K108" i="13" s="1"/>
  <c r="C108" i="13"/>
  <c r="B108" i="13"/>
  <c r="F107" i="13"/>
  <c r="E107" i="13"/>
  <c r="L107" i="13" s="1"/>
  <c r="D107" i="13"/>
  <c r="C107" i="13"/>
  <c r="B107" i="13"/>
  <c r="F106" i="13"/>
  <c r="E106" i="13"/>
  <c r="D106" i="13"/>
  <c r="K106" i="13" s="1"/>
  <c r="C106" i="13"/>
  <c r="J106" i="13" s="1"/>
  <c r="B106" i="13"/>
  <c r="I106" i="13" s="1"/>
  <c r="F105" i="13"/>
  <c r="M105" i="13" s="1"/>
  <c r="E105" i="13"/>
  <c r="L105" i="13" s="1"/>
  <c r="D105" i="13"/>
  <c r="K105" i="13" s="1"/>
  <c r="C105" i="13"/>
  <c r="J105" i="13" s="1"/>
  <c r="B105" i="13"/>
  <c r="F104" i="13"/>
  <c r="E104" i="13"/>
  <c r="D104" i="13"/>
  <c r="C104" i="13"/>
  <c r="B104" i="13"/>
  <c r="I104" i="13" s="1"/>
  <c r="F103" i="13"/>
  <c r="M103" i="13" s="1"/>
  <c r="E103" i="13"/>
  <c r="L103" i="13" s="1"/>
  <c r="D103" i="13"/>
  <c r="C103" i="13"/>
  <c r="B103" i="13"/>
  <c r="I103" i="13" s="1"/>
  <c r="F102" i="13"/>
  <c r="E102" i="13"/>
  <c r="D102" i="13"/>
  <c r="C102" i="13"/>
  <c r="B102" i="13"/>
  <c r="F101" i="13"/>
  <c r="E101" i="13"/>
  <c r="D101" i="13"/>
  <c r="K101" i="13" s="1"/>
  <c r="C101" i="13"/>
  <c r="J101" i="13" s="1"/>
  <c r="B101" i="13"/>
  <c r="F100" i="13"/>
  <c r="M100" i="13" s="1"/>
  <c r="E100" i="13"/>
  <c r="L100" i="13" s="1"/>
  <c r="D100" i="13"/>
  <c r="K100" i="13" s="1"/>
  <c r="C100" i="13"/>
  <c r="B100" i="13"/>
  <c r="I101" i="13" s="1"/>
  <c r="F99" i="13"/>
  <c r="E99" i="13"/>
  <c r="D99" i="13"/>
  <c r="C99" i="13"/>
  <c r="J99" i="13" s="1"/>
  <c r="B99" i="13"/>
  <c r="I99" i="13" s="1"/>
  <c r="F98" i="13"/>
  <c r="M98" i="13" s="1"/>
  <c r="E98" i="13"/>
  <c r="L98" i="13" s="1"/>
  <c r="D98" i="13"/>
  <c r="K98" i="13" s="1"/>
  <c r="C98" i="13"/>
  <c r="J98" i="13" s="1"/>
  <c r="B98" i="13"/>
  <c r="I98" i="13" s="1"/>
  <c r="V98" i="13" s="1"/>
  <c r="W98" i="13" s="1"/>
  <c r="F97" i="13"/>
  <c r="E97" i="13"/>
  <c r="D97" i="13"/>
  <c r="C97" i="13"/>
  <c r="B97" i="13"/>
  <c r="F96" i="13"/>
  <c r="E96" i="13"/>
  <c r="D96" i="13"/>
  <c r="K96" i="13" s="1"/>
  <c r="C96" i="13"/>
  <c r="B96" i="13"/>
  <c r="I96" i="13" s="1"/>
  <c r="F95" i="13"/>
  <c r="M95" i="13" s="1"/>
  <c r="E95" i="13"/>
  <c r="L95" i="13" s="1"/>
  <c r="D95" i="13"/>
  <c r="C95" i="13"/>
  <c r="B95" i="13"/>
  <c r="F94" i="13"/>
  <c r="E94" i="13"/>
  <c r="D94" i="13"/>
  <c r="K94" i="13" s="1"/>
  <c r="C94" i="13"/>
  <c r="J94" i="13" s="1"/>
  <c r="B94" i="13"/>
  <c r="I94" i="13" s="1"/>
  <c r="F93" i="13"/>
  <c r="E93" i="13"/>
  <c r="L93" i="13" s="1"/>
  <c r="D93" i="13"/>
  <c r="K93" i="13" s="1"/>
  <c r="C93" i="13"/>
  <c r="B93" i="13"/>
  <c r="F92" i="13"/>
  <c r="E92" i="13"/>
  <c r="D92" i="13"/>
  <c r="C92" i="13"/>
  <c r="B92" i="13"/>
  <c r="I92" i="13" s="1"/>
  <c r="F91" i="13"/>
  <c r="M91" i="13" s="1"/>
  <c r="E91" i="13"/>
  <c r="L91" i="13" s="1"/>
  <c r="D91" i="13"/>
  <c r="K91" i="13" s="1"/>
  <c r="C91" i="13"/>
  <c r="J91" i="13" s="1"/>
  <c r="B91" i="13"/>
  <c r="I91" i="13" s="1"/>
  <c r="F90" i="13"/>
  <c r="M90" i="13" s="1"/>
  <c r="E90" i="13"/>
  <c r="D90" i="13"/>
  <c r="C90" i="13"/>
  <c r="B90" i="13"/>
  <c r="F89" i="13"/>
  <c r="E89" i="13"/>
  <c r="L89" i="13" s="1"/>
  <c r="D89" i="13"/>
  <c r="K89" i="13" s="1"/>
  <c r="C89" i="13"/>
  <c r="J89" i="13" s="1"/>
  <c r="B89" i="13"/>
  <c r="F88" i="13"/>
  <c r="M88" i="13" s="1"/>
  <c r="E88" i="13"/>
  <c r="D88" i="13"/>
  <c r="K88" i="13" s="1"/>
  <c r="C88" i="13"/>
  <c r="B88" i="13"/>
  <c r="F87" i="13"/>
  <c r="E87" i="13"/>
  <c r="D87" i="13"/>
  <c r="C87" i="13"/>
  <c r="B87" i="13"/>
  <c r="I87" i="13" s="1"/>
  <c r="F86" i="13"/>
  <c r="M86" i="13" s="1"/>
  <c r="E86" i="13"/>
  <c r="D86" i="13"/>
  <c r="K86" i="13" s="1"/>
  <c r="C86" i="13"/>
  <c r="J86" i="13" s="1"/>
  <c r="B86" i="13"/>
  <c r="I86" i="13" s="1"/>
  <c r="F85" i="13"/>
  <c r="E85" i="13"/>
  <c r="D85" i="13"/>
  <c r="C85" i="13"/>
  <c r="B85" i="13"/>
  <c r="F84" i="13"/>
  <c r="M84" i="13" s="1"/>
  <c r="E84" i="13"/>
  <c r="L84" i="13" s="1"/>
  <c r="D84" i="13"/>
  <c r="K84" i="13" s="1"/>
  <c r="C84" i="13"/>
  <c r="B84" i="13"/>
  <c r="I84" i="13" s="1"/>
  <c r="F83" i="13"/>
  <c r="M83" i="13" s="1"/>
  <c r="E83" i="13"/>
  <c r="L83" i="13" s="1"/>
  <c r="D83" i="13"/>
  <c r="C83" i="13"/>
  <c r="B83" i="13"/>
  <c r="F82" i="13"/>
  <c r="E82" i="13"/>
  <c r="D82" i="13"/>
  <c r="K82" i="13" s="1"/>
  <c r="C82" i="13"/>
  <c r="B82" i="13"/>
  <c r="F81" i="13"/>
  <c r="E81" i="13"/>
  <c r="L81" i="13" s="1"/>
  <c r="D81" i="13"/>
  <c r="K81" i="13" s="1"/>
  <c r="C81" i="13"/>
  <c r="B81" i="13"/>
  <c r="F80" i="13"/>
  <c r="E80" i="13"/>
  <c r="D80" i="13"/>
  <c r="C80" i="13"/>
  <c r="B80" i="13"/>
  <c r="I80" i="13" s="1"/>
  <c r="F79" i="13"/>
  <c r="M79" i="13" s="1"/>
  <c r="E79" i="13"/>
  <c r="L79" i="13" s="1"/>
  <c r="D79" i="13"/>
  <c r="C79" i="13"/>
  <c r="J79" i="13" s="1"/>
  <c r="B79" i="13"/>
  <c r="F78" i="13"/>
  <c r="E78" i="13"/>
  <c r="L78" i="13" s="1"/>
  <c r="D78" i="13"/>
  <c r="C78" i="13"/>
  <c r="B78" i="13"/>
  <c r="F77" i="13"/>
  <c r="E77" i="13"/>
  <c r="L77" i="13" s="1"/>
  <c r="D77" i="13"/>
  <c r="K77" i="13" s="1"/>
  <c r="C77" i="13"/>
  <c r="J77" i="13" s="1"/>
  <c r="B77" i="13"/>
  <c r="F76" i="13"/>
  <c r="M76" i="13" s="1"/>
  <c r="E76" i="13"/>
  <c r="L76" i="13" s="1"/>
  <c r="D76" i="13"/>
  <c r="K76" i="13" s="1"/>
  <c r="C76" i="13"/>
  <c r="B76" i="13"/>
  <c r="F75" i="13"/>
  <c r="E75" i="13"/>
  <c r="D75" i="13"/>
  <c r="C75" i="13"/>
  <c r="J75" i="13" s="1"/>
  <c r="B75" i="13"/>
  <c r="I75" i="13" s="1"/>
  <c r="F74" i="13"/>
  <c r="M74" i="13" s="1"/>
  <c r="E74" i="13"/>
  <c r="D74" i="13"/>
  <c r="C74" i="13"/>
  <c r="J74" i="13" s="1"/>
  <c r="B74" i="13"/>
  <c r="F73" i="13"/>
  <c r="E73" i="13"/>
  <c r="D73" i="13"/>
  <c r="C73" i="13"/>
  <c r="B73" i="13"/>
  <c r="F72" i="13"/>
  <c r="M72" i="13" s="1"/>
  <c r="E72" i="13"/>
  <c r="L72" i="13" s="1"/>
  <c r="D72" i="13"/>
  <c r="K72" i="13" s="1"/>
  <c r="C72" i="13"/>
  <c r="B72" i="13"/>
  <c r="I72" i="13" s="1"/>
  <c r="F71" i="13"/>
  <c r="M71" i="13" s="1"/>
  <c r="E71" i="13"/>
  <c r="D71" i="13"/>
  <c r="C71" i="13"/>
  <c r="B71" i="13"/>
  <c r="F70" i="13"/>
  <c r="E70" i="13"/>
  <c r="D70" i="13"/>
  <c r="C70" i="13"/>
  <c r="J70" i="13" s="1"/>
  <c r="B70" i="13"/>
  <c r="I70" i="13" s="1"/>
  <c r="F69" i="13"/>
  <c r="E69" i="13"/>
  <c r="L69" i="13" s="1"/>
  <c r="D69" i="13"/>
  <c r="K69" i="13" s="1"/>
  <c r="C69" i="13"/>
  <c r="J69" i="13" s="1"/>
  <c r="B69" i="13"/>
  <c r="F68" i="13"/>
  <c r="E68" i="13"/>
  <c r="D68" i="13"/>
  <c r="C68" i="13"/>
  <c r="B68" i="13"/>
  <c r="I68" i="13" s="1"/>
  <c r="F67" i="13"/>
  <c r="M67" i="13" s="1"/>
  <c r="E67" i="13"/>
  <c r="L67" i="13" s="1"/>
  <c r="D67" i="13"/>
  <c r="C67" i="13"/>
  <c r="J67" i="13" s="1"/>
  <c r="B67" i="13"/>
  <c r="I67" i="13" s="1"/>
  <c r="F66" i="13"/>
  <c r="M66" i="13" s="1"/>
  <c r="E66" i="13"/>
  <c r="D66" i="13"/>
  <c r="C66" i="13"/>
  <c r="B66" i="13"/>
  <c r="F65" i="13"/>
  <c r="E65" i="13"/>
  <c r="L65" i="13" s="1"/>
  <c r="D65" i="13"/>
  <c r="C65" i="13"/>
  <c r="J65" i="13" s="1"/>
  <c r="B65" i="13"/>
  <c r="F64" i="13"/>
  <c r="E64" i="13"/>
  <c r="L64" i="13" s="1"/>
  <c r="D64" i="13"/>
  <c r="C64" i="13"/>
  <c r="B64" i="13"/>
  <c r="F63" i="13"/>
  <c r="E63" i="13"/>
  <c r="D63" i="13"/>
  <c r="C63" i="13"/>
  <c r="J63" i="13" s="1"/>
  <c r="B63" i="13"/>
  <c r="F62" i="13"/>
  <c r="M62" i="13" s="1"/>
  <c r="E62" i="13"/>
  <c r="D62" i="13"/>
  <c r="C62" i="13"/>
  <c r="B62" i="13"/>
  <c r="I62" i="13" s="1"/>
  <c r="F61" i="13"/>
  <c r="E61" i="13"/>
  <c r="D61" i="13"/>
  <c r="C61" i="13"/>
  <c r="B61" i="13"/>
  <c r="F60" i="13"/>
  <c r="M60" i="13" s="1"/>
  <c r="E60" i="13"/>
  <c r="L60" i="13" s="1"/>
  <c r="D60" i="13"/>
  <c r="K60" i="13" s="1"/>
  <c r="C60" i="13"/>
  <c r="J60" i="13" s="1"/>
  <c r="B60" i="13"/>
  <c r="I60" i="13" s="1"/>
  <c r="V60" i="13" s="1"/>
  <c r="W60" i="13" s="1"/>
  <c r="F59" i="13"/>
  <c r="M59" i="13" s="1"/>
  <c r="E59" i="13"/>
  <c r="D59" i="13"/>
  <c r="C59" i="13"/>
  <c r="B59" i="13"/>
  <c r="F58" i="13"/>
  <c r="E58" i="13"/>
  <c r="D58" i="13"/>
  <c r="K58" i="13" s="1"/>
  <c r="C58" i="13"/>
  <c r="J58" i="13" s="1"/>
  <c r="B58" i="13"/>
  <c r="I58" i="13" s="1"/>
  <c r="F57" i="13"/>
  <c r="E57" i="13"/>
  <c r="L57" i="13" s="1"/>
  <c r="D57" i="13"/>
  <c r="K57" i="13" s="1"/>
  <c r="C57" i="13"/>
  <c r="J57" i="13" s="1"/>
  <c r="B57" i="13"/>
  <c r="F56" i="13"/>
  <c r="E56" i="13"/>
  <c r="D56" i="13"/>
  <c r="C56" i="13"/>
  <c r="B56" i="13"/>
  <c r="I56" i="13" s="1"/>
  <c r="F55" i="13"/>
  <c r="E55" i="13"/>
  <c r="L55" i="13" s="1"/>
  <c r="D55" i="13"/>
  <c r="C55" i="13"/>
  <c r="B55" i="13"/>
  <c r="I55" i="13" s="1"/>
  <c r="F54" i="13"/>
  <c r="M54" i="13" s="1"/>
  <c r="E54" i="13"/>
  <c r="D54" i="13"/>
  <c r="C54" i="13"/>
  <c r="B54" i="13"/>
  <c r="F53" i="13"/>
  <c r="E53" i="13"/>
  <c r="L53" i="13" s="1"/>
  <c r="D53" i="13"/>
  <c r="K53" i="13" s="1"/>
  <c r="C53" i="13"/>
  <c r="J53" i="13" s="1"/>
  <c r="B53" i="13"/>
  <c r="F52" i="13"/>
  <c r="M52" i="13" s="1"/>
  <c r="E52" i="13"/>
  <c r="L52" i="13" s="1"/>
  <c r="D52" i="13"/>
  <c r="K52" i="13" s="1"/>
  <c r="C52" i="13"/>
  <c r="B52" i="13"/>
  <c r="F51" i="13"/>
  <c r="E51" i="13"/>
  <c r="D51" i="13"/>
  <c r="C51" i="13"/>
  <c r="J51" i="13" s="1"/>
  <c r="B51" i="13"/>
  <c r="I51" i="13" s="1"/>
  <c r="F50" i="13"/>
  <c r="E50" i="13"/>
  <c r="D50" i="13"/>
  <c r="C50" i="13"/>
  <c r="J50" i="13" s="1"/>
  <c r="B50" i="13"/>
  <c r="I50" i="13" s="1"/>
  <c r="V50" i="13" s="1"/>
  <c r="W50" i="13" s="1"/>
  <c r="Z50" i="13" s="1"/>
  <c r="F49" i="13"/>
  <c r="E49" i="13"/>
  <c r="D49" i="13"/>
  <c r="C49" i="13"/>
  <c r="B49" i="13"/>
  <c r="F48" i="13"/>
  <c r="M48" i="13" s="1"/>
  <c r="E48" i="13"/>
  <c r="L48" i="13" s="1"/>
  <c r="D48" i="13"/>
  <c r="K48" i="13" s="1"/>
  <c r="C48" i="13"/>
  <c r="B48" i="13"/>
  <c r="I48" i="13" s="1"/>
  <c r="V48" i="13" s="1"/>
  <c r="W48" i="13" s="1"/>
  <c r="F47" i="13"/>
  <c r="E47" i="13"/>
  <c r="D47" i="13"/>
  <c r="C47" i="13"/>
  <c r="B47" i="13"/>
  <c r="F46" i="13"/>
  <c r="E46" i="13"/>
  <c r="D46" i="13"/>
  <c r="K46" i="13" s="1"/>
  <c r="C46" i="13"/>
  <c r="J46" i="13" s="1"/>
  <c r="B46" i="13"/>
  <c r="I46" i="13" s="1"/>
  <c r="F45" i="13"/>
  <c r="E45" i="13"/>
  <c r="L45" i="13" s="1"/>
  <c r="D45" i="13"/>
  <c r="K45" i="13" s="1"/>
  <c r="C45" i="13"/>
  <c r="J45" i="13" s="1"/>
  <c r="B45" i="13"/>
  <c r="F44" i="13"/>
  <c r="E44" i="13"/>
  <c r="D44" i="13"/>
  <c r="C44" i="13"/>
  <c r="B44" i="13"/>
  <c r="I44" i="13" s="1"/>
  <c r="F43" i="13"/>
  <c r="M43" i="13" s="1"/>
  <c r="E43" i="13"/>
  <c r="L43" i="13" s="1"/>
  <c r="D43" i="13"/>
  <c r="K43" i="13" s="1"/>
  <c r="C43" i="13"/>
  <c r="B43" i="13"/>
  <c r="I43" i="13" s="1"/>
  <c r="F42" i="13"/>
  <c r="E42" i="13"/>
  <c r="D42" i="13"/>
  <c r="C42" i="13"/>
  <c r="B42" i="13"/>
  <c r="F41" i="13"/>
  <c r="E41" i="13"/>
  <c r="L41" i="13" s="1"/>
  <c r="D41" i="13"/>
  <c r="K41" i="13" s="1"/>
  <c r="C41" i="13"/>
  <c r="J41" i="13" s="1"/>
  <c r="B41" i="13"/>
  <c r="F40" i="13"/>
  <c r="E40" i="13"/>
  <c r="L40" i="13" s="1"/>
  <c r="D40" i="13"/>
  <c r="K40" i="13" s="1"/>
  <c r="C40" i="13"/>
  <c r="B40" i="13"/>
  <c r="F39" i="13"/>
  <c r="E39" i="13"/>
  <c r="D39" i="13"/>
  <c r="C39" i="13"/>
  <c r="J39" i="13" s="1"/>
  <c r="B39" i="13"/>
  <c r="I39" i="13" s="1"/>
  <c r="F38" i="13"/>
  <c r="M38" i="13" s="1"/>
  <c r="E38" i="13"/>
  <c r="L38" i="13" s="1"/>
  <c r="D38" i="13"/>
  <c r="K38" i="13" s="1"/>
  <c r="C38" i="13"/>
  <c r="J38" i="13" s="1"/>
  <c r="B38" i="13"/>
  <c r="I38" i="13" s="1"/>
  <c r="F37" i="13"/>
  <c r="E37" i="13"/>
  <c r="D37" i="13"/>
  <c r="C37" i="13"/>
  <c r="B37" i="13"/>
  <c r="F36" i="13"/>
  <c r="M36" i="13" s="1"/>
  <c r="E36" i="13"/>
  <c r="L36" i="13" s="1"/>
  <c r="D36" i="13"/>
  <c r="K36" i="13" s="1"/>
  <c r="C36" i="13"/>
  <c r="B36" i="13"/>
  <c r="I36" i="13" s="1"/>
  <c r="F35" i="13"/>
  <c r="M35" i="13" s="1"/>
  <c r="E35" i="13"/>
  <c r="L35" i="13" s="1"/>
  <c r="D35" i="13"/>
  <c r="C35" i="13"/>
  <c r="B35" i="13"/>
  <c r="F34" i="13"/>
  <c r="E34" i="13"/>
  <c r="D34" i="13"/>
  <c r="C34" i="13"/>
  <c r="J34" i="13" s="1"/>
  <c r="B34" i="13"/>
  <c r="I34" i="13" s="1"/>
  <c r="F33" i="13"/>
  <c r="E33" i="13"/>
  <c r="D33" i="13"/>
  <c r="K33" i="13" s="1"/>
  <c r="C33" i="13"/>
  <c r="B33" i="13"/>
  <c r="F32" i="13"/>
  <c r="E32" i="13"/>
  <c r="D32" i="13"/>
  <c r="C32" i="13"/>
  <c r="B32" i="13"/>
  <c r="I32" i="13" s="1"/>
  <c r="F31" i="13"/>
  <c r="M31" i="13" s="1"/>
  <c r="E31" i="13"/>
  <c r="L31" i="13" s="1"/>
  <c r="D31" i="13"/>
  <c r="C31" i="13"/>
  <c r="J31" i="13" s="1"/>
  <c r="B31" i="13"/>
  <c r="I31" i="13" s="1"/>
  <c r="F30" i="13"/>
  <c r="M30" i="13" s="1"/>
  <c r="E30" i="13"/>
  <c r="D30" i="13"/>
  <c r="C30" i="13"/>
  <c r="B30" i="13"/>
  <c r="F29" i="13"/>
  <c r="E29" i="13"/>
  <c r="L29" i="13" s="1"/>
  <c r="D29" i="13"/>
  <c r="K29" i="13" s="1"/>
  <c r="C29" i="13"/>
  <c r="J29" i="13" s="1"/>
  <c r="B29" i="13"/>
  <c r="I29" i="13" s="1"/>
  <c r="F28" i="13"/>
  <c r="M28" i="13" s="1"/>
  <c r="E28" i="13"/>
  <c r="L28" i="13" s="1"/>
  <c r="D28" i="13"/>
  <c r="K28" i="13" s="1"/>
  <c r="C28" i="13"/>
  <c r="J28" i="13" s="1"/>
  <c r="B28" i="13"/>
  <c r="F27" i="13"/>
  <c r="E27" i="13"/>
  <c r="D27" i="13"/>
  <c r="C27" i="13"/>
  <c r="J27" i="13" s="1"/>
  <c r="B27" i="13"/>
  <c r="I27" i="13" s="1"/>
  <c r="F26" i="13"/>
  <c r="M26" i="13" s="1"/>
  <c r="E26" i="13"/>
  <c r="D26" i="13"/>
  <c r="K26" i="13" s="1"/>
  <c r="C26" i="13"/>
  <c r="J26" i="13" s="1"/>
  <c r="B26" i="13"/>
  <c r="I26" i="13" s="1"/>
  <c r="F25" i="13"/>
  <c r="E25" i="13"/>
  <c r="D25" i="13"/>
  <c r="C25" i="13"/>
  <c r="B25" i="13"/>
  <c r="F24" i="13"/>
  <c r="M24" i="13" s="1"/>
  <c r="E24" i="13"/>
  <c r="L24" i="13" s="1"/>
  <c r="D24" i="13"/>
  <c r="K24" i="13" s="1"/>
  <c r="C24" i="13"/>
  <c r="B24" i="13"/>
  <c r="F23" i="13"/>
  <c r="E23" i="13"/>
  <c r="D23" i="13"/>
  <c r="C23" i="13"/>
  <c r="B23" i="13"/>
  <c r="F22" i="13"/>
  <c r="E22" i="13"/>
  <c r="D22" i="13"/>
  <c r="K22" i="13" s="1"/>
  <c r="C22" i="13"/>
  <c r="J22" i="13" s="1"/>
  <c r="B22" i="13"/>
  <c r="I22" i="13" s="1"/>
  <c r="F21" i="13"/>
  <c r="E21" i="13"/>
  <c r="L21" i="13" s="1"/>
  <c r="D21" i="13"/>
  <c r="K21" i="13" s="1"/>
  <c r="C21" i="13"/>
  <c r="J21" i="13" s="1"/>
  <c r="B21" i="13"/>
  <c r="F20" i="13"/>
  <c r="E20" i="13"/>
  <c r="D20" i="13"/>
  <c r="C20" i="13"/>
  <c r="B20" i="13"/>
  <c r="I20" i="13" s="1"/>
  <c r="F19" i="13"/>
  <c r="M19" i="13" s="1"/>
  <c r="E19" i="13"/>
  <c r="L19" i="13" s="1"/>
  <c r="D19" i="13"/>
  <c r="C19" i="13"/>
  <c r="J19" i="13" s="1"/>
  <c r="B19" i="13"/>
  <c r="I19" i="13" s="1"/>
  <c r="F18" i="13"/>
  <c r="M18" i="13" s="1"/>
  <c r="E18" i="13"/>
  <c r="D18" i="13"/>
  <c r="C18" i="13"/>
  <c r="B18" i="13"/>
  <c r="F17" i="13"/>
  <c r="E17" i="13"/>
  <c r="D17" i="13"/>
  <c r="K17" i="13" s="1"/>
  <c r="C17" i="13"/>
  <c r="J17" i="13" s="1"/>
  <c r="B17" i="13"/>
  <c r="F16" i="13"/>
  <c r="M16" i="13" s="1"/>
  <c r="E16" i="13"/>
  <c r="L16" i="13" s="1"/>
  <c r="D16" i="13"/>
  <c r="K16" i="13" s="1"/>
  <c r="C16" i="13"/>
  <c r="B16" i="13"/>
  <c r="F15" i="13"/>
  <c r="E15" i="13"/>
  <c r="D15" i="13"/>
  <c r="C15" i="13"/>
  <c r="J15" i="13" s="1"/>
  <c r="B15" i="13"/>
  <c r="I15" i="13" s="1"/>
  <c r="F14" i="13"/>
  <c r="M14" i="13" s="1"/>
  <c r="E14" i="13"/>
  <c r="D14" i="13"/>
  <c r="C14" i="13"/>
  <c r="J14" i="13" s="1"/>
  <c r="B14" i="13"/>
  <c r="I14" i="13" s="1"/>
  <c r="F13" i="13"/>
  <c r="M13" i="13" s="1"/>
  <c r="E13" i="13"/>
  <c r="D13" i="13"/>
  <c r="C13" i="13"/>
  <c r="B13" i="13"/>
  <c r="F12" i="13"/>
  <c r="M12" i="13" s="1"/>
  <c r="E12" i="13"/>
  <c r="L12" i="13" s="1"/>
  <c r="D12" i="13"/>
  <c r="K12" i="13" s="1"/>
  <c r="C12" i="13"/>
  <c r="J12" i="13" s="1"/>
  <c r="V12" i="13" s="1"/>
  <c r="W12" i="13" s="1"/>
  <c r="B12" i="13"/>
  <c r="I12" i="13" s="1"/>
  <c r="F11" i="13"/>
  <c r="M11" i="13" s="1"/>
  <c r="E11" i="13"/>
  <c r="L11" i="13" s="1"/>
  <c r="D11" i="13"/>
  <c r="C11" i="13"/>
  <c r="B11" i="13"/>
  <c r="F10" i="13"/>
  <c r="E10" i="13"/>
  <c r="D10" i="13"/>
  <c r="K10" i="13" s="1"/>
  <c r="C10" i="13"/>
  <c r="J10" i="13" s="1"/>
  <c r="B10" i="13"/>
  <c r="I10" i="13" s="1"/>
  <c r="F9" i="13"/>
  <c r="E9" i="13"/>
  <c r="L9" i="13" s="1"/>
  <c r="D9" i="13"/>
  <c r="C9" i="13"/>
  <c r="B9" i="13"/>
  <c r="F8" i="13"/>
  <c r="E8" i="13"/>
  <c r="D8" i="13"/>
  <c r="C8" i="13"/>
  <c r="B8" i="13"/>
  <c r="F7" i="13"/>
  <c r="E7" i="13"/>
  <c r="L7" i="13" s="1"/>
  <c r="D7" i="13"/>
  <c r="C7" i="13"/>
  <c r="B7" i="13"/>
  <c r="I7" i="13" s="1"/>
  <c r="F6" i="13"/>
  <c r="M6" i="13" s="1"/>
  <c r="E6" i="13"/>
  <c r="L6" i="13" s="1"/>
  <c r="D6" i="13"/>
  <c r="C6" i="13"/>
  <c r="B6" i="13"/>
  <c r="F5" i="13"/>
  <c r="E5" i="13"/>
  <c r="D5" i="13"/>
  <c r="C5" i="13"/>
  <c r="B5" i="13"/>
  <c r="I6" i="13" s="1"/>
  <c r="AC8" i="12"/>
  <c r="M7" i="12"/>
  <c r="M15" i="12"/>
  <c r="M31" i="12"/>
  <c r="M46" i="12"/>
  <c r="M47" i="12"/>
  <c r="M48" i="12"/>
  <c r="M49" i="12"/>
  <c r="M55" i="12"/>
  <c r="M74" i="12"/>
  <c r="M75" i="12"/>
  <c r="M79" i="12"/>
  <c r="M99" i="12"/>
  <c r="M111" i="12"/>
  <c r="M112" i="12"/>
  <c r="M115" i="12"/>
  <c r="M135" i="12"/>
  <c r="M140" i="12"/>
  <c r="M141" i="12"/>
  <c r="M151" i="12"/>
  <c r="M163" i="12"/>
  <c r="M171" i="12"/>
  <c r="M175" i="12"/>
  <c r="M199" i="12"/>
  <c r="M202" i="12"/>
  <c r="M203" i="12"/>
  <c r="M223" i="12"/>
  <c r="M235" i="12"/>
  <c r="M6" i="12"/>
  <c r="L8" i="12"/>
  <c r="L11" i="12"/>
  <c r="L12" i="12"/>
  <c r="L16" i="12"/>
  <c r="L17" i="12"/>
  <c r="L36" i="12"/>
  <c r="L39" i="12"/>
  <c r="L44" i="12"/>
  <c r="L47" i="12"/>
  <c r="L59" i="12"/>
  <c r="L71" i="12"/>
  <c r="L72" i="12"/>
  <c r="L75" i="12"/>
  <c r="L78" i="12"/>
  <c r="L79" i="12"/>
  <c r="L83" i="12"/>
  <c r="L95" i="12"/>
  <c r="L96" i="12"/>
  <c r="L99" i="12"/>
  <c r="L111" i="12"/>
  <c r="L131" i="12"/>
  <c r="L132" i="12"/>
  <c r="L138" i="12"/>
  <c r="L139" i="12"/>
  <c r="L140" i="12"/>
  <c r="L143" i="12"/>
  <c r="L156" i="12"/>
  <c r="L167" i="12"/>
  <c r="L180" i="12"/>
  <c r="L191" i="12"/>
  <c r="L195" i="12"/>
  <c r="L196" i="12"/>
  <c r="L197" i="12"/>
  <c r="L203" i="12"/>
  <c r="L215" i="12"/>
  <c r="L216" i="12"/>
  <c r="L219" i="12"/>
  <c r="L224" i="12"/>
  <c r="L227" i="12"/>
  <c r="L232" i="12"/>
  <c r="L239" i="12"/>
  <c r="K10" i="12"/>
  <c r="K11" i="12"/>
  <c r="K32" i="12"/>
  <c r="K44" i="12"/>
  <c r="K61" i="12"/>
  <c r="K62" i="12"/>
  <c r="K63" i="12"/>
  <c r="K80" i="12"/>
  <c r="K81" i="12"/>
  <c r="K85" i="12"/>
  <c r="K104" i="12"/>
  <c r="K109" i="12"/>
  <c r="K121" i="12"/>
  <c r="K130" i="12"/>
  <c r="K131" i="12"/>
  <c r="K132" i="12"/>
  <c r="K133" i="12"/>
  <c r="K152" i="12"/>
  <c r="K200" i="12"/>
  <c r="K201" i="12"/>
  <c r="K202" i="12"/>
  <c r="K203" i="12"/>
  <c r="K217" i="12"/>
  <c r="K220" i="12"/>
  <c r="K221" i="12"/>
  <c r="K232" i="12"/>
  <c r="K233" i="12"/>
  <c r="K236" i="12"/>
  <c r="K237" i="12"/>
  <c r="K241" i="12"/>
  <c r="K242" i="12"/>
  <c r="K244" i="12"/>
  <c r="K245" i="12"/>
  <c r="K251" i="12"/>
  <c r="J9" i="12"/>
  <c r="J13" i="12"/>
  <c r="J21" i="12"/>
  <c r="J27" i="12"/>
  <c r="J29" i="12"/>
  <c r="J30" i="12"/>
  <c r="J33" i="12"/>
  <c r="J42" i="12"/>
  <c r="J45" i="12"/>
  <c r="J57" i="12"/>
  <c r="J61" i="12"/>
  <c r="J66" i="12"/>
  <c r="J67" i="12"/>
  <c r="J68" i="12"/>
  <c r="J69" i="12"/>
  <c r="J81" i="12"/>
  <c r="J85" i="12"/>
  <c r="J93" i="12"/>
  <c r="J102" i="12"/>
  <c r="J103" i="12"/>
  <c r="J105" i="12"/>
  <c r="J117" i="12"/>
  <c r="J123" i="12"/>
  <c r="J129" i="12"/>
  <c r="J138" i="12"/>
  <c r="J141" i="12"/>
  <c r="J153" i="12"/>
  <c r="J157" i="12"/>
  <c r="J158" i="12"/>
  <c r="J159" i="12"/>
  <c r="J165" i="12"/>
  <c r="J174" i="12"/>
  <c r="J177" i="12"/>
  <c r="J181" i="12"/>
  <c r="J182" i="12"/>
  <c r="J189" i="12"/>
  <c r="J196" i="12"/>
  <c r="J197" i="12"/>
  <c r="J198" i="12"/>
  <c r="J201" i="12"/>
  <c r="J213" i="12"/>
  <c r="J217" i="12"/>
  <c r="J225" i="12"/>
  <c r="J237" i="12"/>
  <c r="J240" i="12"/>
  <c r="J249" i="12"/>
  <c r="J253" i="12"/>
  <c r="J6" i="12"/>
  <c r="I23" i="12"/>
  <c r="I24" i="12"/>
  <c r="I25" i="12"/>
  <c r="I41" i="12"/>
  <c r="I42" i="12"/>
  <c r="I47" i="12"/>
  <c r="I66" i="12"/>
  <c r="I79" i="12"/>
  <c r="I80" i="12"/>
  <c r="I81" i="12"/>
  <c r="I82" i="12"/>
  <c r="I83" i="12"/>
  <c r="I95" i="12"/>
  <c r="I119" i="12"/>
  <c r="I120" i="12"/>
  <c r="I121" i="12"/>
  <c r="I124" i="12"/>
  <c r="I137" i="12"/>
  <c r="I138" i="12"/>
  <c r="I155" i="12"/>
  <c r="I156" i="12"/>
  <c r="I157" i="12"/>
  <c r="I163" i="12"/>
  <c r="I177" i="12"/>
  <c r="I178" i="12"/>
  <c r="I179" i="12"/>
  <c r="I198" i="12"/>
  <c r="I212" i="12"/>
  <c r="I214" i="12"/>
  <c r="I215" i="12"/>
  <c r="I221" i="12"/>
  <c r="I251" i="12"/>
  <c r="I252" i="12"/>
  <c r="I253" i="12"/>
  <c r="F253" i="12"/>
  <c r="E253" i="12"/>
  <c r="L253" i="12" s="1"/>
  <c r="D253" i="12"/>
  <c r="C253" i="12"/>
  <c r="B253" i="12"/>
  <c r="F252" i="12"/>
  <c r="E252" i="12"/>
  <c r="L252" i="12" s="1"/>
  <c r="D252" i="12"/>
  <c r="K252" i="12" s="1"/>
  <c r="C252" i="12"/>
  <c r="B252" i="12"/>
  <c r="F251" i="12"/>
  <c r="M251" i="12" s="1"/>
  <c r="E251" i="12"/>
  <c r="D251" i="12"/>
  <c r="C251" i="12"/>
  <c r="J251" i="12" s="1"/>
  <c r="B251" i="12"/>
  <c r="F250" i="12"/>
  <c r="E250" i="12"/>
  <c r="D250" i="12"/>
  <c r="C250" i="12"/>
  <c r="J250" i="12" s="1"/>
  <c r="B250" i="12"/>
  <c r="F249" i="12"/>
  <c r="E249" i="12"/>
  <c r="L249" i="12" s="1"/>
  <c r="D249" i="12"/>
  <c r="C249" i="12"/>
  <c r="B249" i="12"/>
  <c r="F248" i="12"/>
  <c r="M248" i="12" s="1"/>
  <c r="E248" i="12"/>
  <c r="D248" i="12"/>
  <c r="C248" i="12"/>
  <c r="B248" i="12"/>
  <c r="F247" i="12"/>
  <c r="M247" i="12" s="1"/>
  <c r="E247" i="12"/>
  <c r="D247" i="12"/>
  <c r="K248" i="12" s="1"/>
  <c r="C247" i="12"/>
  <c r="J247" i="12" s="1"/>
  <c r="B247" i="12"/>
  <c r="F246" i="12"/>
  <c r="E246" i="12"/>
  <c r="L246" i="12" s="1"/>
  <c r="D246" i="12"/>
  <c r="K246" i="12" s="1"/>
  <c r="C246" i="12"/>
  <c r="B246" i="12"/>
  <c r="F245" i="12"/>
  <c r="E245" i="12"/>
  <c r="D245" i="12"/>
  <c r="C245" i="12"/>
  <c r="B245" i="12"/>
  <c r="F244" i="12"/>
  <c r="M244" i="12" s="1"/>
  <c r="E244" i="12"/>
  <c r="D244" i="12"/>
  <c r="C244" i="12"/>
  <c r="J244" i="12" s="1"/>
  <c r="B244" i="12"/>
  <c r="I244" i="12" s="1"/>
  <c r="F243" i="12"/>
  <c r="E243" i="12"/>
  <c r="D243" i="12"/>
  <c r="C243" i="12"/>
  <c r="B243" i="12"/>
  <c r="I243" i="12" s="1"/>
  <c r="F242" i="12"/>
  <c r="E242" i="12"/>
  <c r="D242" i="12"/>
  <c r="K243" i="12" s="1"/>
  <c r="C242" i="12"/>
  <c r="B242" i="12"/>
  <c r="I242" i="12" s="1"/>
  <c r="F241" i="12"/>
  <c r="M241" i="12" s="1"/>
  <c r="E241" i="12"/>
  <c r="L241" i="12" s="1"/>
  <c r="D241" i="12"/>
  <c r="C241" i="12"/>
  <c r="J241" i="12" s="1"/>
  <c r="B241" i="12"/>
  <c r="F240" i="12"/>
  <c r="E240" i="12"/>
  <c r="L240" i="12" s="1"/>
  <c r="D240" i="12"/>
  <c r="C240" i="12"/>
  <c r="B240" i="12"/>
  <c r="F239" i="12"/>
  <c r="E239" i="12"/>
  <c r="D239" i="12"/>
  <c r="K239" i="12" s="1"/>
  <c r="C239" i="12"/>
  <c r="J239" i="12" s="1"/>
  <c r="B239" i="12"/>
  <c r="I239" i="12" s="1"/>
  <c r="F238" i="12"/>
  <c r="E238" i="12"/>
  <c r="D238" i="12"/>
  <c r="C238" i="12"/>
  <c r="J238" i="12" s="1"/>
  <c r="B238" i="12"/>
  <c r="F237" i="12"/>
  <c r="E237" i="12"/>
  <c r="L237" i="12" s="1"/>
  <c r="D237" i="12"/>
  <c r="C237" i="12"/>
  <c r="B237" i="12"/>
  <c r="I238" i="12" s="1"/>
  <c r="F236" i="12"/>
  <c r="M236" i="12" s="1"/>
  <c r="E236" i="12"/>
  <c r="L236" i="12" s="1"/>
  <c r="D236" i="12"/>
  <c r="C236" i="12"/>
  <c r="B236" i="12"/>
  <c r="F235" i="12"/>
  <c r="E235" i="12"/>
  <c r="D235" i="12"/>
  <c r="C235" i="12"/>
  <c r="B235" i="12"/>
  <c r="I235" i="12" s="1"/>
  <c r="F234" i="12"/>
  <c r="E234" i="12"/>
  <c r="L234" i="12" s="1"/>
  <c r="D234" i="12"/>
  <c r="K234" i="12" s="1"/>
  <c r="C234" i="12"/>
  <c r="B234" i="12"/>
  <c r="F233" i="12"/>
  <c r="E233" i="12"/>
  <c r="D233" i="12"/>
  <c r="C233" i="12"/>
  <c r="B233" i="12"/>
  <c r="F232" i="12"/>
  <c r="M232" i="12" s="1"/>
  <c r="E232" i="12"/>
  <c r="L233" i="12" s="1"/>
  <c r="D232" i="12"/>
  <c r="C232" i="12"/>
  <c r="J232" i="12" s="1"/>
  <c r="B232" i="12"/>
  <c r="I232" i="12" s="1"/>
  <c r="F231" i="12"/>
  <c r="E231" i="12"/>
  <c r="D231" i="12"/>
  <c r="C231" i="12"/>
  <c r="B231" i="12"/>
  <c r="I231" i="12" s="1"/>
  <c r="F230" i="12"/>
  <c r="E230" i="12"/>
  <c r="D230" i="12"/>
  <c r="C230" i="12"/>
  <c r="B230" i="12"/>
  <c r="I230" i="12" s="1"/>
  <c r="F229" i="12"/>
  <c r="M229" i="12" s="1"/>
  <c r="E229" i="12"/>
  <c r="L229" i="12" s="1"/>
  <c r="D229" i="12"/>
  <c r="C229" i="12"/>
  <c r="B229" i="12"/>
  <c r="F228" i="12"/>
  <c r="E228" i="12"/>
  <c r="L228" i="12" s="1"/>
  <c r="D228" i="12"/>
  <c r="K229" i="12" s="1"/>
  <c r="C228" i="12"/>
  <c r="J229" i="12" s="1"/>
  <c r="B228" i="12"/>
  <c r="I228" i="12" s="1"/>
  <c r="F227" i="12"/>
  <c r="M227" i="12" s="1"/>
  <c r="E227" i="12"/>
  <c r="D227" i="12"/>
  <c r="K227" i="12" s="1"/>
  <c r="C227" i="12"/>
  <c r="J227" i="12" s="1"/>
  <c r="B227" i="12"/>
  <c r="F226" i="12"/>
  <c r="E226" i="12"/>
  <c r="D226" i="12"/>
  <c r="C226" i="12"/>
  <c r="J226" i="12" s="1"/>
  <c r="B226" i="12"/>
  <c r="F225" i="12"/>
  <c r="E225" i="12"/>
  <c r="L225" i="12" s="1"/>
  <c r="D225" i="12"/>
  <c r="C225" i="12"/>
  <c r="B225" i="12"/>
  <c r="I225" i="12" s="1"/>
  <c r="F224" i="12"/>
  <c r="M224" i="12" s="1"/>
  <c r="E224" i="12"/>
  <c r="D224" i="12"/>
  <c r="C224" i="12"/>
  <c r="B224" i="12"/>
  <c r="F223" i="12"/>
  <c r="E223" i="12"/>
  <c r="D223" i="12"/>
  <c r="C223" i="12"/>
  <c r="B223" i="12"/>
  <c r="F222" i="12"/>
  <c r="E222" i="12"/>
  <c r="L222" i="12" s="1"/>
  <c r="D222" i="12"/>
  <c r="K222" i="12" s="1"/>
  <c r="C222" i="12"/>
  <c r="B222" i="12"/>
  <c r="I222" i="12" s="1"/>
  <c r="F221" i="12"/>
  <c r="E221" i="12"/>
  <c r="D221" i="12"/>
  <c r="C221" i="12"/>
  <c r="B221" i="12"/>
  <c r="F220" i="12"/>
  <c r="M220" i="12" s="1"/>
  <c r="E220" i="12"/>
  <c r="L220" i="12" s="1"/>
  <c r="D220" i="12"/>
  <c r="C220" i="12"/>
  <c r="J220" i="12" s="1"/>
  <c r="B220" i="12"/>
  <c r="I220" i="12" s="1"/>
  <c r="V220" i="12" s="1"/>
  <c r="W220" i="12" s="1"/>
  <c r="F219" i="12"/>
  <c r="E219" i="12"/>
  <c r="D219" i="12"/>
  <c r="C219" i="12"/>
  <c r="B219" i="12"/>
  <c r="I219" i="12" s="1"/>
  <c r="F218" i="12"/>
  <c r="M219" i="12" s="1"/>
  <c r="E218" i="12"/>
  <c r="D218" i="12"/>
  <c r="K218" i="12" s="1"/>
  <c r="C218" i="12"/>
  <c r="J219" i="12" s="1"/>
  <c r="B218" i="12"/>
  <c r="I218" i="12" s="1"/>
  <c r="F217" i="12"/>
  <c r="M217" i="12" s="1"/>
  <c r="E217" i="12"/>
  <c r="D217" i="12"/>
  <c r="C217" i="12"/>
  <c r="B217" i="12"/>
  <c r="F216" i="12"/>
  <c r="E216" i="12"/>
  <c r="D216" i="12"/>
  <c r="C216" i="12"/>
  <c r="B216" i="12"/>
  <c r="F215" i="12"/>
  <c r="E215" i="12"/>
  <c r="D215" i="12"/>
  <c r="C215" i="12"/>
  <c r="J215" i="12" s="1"/>
  <c r="B215" i="12"/>
  <c r="F214" i="12"/>
  <c r="M214" i="12" s="1"/>
  <c r="E214" i="12"/>
  <c r="D214" i="12"/>
  <c r="C214" i="12"/>
  <c r="J214" i="12" s="1"/>
  <c r="B214" i="12"/>
  <c r="F213" i="12"/>
  <c r="E213" i="12"/>
  <c r="L213" i="12" s="1"/>
  <c r="D213" i="12"/>
  <c r="C213" i="12"/>
  <c r="B213" i="12"/>
  <c r="I213" i="12" s="1"/>
  <c r="F212" i="12"/>
  <c r="M212" i="12" s="1"/>
  <c r="E212" i="12"/>
  <c r="D212" i="12"/>
  <c r="C212" i="12"/>
  <c r="B212" i="12"/>
  <c r="F211" i="12"/>
  <c r="M211" i="12" s="1"/>
  <c r="E211" i="12"/>
  <c r="D211" i="12"/>
  <c r="C211" i="12"/>
  <c r="B211" i="12"/>
  <c r="I211" i="12" s="1"/>
  <c r="F210" i="12"/>
  <c r="E210" i="12"/>
  <c r="L210" i="12" s="1"/>
  <c r="D210" i="12"/>
  <c r="K210" i="12" s="1"/>
  <c r="C210" i="12"/>
  <c r="B210" i="12"/>
  <c r="F209" i="12"/>
  <c r="E209" i="12"/>
  <c r="D209" i="12"/>
  <c r="K209" i="12" s="1"/>
  <c r="C209" i="12"/>
  <c r="B209" i="12"/>
  <c r="I210" i="12" s="1"/>
  <c r="F208" i="12"/>
  <c r="M208" i="12" s="1"/>
  <c r="E208" i="12"/>
  <c r="L208" i="12" s="1"/>
  <c r="D208" i="12"/>
  <c r="C208" i="12"/>
  <c r="J208" i="12" s="1"/>
  <c r="B208" i="12"/>
  <c r="I208" i="12" s="1"/>
  <c r="V208" i="12" s="1"/>
  <c r="W208" i="12" s="1"/>
  <c r="F207" i="12"/>
  <c r="E207" i="12"/>
  <c r="D207" i="12"/>
  <c r="K208" i="12" s="1"/>
  <c r="C207" i="12"/>
  <c r="B207" i="12"/>
  <c r="I207" i="12" s="1"/>
  <c r="F206" i="12"/>
  <c r="E206" i="12"/>
  <c r="D206" i="12"/>
  <c r="C206" i="12"/>
  <c r="J206" i="12" s="1"/>
  <c r="B206" i="12"/>
  <c r="I206" i="12" s="1"/>
  <c r="F205" i="12"/>
  <c r="M205" i="12" s="1"/>
  <c r="E205" i="12"/>
  <c r="L205" i="12" s="1"/>
  <c r="D205" i="12"/>
  <c r="K205" i="12" s="1"/>
  <c r="C205" i="12"/>
  <c r="B205" i="12"/>
  <c r="F204" i="12"/>
  <c r="E204" i="12"/>
  <c r="L204" i="12" s="1"/>
  <c r="D204" i="12"/>
  <c r="C204" i="12"/>
  <c r="B204" i="12"/>
  <c r="F203" i="12"/>
  <c r="E203" i="12"/>
  <c r="D203" i="12"/>
  <c r="C203" i="12"/>
  <c r="J203" i="12" s="1"/>
  <c r="B203" i="12"/>
  <c r="F202" i="12"/>
  <c r="E202" i="12"/>
  <c r="D202" i="12"/>
  <c r="C202" i="12"/>
  <c r="J202" i="12" s="1"/>
  <c r="B202" i="12"/>
  <c r="F201" i="12"/>
  <c r="E201" i="12"/>
  <c r="L201" i="12" s="1"/>
  <c r="D201" i="12"/>
  <c r="C201" i="12"/>
  <c r="B201" i="12"/>
  <c r="I201" i="12" s="1"/>
  <c r="F200" i="12"/>
  <c r="M200" i="12" s="1"/>
  <c r="E200" i="12"/>
  <c r="L200" i="12" s="1"/>
  <c r="D200" i="12"/>
  <c r="C200" i="12"/>
  <c r="B200" i="12"/>
  <c r="F199" i="12"/>
  <c r="E199" i="12"/>
  <c r="D199" i="12"/>
  <c r="C199" i="12"/>
  <c r="J200" i="12" s="1"/>
  <c r="B199" i="12"/>
  <c r="I200" i="12" s="1"/>
  <c r="F198" i="12"/>
  <c r="E198" i="12"/>
  <c r="L198" i="12" s="1"/>
  <c r="D198" i="12"/>
  <c r="K198" i="12" s="1"/>
  <c r="C198" i="12"/>
  <c r="B198" i="12"/>
  <c r="F197" i="12"/>
  <c r="E197" i="12"/>
  <c r="D197" i="12"/>
  <c r="K197" i="12" s="1"/>
  <c r="C197" i="12"/>
  <c r="B197" i="12"/>
  <c r="F196" i="12"/>
  <c r="M196" i="12" s="1"/>
  <c r="E196" i="12"/>
  <c r="D196" i="12"/>
  <c r="C196" i="12"/>
  <c r="B196" i="12"/>
  <c r="I196" i="12" s="1"/>
  <c r="F195" i="12"/>
  <c r="E195" i="12"/>
  <c r="D195" i="12"/>
  <c r="C195" i="12"/>
  <c r="B195" i="12"/>
  <c r="I195" i="12" s="1"/>
  <c r="F194" i="12"/>
  <c r="E194" i="12"/>
  <c r="D194" i="12"/>
  <c r="C194" i="12"/>
  <c r="B194" i="12"/>
  <c r="I194" i="12" s="1"/>
  <c r="F193" i="12"/>
  <c r="M193" i="12" s="1"/>
  <c r="E193" i="12"/>
  <c r="D193" i="12"/>
  <c r="C193" i="12"/>
  <c r="B193" i="12"/>
  <c r="F192" i="12"/>
  <c r="E192" i="12"/>
  <c r="L192" i="12" s="1"/>
  <c r="D192" i="12"/>
  <c r="C192" i="12"/>
  <c r="B192" i="12"/>
  <c r="I192" i="12" s="1"/>
  <c r="F191" i="12"/>
  <c r="M191" i="12" s="1"/>
  <c r="E191" i="12"/>
  <c r="D191" i="12"/>
  <c r="K191" i="12" s="1"/>
  <c r="C191" i="12"/>
  <c r="J191" i="12" s="1"/>
  <c r="B191" i="12"/>
  <c r="F190" i="12"/>
  <c r="E190" i="12"/>
  <c r="D190" i="12"/>
  <c r="C190" i="12"/>
  <c r="J190" i="12" s="1"/>
  <c r="B190" i="12"/>
  <c r="I191" i="12" s="1"/>
  <c r="F189" i="12"/>
  <c r="E189" i="12"/>
  <c r="L189" i="12" s="1"/>
  <c r="D189" i="12"/>
  <c r="C189" i="12"/>
  <c r="B189" i="12"/>
  <c r="I189" i="12" s="1"/>
  <c r="F188" i="12"/>
  <c r="M188" i="12" s="1"/>
  <c r="E188" i="12"/>
  <c r="D188" i="12"/>
  <c r="C188" i="12"/>
  <c r="B188" i="12"/>
  <c r="F187" i="12"/>
  <c r="M187" i="12" s="1"/>
  <c r="E187" i="12"/>
  <c r="D187" i="12"/>
  <c r="K188" i="12" s="1"/>
  <c r="C187" i="12"/>
  <c r="B187" i="12"/>
  <c r="I187" i="12" s="1"/>
  <c r="F186" i="12"/>
  <c r="E186" i="12"/>
  <c r="L186" i="12" s="1"/>
  <c r="D186" i="12"/>
  <c r="K186" i="12" s="1"/>
  <c r="C186" i="12"/>
  <c r="B186" i="12"/>
  <c r="F185" i="12"/>
  <c r="E185" i="12"/>
  <c r="D185" i="12"/>
  <c r="K185" i="12" s="1"/>
  <c r="C185" i="12"/>
  <c r="B185" i="12"/>
  <c r="F184" i="12"/>
  <c r="M184" i="12" s="1"/>
  <c r="E184" i="12"/>
  <c r="L184" i="12" s="1"/>
  <c r="D184" i="12"/>
  <c r="C184" i="12"/>
  <c r="J184" i="12" s="1"/>
  <c r="B184" i="12"/>
  <c r="I184" i="12" s="1"/>
  <c r="F183" i="12"/>
  <c r="E183" i="12"/>
  <c r="D183" i="12"/>
  <c r="C183" i="12"/>
  <c r="B183" i="12"/>
  <c r="I183" i="12" s="1"/>
  <c r="F182" i="12"/>
  <c r="E182" i="12"/>
  <c r="D182" i="12"/>
  <c r="K182" i="12" s="1"/>
  <c r="C182" i="12"/>
  <c r="J183" i="12" s="1"/>
  <c r="B182" i="12"/>
  <c r="I182" i="12" s="1"/>
  <c r="F181" i="12"/>
  <c r="M181" i="12" s="1"/>
  <c r="E181" i="12"/>
  <c r="L181" i="12" s="1"/>
  <c r="D181" i="12"/>
  <c r="K181" i="12" s="1"/>
  <c r="C181" i="12"/>
  <c r="B181" i="12"/>
  <c r="F180" i="12"/>
  <c r="E180" i="12"/>
  <c r="D180" i="12"/>
  <c r="C180" i="12"/>
  <c r="B180" i="12"/>
  <c r="I181" i="12" s="1"/>
  <c r="F179" i="12"/>
  <c r="M179" i="12" s="1"/>
  <c r="E179" i="12"/>
  <c r="D179" i="12"/>
  <c r="K179" i="12" s="1"/>
  <c r="C179" i="12"/>
  <c r="J179" i="12" s="1"/>
  <c r="B179" i="12"/>
  <c r="F178" i="12"/>
  <c r="M178" i="12" s="1"/>
  <c r="E178" i="12"/>
  <c r="D178" i="12"/>
  <c r="C178" i="12"/>
  <c r="J178" i="12" s="1"/>
  <c r="B178" i="12"/>
  <c r="F177" i="12"/>
  <c r="E177" i="12"/>
  <c r="L177" i="12" s="1"/>
  <c r="D177" i="12"/>
  <c r="C177" i="12"/>
  <c r="B177" i="12"/>
  <c r="F176" i="12"/>
  <c r="M176" i="12" s="1"/>
  <c r="E176" i="12"/>
  <c r="D176" i="12"/>
  <c r="C176" i="12"/>
  <c r="B176" i="12"/>
  <c r="F175" i="12"/>
  <c r="E175" i="12"/>
  <c r="D175" i="12"/>
  <c r="C175" i="12"/>
  <c r="J175" i="12" s="1"/>
  <c r="B175" i="12"/>
  <c r="F174" i="12"/>
  <c r="E174" i="12"/>
  <c r="L174" i="12" s="1"/>
  <c r="D174" i="12"/>
  <c r="K174" i="12" s="1"/>
  <c r="C174" i="12"/>
  <c r="B174" i="12"/>
  <c r="F173" i="12"/>
  <c r="E173" i="12"/>
  <c r="D173" i="12"/>
  <c r="K173" i="12" s="1"/>
  <c r="C173" i="12"/>
  <c r="B173" i="12"/>
  <c r="F172" i="12"/>
  <c r="M172" i="12" s="1"/>
  <c r="E172" i="12"/>
  <c r="L173" i="12" s="1"/>
  <c r="D172" i="12"/>
  <c r="C172" i="12"/>
  <c r="B172" i="12"/>
  <c r="I172" i="12" s="1"/>
  <c r="F171" i="12"/>
  <c r="E171" i="12"/>
  <c r="D171" i="12"/>
  <c r="C171" i="12"/>
  <c r="B171" i="12"/>
  <c r="I171" i="12" s="1"/>
  <c r="F170" i="12"/>
  <c r="E170" i="12"/>
  <c r="D170" i="12"/>
  <c r="C170" i="12"/>
  <c r="B170" i="12"/>
  <c r="I170" i="12" s="1"/>
  <c r="F169" i="12"/>
  <c r="M169" i="12" s="1"/>
  <c r="E169" i="12"/>
  <c r="L169" i="12" s="1"/>
  <c r="D169" i="12"/>
  <c r="C169" i="12"/>
  <c r="B169" i="12"/>
  <c r="F168" i="12"/>
  <c r="E168" i="12"/>
  <c r="L168" i="12" s="1"/>
  <c r="D168" i="12"/>
  <c r="C168" i="12"/>
  <c r="B168" i="12"/>
  <c r="F167" i="12"/>
  <c r="E167" i="12"/>
  <c r="D167" i="12"/>
  <c r="K167" i="12" s="1"/>
  <c r="C167" i="12"/>
  <c r="J167" i="12" s="1"/>
  <c r="B167" i="12"/>
  <c r="F166" i="12"/>
  <c r="E166" i="12"/>
  <c r="D166" i="12"/>
  <c r="C166" i="12"/>
  <c r="J166" i="12" s="1"/>
  <c r="B166" i="12"/>
  <c r="F165" i="12"/>
  <c r="E165" i="12"/>
  <c r="L165" i="12" s="1"/>
  <c r="D165" i="12"/>
  <c r="C165" i="12"/>
  <c r="B165" i="12"/>
  <c r="I165" i="12" s="1"/>
  <c r="F164" i="12"/>
  <c r="M164" i="12" s="1"/>
  <c r="E164" i="12"/>
  <c r="D164" i="12"/>
  <c r="C164" i="12"/>
  <c r="B164" i="12"/>
  <c r="F163" i="12"/>
  <c r="E163" i="12"/>
  <c r="D163" i="12"/>
  <c r="K164" i="12" s="1"/>
  <c r="C163" i="12"/>
  <c r="B163" i="12"/>
  <c r="I164" i="12" s="1"/>
  <c r="F162" i="12"/>
  <c r="E162" i="12"/>
  <c r="L162" i="12" s="1"/>
  <c r="D162" i="12"/>
  <c r="K162" i="12" s="1"/>
  <c r="C162" i="12"/>
  <c r="B162" i="12"/>
  <c r="F161" i="12"/>
  <c r="E161" i="12"/>
  <c r="D161" i="12"/>
  <c r="K161" i="12" s="1"/>
  <c r="C161" i="12"/>
  <c r="B161" i="12"/>
  <c r="F160" i="12"/>
  <c r="M160" i="12" s="1"/>
  <c r="E160" i="12"/>
  <c r="L160" i="12" s="1"/>
  <c r="D160" i="12"/>
  <c r="C160" i="12"/>
  <c r="J160" i="12" s="1"/>
  <c r="B160" i="12"/>
  <c r="I160" i="12" s="1"/>
  <c r="F159" i="12"/>
  <c r="E159" i="12"/>
  <c r="D159" i="12"/>
  <c r="C159" i="12"/>
  <c r="B159" i="12"/>
  <c r="I159" i="12" s="1"/>
  <c r="F158" i="12"/>
  <c r="E158" i="12"/>
  <c r="D158" i="12"/>
  <c r="C158" i="12"/>
  <c r="B158" i="12"/>
  <c r="I158" i="12" s="1"/>
  <c r="F157" i="12"/>
  <c r="M157" i="12" s="1"/>
  <c r="E157" i="12"/>
  <c r="L157" i="12" s="1"/>
  <c r="D157" i="12"/>
  <c r="K157" i="12" s="1"/>
  <c r="C157" i="12"/>
  <c r="B157" i="12"/>
  <c r="F156" i="12"/>
  <c r="E156" i="12"/>
  <c r="D156" i="12"/>
  <c r="C156" i="12"/>
  <c r="B156" i="12"/>
  <c r="F155" i="12"/>
  <c r="E155" i="12"/>
  <c r="D155" i="12"/>
  <c r="K155" i="12" s="1"/>
  <c r="C155" i="12"/>
  <c r="J155" i="12" s="1"/>
  <c r="B155" i="12"/>
  <c r="F154" i="12"/>
  <c r="E154" i="12"/>
  <c r="D154" i="12"/>
  <c r="C154" i="12"/>
  <c r="J154" i="12" s="1"/>
  <c r="B154" i="12"/>
  <c r="F153" i="12"/>
  <c r="E153" i="12"/>
  <c r="L153" i="12" s="1"/>
  <c r="D153" i="12"/>
  <c r="K153" i="12" s="1"/>
  <c r="C153" i="12"/>
  <c r="B153" i="12"/>
  <c r="I153" i="12" s="1"/>
  <c r="F152" i="12"/>
  <c r="M152" i="12" s="1"/>
  <c r="E152" i="12"/>
  <c r="D152" i="12"/>
  <c r="C152" i="12"/>
  <c r="B152" i="12"/>
  <c r="F151" i="12"/>
  <c r="E151" i="12"/>
  <c r="D151" i="12"/>
  <c r="C151" i="12"/>
  <c r="B151" i="12"/>
  <c r="F150" i="12"/>
  <c r="E150" i="12"/>
  <c r="L150" i="12" s="1"/>
  <c r="D150" i="12"/>
  <c r="K150" i="12" s="1"/>
  <c r="C150" i="12"/>
  <c r="B150" i="12"/>
  <c r="F149" i="12"/>
  <c r="E149" i="12"/>
  <c r="D149" i="12"/>
  <c r="K149" i="12" s="1"/>
  <c r="C149" i="12"/>
  <c r="B149" i="12"/>
  <c r="F148" i="12"/>
  <c r="M148" i="12" s="1"/>
  <c r="E148" i="12"/>
  <c r="L148" i="12" s="1"/>
  <c r="D148" i="12"/>
  <c r="C148" i="12"/>
  <c r="J148" i="12" s="1"/>
  <c r="B148" i="12"/>
  <c r="I148" i="12" s="1"/>
  <c r="F147" i="12"/>
  <c r="E147" i="12"/>
  <c r="D147" i="12"/>
  <c r="C147" i="12"/>
  <c r="B147" i="12"/>
  <c r="I147" i="12" s="1"/>
  <c r="F146" i="12"/>
  <c r="E146" i="12"/>
  <c r="D146" i="12"/>
  <c r="C146" i="12"/>
  <c r="B146" i="12"/>
  <c r="I146" i="12" s="1"/>
  <c r="F145" i="12"/>
  <c r="M145" i="12" s="1"/>
  <c r="E145" i="12"/>
  <c r="L145" i="12" s="1"/>
  <c r="D145" i="12"/>
  <c r="C145" i="12"/>
  <c r="J145" i="12" s="1"/>
  <c r="B145" i="12"/>
  <c r="F144" i="12"/>
  <c r="E144" i="12"/>
  <c r="L144" i="12" s="1"/>
  <c r="D144" i="12"/>
  <c r="K145" i="12" s="1"/>
  <c r="C144" i="12"/>
  <c r="B144" i="12"/>
  <c r="F143" i="12"/>
  <c r="M143" i="12" s="1"/>
  <c r="E143" i="12"/>
  <c r="D143" i="12"/>
  <c r="K143" i="12" s="1"/>
  <c r="C143" i="12"/>
  <c r="J143" i="12" s="1"/>
  <c r="B143" i="12"/>
  <c r="I143" i="12" s="1"/>
  <c r="V143" i="12" s="1"/>
  <c r="W143" i="12" s="1"/>
  <c r="F142" i="12"/>
  <c r="E142" i="12"/>
  <c r="D142" i="12"/>
  <c r="C142" i="12"/>
  <c r="J142" i="12" s="1"/>
  <c r="B142" i="12"/>
  <c r="F141" i="12"/>
  <c r="E141" i="12"/>
  <c r="L141" i="12" s="1"/>
  <c r="D141" i="12"/>
  <c r="K141" i="12" s="1"/>
  <c r="C141" i="12"/>
  <c r="B141" i="12"/>
  <c r="I141" i="12" s="1"/>
  <c r="V141" i="12" s="1"/>
  <c r="W141" i="12" s="1"/>
  <c r="F140" i="12"/>
  <c r="E140" i="12"/>
  <c r="D140" i="12"/>
  <c r="C140" i="12"/>
  <c r="B140" i="12"/>
  <c r="F139" i="12"/>
  <c r="M139" i="12" s="1"/>
  <c r="E139" i="12"/>
  <c r="D139" i="12"/>
  <c r="C139" i="12"/>
  <c r="J139" i="12" s="1"/>
  <c r="B139" i="12"/>
  <c r="I139" i="12" s="1"/>
  <c r="F138" i="12"/>
  <c r="E138" i="12"/>
  <c r="D138" i="12"/>
  <c r="K138" i="12" s="1"/>
  <c r="C138" i="12"/>
  <c r="B138" i="12"/>
  <c r="F137" i="12"/>
  <c r="E137" i="12"/>
  <c r="D137" i="12"/>
  <c r="K137" i="12" s="1"/>
  <c r="C137" i="12"/>
  <c r="B137" i="12"/>
  <c r="F136" i="12"/>
  <c r="M136" i="12" s="1"/>
  <c r="E136" i="12"/>
  <c r="L136" i="12" s="1"/>
  <c r="D136" i="12"/>
  <c r="C136" i="12"/>
  <c r="B136" i="12"/>
  <c r="I136" i="12" s="1"/>
  <c r="F135" i="12"/>
  <c r="E135" i="12"/>
  <c r="D135" i="12"/>
  <c r="C135" i="12"/>
  <c r="B135" i="12"/>
  <c r="I135" i="12" s="1"/>
  <c r="F134" i="12"/>
  <c r="E134" i="12"/>
  <c r="D134" i="12"/>
  <c r="C134" i="12"/>
  <c r="J134" i="12" s="1"/>
  <c r="B134" i="12"/>
  <c r="I134" i="12" s="1"/>
  <c r="F133" i="12"/>
  <c r="M133" i="12" s="1"/>
  <c r="E133" i="12"/>
  <c r="L133" i="12" s="1"/>
  <c r="D133" i="12"/>
  <c r="C133" i="12"/>
  <c r="B133" i="12"/>
  <c r="F132" i="12"/>
  <c r="E132" i="12"/>
  <c r="D132" i="12"/>
  <c r="C132" i="12"/>
  <c r="B132" i="12"/>
  <c r="F131" i="12"/>
  <c r="E131" i="12"/>
  <c r="D131" i="12"/>
  <c r="C131" i="12"/>
  <c r="J131" i="12" s="1"/>
  <c r="B131" i="12"/>
  <c r="F130" i="12"/>
  <c r="E130" i="12"/>
  <c r="D130" i="12"/>
  <c r="C130" i="12"/>
  <c r="J130" i="12" s="1"/>
  <c r="B130" i="12"/>
  <c r="F129" i="12"/>
  <c r="E129" i="12"/>
  <c r="L129" i="12" s="1"/>
  <c r="D129" i="12"/>
  <c r="K129" i="12" s="1"/>
  <c r="C129" i="12"/>
  <c r="B129" i="12"/>
  <c r="I129" i="12" s="1"/>
  <c r="F128" i="12"/>
  <c r="M128" i="12" s="1"/>
  <c r="E128" i="12"/>
  <c r="D128" i="12"/>
  <c r="C128" i="12"/>
  <c r="B128" i="12"/>
  <c r="F127" i="12"/>
  <c r="M127" i="12" s="1"/>
  <c r="E127" i="12"/>
  <c r="L128" i="12" s="1"/>
  <c r="D127" i="12"/>
  <c r="C127" i="12"/>
  <c r="B127" i="12"/>
  <c r="F126" i="12"/>
  <c r="E126" i="12"/>
  <c r="L126" i="12" s="1"/>
  <c r="D126" i="12"/>
  <c r="K126" i="12" s="1"/>
  <c r="C126" i="12"/>
  <c r="J126" i="12" s="1"/>
  <c r="B126" i="12"/>
  <c r="I126" i="12" s="1"/>
  <c r="F125" i="12"/>
  <c r="E125" i="12"/>
  <c r="D125" i="12"/>
  <c r="K125" i="12" s="1"/>
  <c r="C125" i="12"/>
  <c r="B125" i="12"/>
  <c r="F124" i="12"/>
  <c r="M124" i="12" s="1"/>
  <c r="E124" i="12"/>
  <c r="L124" i="12" s="1"/>
  <c r="D124" i="12"/>
  <c r="C124" i="12"/>
  <c r="J124" i="12" s="1"/>
  <c r="B124" i="12"/>
  <c r="F123" i="12"/>
  <c r="E123" i="12"/>
  <c r="D123" i="12"/>
  <c r="C123" i="12"/>
  <c r="B123" i="12"/>
  <c r="I123" i="12" s="1"/>
  <c r="F122" i="12"/>
  <c r="E122" i="12"/>
  <c r="L123" i="12" s="1"/>
  <c r="D122" i="12"/>
  <c r="C122" i="12"/>
  <c r="J122" i="12" s="1"/>
  <c r="B122" i="12"/>
  <c r="I122" i="12" s="1"/>
  <c r="F121" i="12"/>
  <c r="M121" i="12" s="1"/>
  <c r="E121" i="12"/>
  <c r="L121" i="12" s="1"/>
  <c r="D121" i="12"/>
  <c r="C121" i="12"/>
  <c r="B121" i="12"/>
  <c r="F120" i="12"/>
  <c r="E120" i="12"/>
  <c r="L120" i="12" s="1"/>
  <c r="D120" i="12"/>
  <c r="C120" i="12"/>
  <c r="B120" i="12"/>
  <c r="F119" i="12"/>
  <c r="M119" i="12" s="1"/>
  <c r="E119" i="12"/>
  <c r="D119" i="12"/>
  <c r="K119" i="12" s="1"/>
  <c r="C119" i="12"/>
  <c r="J119" i="12" s="1"/>
  <c r="B119" i="12"/>
  <c r="F118" i="12"/>
  <c r="E118" i="12"/>
  <c r="D118" i="12"/>
  <c r="C118" i="12"/>
  <c r="J118" i="12" s="1"/>
  <c r="B118" i="12"/>
  <c r="F117" i="12"/>
  <c r="E117" i="12"/>
  <c r="L117" i="12" s="1"/>
  <c r="D117" i="12"/>
  <c r="C117" i="12"/>
  <c r="B117" i="12"/>
  <c r="I117" i="12" s="1"/>
  <c r="F116" i="12"/>
  <c r="M116" i="12" s="1"/>
  <c r="E116" i="12"/>
  <c r="D116" i="12"/>
  <c r="K116" i="12" s="1"/>
  <c r="C116" i="12"/>
  <c r="B116" i="12"/>
  <c r="F115" i="12"/>
  <c r="E115" i="12"/>
  <c r="D115" i="12"/>
  <c r="C115" i="12"/>
  <c r="B115" i="12"/>
  <c r="I115" i="12" s="1"/>
  <c r="F114" i="12"/>
  <c r="E114" i="12"/>
  <c r="L114" i="12" s="1"/>
  <c r="D114" i="12"/>
  <c r="K114" i="12" s="1"/>
  <c r="C114" i="12"/>
  <c r="B114" i="12"/>
  <c r="F113" i="12"/>
  <c r="E113" i="12"/>
  <c r="D113" i="12"/>
  <c r="K113" i="12" s="1"/>
  <c r="C113" i="12"/>
  <c r="B113" i="12"/>
  <c r="I114" i="12" s="1"/>
  <c r="F112" i="12"/>
  <c r="E112" i="12"/>
  <c r="L113" i="12" s="1"/>
  <c r="D112" i="12"/>
  <c r="C112" i="12"/>
  <c r="J112" i="12" s="1"/>
  <c r="B112" i="12"/>
  <c r="I112" i="12" s="1"/>
  <c r="F111" i="12"/>
  <c r="E111" i="12"/>
  <c r="D111" i="12"/>
  <c r="C111" i="12"/>
  <c r="B111" i="12"/>
  <c r="I111" i="12" s="1"/>
  <c r="F110" i="12"/>
  <c r="E110" i="12"/>
  <c r="D110" i="12"/>
  <c r="K110" i="12" s="1"/>
  <c r="C110" i="12"/>
  <c r="B110" i="12"/>
  <c r="I110" i="12" s="1"/>
  <c r="F109" i="12"/>
  <c r="M109" i="12" s="1"/>
  <c r="E109" i="12"/>
  <c r="L109" i="12" s="1"/>
  <c r="D109" i="12"/>
  <c r="C109" i="12"/>
  <c r="J109" i="12" s="1"/>
  <c r="B109" i="12"/>
  <c r="F108" i="12"/>
  <c r="E108" i="12"/>
  <c r="L108" i="12" s="1"/>
  <c r="D108" i="12"/>
  <c r="C108" i="12"/>
  <c r="B108" i="12"/>
  <c r="F107" i="12"/>
  <c r="M107" i="12" s="1"/>
  <c r="E107" i="12"/>
  <c r="D107" i="12"/>
  <c r="K107" i="12" s="1"/>
  <c r="C107" i="12"/>
  <c r="J107" i="12" s="1"/>
  <c r="B107" i="12"/>
  <c r="I107" i="12" s="1"/>
  <c r="F106" i="12"/>
  <c r="E106" i="12"/>
  <c r="D106" i="12"/>
  <c r="C106" i="12"/>
  <c r="J106" i="12" s="1"/>
  <c r="B106" i="12"/>
  <c r="F105" i="12"/>
  <c r="E105" i="12"/>
  <c r="L105" i="12" s="1"/>
  <c r="D105" i="12"/>
  <c r="K105" i="12" s="1"/>
  <c r="C105" i="12"/>
  <c r="B105" i="12"/>
  <c r="I105" i="12" s="1"/>
  <c r="F104" i="12"/>
  <c r="M104" i="12" s="1"/>
  <c r="E104" i="12"/>
  <c r="D104" i="12"/>
  <c r="C104" i="12"/>
  <c r="B104" i="12"/>
  <c r="F103" i="12"/>
  <c r="M103" i="12" s="1"/>
  <c r="E103" i="12"/>
  <c r="D103" i="12"/>
  <c r="C103" i="12"/>
  <c r="B103" i="12"/>
  <c r="F102" i="12"/>
  <c r="E102" i="12"/>
  <c r="L102" i="12" s="1"/>
  <c r="D102" i="12"/>
  <c r="C102" i="12"/>
  <c r="B102" i="12"/>
  <c r="F101" i="12"/>
  <c r="E101" i="12"/>
  <c r="D101" i="12"/>
  <c r="K101" i="12" s="1"/>
  <c r="C101" i="12"/>
  <c r="B101" i="12"/>
  <c r="F100" i="12"/>
  <c r="M100" i="12" s="1"/>
  <c r="E100" i="12"/>
  <c r="L100" i="12" s="1"/>
  <c r="D100" i="12"/>
  <c r="C100" i="12"/>
  <c r="J100" i="12" s="1"/>
  <c r="B100" i="12"/>
  <c r="I100" i="12" s="1"/>
  <c r="F99" i="12"/>
  <c r="E99" i="12"/>
  <c r="D99" i="12"/>
  <c r="C99" i="12"/>
  <c r="B99" i="12"/>
  <c r="I99" i="12" s="1"/>
  <c r="F98" i="12"/>
  <c r="E98" i="12"/>
  <c r="D98" i="12"/>
  <c r="C98" i="12"/>
  <c r="B98" i="12"/>
  <c r="I98" i="12" s="1"/>
  <c r="F97" i="12"/>
  <c r="E97" i="12"/>
  <c r="D97" i="12"/>
  <c r="C97" i="12"/>
  <c r="B97" i="12"/>
  <c r="F96" i="12"/>
  <c r="E96" i="12"/>
  <c r="D96" i="12"/>
  <c r="C96" i="12"/>
  <c r="B96" i="12"/>
  <c r="I97" i="12" s="1"/>
  <c r="F95" i="12"/>
  <c r="E95" i="12"/>
  <c r="D95" i="12"/>
  <c r="K95" i="12" s="1"/>
  <c r="C95" i="12"/>
  <c r="J95" i="12" s="1"/>
  <c r="B95" i="12"/>
  <c r="F94" i="12"/>
  <c r="E94" i="12"/>
  <c r="D94" i="12"/>
  <c r="C94" i="12"/>
  <c r="J94" i="12" s="1"/>
  <c r="B94" i="12"/>
  <c r="F93" i="12"/>
  <c r="E93" i="12"/>
  <c r="L93" i="12" s="1"/>
  <c r="D93" i="12"/>
  <c r="C93" i="12"/>
  <c r="B93" i="12"/>
  <c r="I93" i="12" s="1"/>
  <c r="F92" i="12"/>
  <c r="M92" i="12" s="1"/>
  <c r="E92" i="12"/>
  <c r="D92" i="12"/>
  <c r="C92" i="12"/>
  <c r="B92" i="12"/>
  <c r="F91" i="12"/>
  <c r="M91" i="12" s="1"/>
  <c r="E91" i="12"/>
  <c r="L92" i="12" s="1"/>
  <c r="D91" i="12"/>
  <c r="C91" i="12"/>
  <c r="B91" i="12"/>
  <c r="F90" i="12"/>
  <c r="E90" i="12"/>
  <c r="L90" i="12" s="1"/>
  <c r="D90" i="12"/>
  <c r="K90" i="12" s="1"/>
  <c r="C90" i="12"/>
  <c r="B90" i="12"/>
  <c r="F89" i="12"/>
  <c r="E89" i="12"/>
  <c r="D89" i="12"/>
  <c r="K89" i="12" s="1"/>
  <c r="C89" i="12"/>
  <c r="B89" i="12"/>
  <c r="F88" i="12"/>
  <c r="M88" i="12" s="1"/>
  <c r="E88" i="12"/>
  <c r="D88" i="12"/>
  <c r="C88" i="12"/>
  <c r="J88" i="12" s="1"/>
  <c r="B88" i="12"/>
  <c r="I88" i="12" s="1"/>
  <c r="F87" i="12"/>
  <c r="M87" i="12" s="1"/>
  <c r="E87" i="12"/>
  <c r="D87" i="12"/>
  <c r="C87" i="12"/>
  <c r="B87" i="12"/>
  <c r="I87" i="12" s="1"/>
  <c r="F86" i="12"/>
  <c r="E86" i="12"/>
  <c r="D86" i="12"/>
  <c r="K87" i="12" s="1"/>
  <c r="C86" i="12"/>
  <c r="J86" i="12" s="1"/>
  <c r="B86" i="12"/>
  <c r="I86" i="12" s="1"/>
  <c r="F85" i="12"/>
  <c r="M85" i="12" s="1"/>
  <c r="E85" i="12"/>
  <c r="L85" i="12" s="1"/>
  <c r="D85" i="12"/>
  <c r="C85" i="12"/>
  <c r="B85" i="12"/>
  <c r="F84" i="12"/>
  <c r="E84" i="12"/>
  <c r="L84" i="12" s="1"/>
  <c r="D84" i="12"/>
  <c r="C84" i="12"/>
  <c r="B84" i="12"/>
  <c r="F83" i="12"/>
  <c r="E83" i="12"/>
  <c r="D83" i="12"/>
  <c r="K83" i="12" s="1"/>
  <c r="C83" i="12"/>
  <c r="J83" i="12" s="1"/>
  <c r="B83" i="12"/>
  <c r="F82" i="12"/>
  <c r="E82" i="12"/>
  <c r="D82" i="12"/>
  <c r="C82" i="12"/>
  <c r="J82" i="12" s="1"/>
  <c r="B82" i="12"/>
  <c r="F81" i="12"/>
  <c r="E81" i="12"/>
  <c r="L81" i="12" s="1"/>
  <c r="D81" i="12"/>
  <c r="C81" i="12"/>
  <c r="B81" i="12"/>
  <c r="F80" i="12"/>
  <c r="M80" i="12" s="1"/>
  <c r="E80" i="12"/>
  <c r="D80" i="12"/>
  <c r="C80" i="12"/>
  <c r="B80" i="12"/>
  <c r="F79" i="12"/>
  <c r="E79" i="12"/>
  <c r="D79" i="12"/>
  <c r="C79" i="12"/>
  <c r="B79" i="12"/>
  <c r="F78" i="12"/>
  <c r="E78" i="12"/>
  <c r="D78" i="12"/>
  <c r="K78" i="12" s="1"/>
  <c r="C78" i="12"/>
  <c r="B78" i="12"/>
  <c r="F77" i="12"/>
  <c r="E77" i="12"/>
  <c r="D77" i="12"/>
  <c r="K77" i="12" s="1"/>
  <c r="C77" i="12"/>
  <c r="B77" i="12"/>
  <c r="I78" i="12" s="1"/>
  <c r="F76" i="12"/>
  <c r="M76" i="12" s="1"/>
  <c r="E76" i="12"/>
  <c r="L76" i="12" s="1"/>
  <c r="D76" i="12"/>
  <c r="C76" i="12"/>
  <c r="J76" i="12" s="1"/>
  <c r="B76" i="12"/>
  <c r="I76" i="12" s="1"/>
  <c r="F75" i="12"/>
  <c r="E75" i="12"/>
  <c r="D75" i="12"/>
  <c r="C75" i="12"/>
  <c r="B75" i="12"/>
  <c r="I75" i="12" s="1"/>
  <c r="F74" i="12"/>
  <c r="E74" i="12"/>
  <c r="D74" i="12"/>
  <c r="C74" i="12"/>
  <c r="B74" i="12"/>
  <c r="I74" i="12" s="1"/>
  <c r="F73" i="12"/>
  <c r="M73" i="12" s="1"/>
  <c r="E73" i="12"/>
  <c r="L73" i="12" s="1"/>
  <c r="D73" i="12"/>
  <c r="C73" i="12"/>
  <c r="B73" i="12"/>
  <c r="F72" i="12"/>
  <c r="E72" i="12"/>
  <c r="D72" i="12"/>
  <c r="C72" i="12"/>
  <c r="J73" i="12" s="1"/>
  <c r="B72" i="12"/>
  <c r="F71" i="12"/>
  <c r="M71" i="12" s="1"/>
  <c r="E71" i="12"/>
  <c r="D71" i="12"/>
  <c r="K71" i="12" s="1"/>
  <c r="C71" i="12"/>
  <c r="J71" i="12" s="1"/>
  <c r="B71" i="12"/>
  <c r="F70" i="12"/>
  <c r="E70" i="12"/>
  <c r="D70" i="12"/>
  <c r="C70" i="12"/>
  <c r="J70" i="12" s="1"/>
  <c r="B70" i="12"/>
  <c r="I71" i="12" s="1"/>
  <c r="F69" i="12"/>
  <c r="E69" i="12"/>
  <c r="L69" i="12" s="1"/>
  <c r="D69" i="12"/>
  <c r="C69" i="12"/>
  <c r="B69" i="12"/>
  <c r="I69" i="12" s="1"/>
  <c r="F68" i="12"/>
  <c r="M68" i="12" s="1"/>
  <c r="E68" i="12"/>
  <c r="D68" i="12"/>
  <c r="C68" i="12"/>
  <c r="B68" i="12"/>
  <c r="F67" i="12"/>
  <c r="M67" i="12" s="1"/>
  <c r="E67" i="12"/>
  <c r="D67" i="12"/>
  <c r="C67" i="12"/>
  <c r="B67" i="12"/>
  <c r="F66" i="12"/>
  <c r="E66" i="12"/>
  <c r="L66" i="12" s="1"/>
  <c r="D66" i="12"/>
  <c r="K66" i="12" s="1"/>
  <c r="C66" i="12"/>
  <c r="B66" i="12"/>
  <c r="F65" i="12"/>
  <c r="E65" i="12"/>
  <c r="D65" i="12"/>
  <c r="K65" i="12" s="1"/>
  <c r="C65" i="12"/>
  <c r="B65" i="12"/>
  <c r="F64" i="12"/>
  <c r="M64" i="12" s="1"/>
  <c r="E64" i="12"/>
  <c r="D64" i="12"/>
  <c r="C64" i="12"/>
  <c r="J64" i="12" s="1"/>
  <c r="B64" i="12"/>
  <c r="I64" i="12" s="1"/>
  <c r="F63" i="12"/>
  <c r="E63" i="12"/>
  <c r="D63" i="12"/>
  <c r="C63" i="12"/>
  <c r="B63" i="12"/>
  <c r="I63" i="12" s="1"/>
  <c r="F62" i="12"/>
  <c r="E62" i="12"/>
  <c r="D62" i="12"/>
  <c r="C62" i="12"/>
  <c r="J62" i="12" s="1"/>
  <c r="B62" i="12"/>
  <c r="I62" i="12" s="1"/>
  <c r="F61" i="12"/>
  <c r="M61" i="12" s="1"/>
  <c r="E61" i="12"/>
  <c r="L61" i="12" s="1"/>
  <c r="D61" i="12"/>
  <c r="C61" i="12"/>
  <c r="B61" i="12"/>
  <c r="F60" i="12"/>
  <c r="E60" i="12"/>
  <c r="L60" i="12" s="1"/>
  <c r="D60" i="12"/>
  <c r="C60" i="12"/>
  <c r="B60" i="12"/>
  <c r="I60" i="12" s="1"/>
  <c r="F59" i="12"/>
  <c r="M59" i="12" s="1"/>
  <c r="E59" i="12"/>
  <c r="D59" i="12"/>
  <c r="K59" i="12" s="1"/>
  <c r="C59" i="12"/>
  <c r="J59" i="12" s="1"/>
  <c r="B59" i="12"/>
  <c r="F58" i="12"/>
  <c r="E58" i="12"/>
  <c r="D58" i="12"/>
  <c r="C58" i="12"/>
  <c r="J58" i="12" s="1"/>
  <c r="B58" i="12"/>
  <c r="F57" i="12"/>
  <c r="M58" i="12" s="1"/>
  <c r="E57" i="12"/>
  <c r="L57" i="12" s="1"/>
  <c r="D57" i="12"/>
  <c r="C57" i="12"/>
  <c r="B57" i="12"/>
  <c r="I57" i="12" s="1"/>
  <c r="F56" i="12"/>
  <c r="M56" i="12" s="1"/>
  <c r="E56" i="12"/>
  <c r="D56" i="12"/>
  <c r="C56" i="12"/>
  <c r="B56" i="12"/>
  <c r="F55" i="12"/>
  <c r="E55" i="12"/>
  <c r="L56" i="12" s="1"/>
  <c r="D55" i="12"/>
  <c r="C55" i="12"/>
  <c r="B55" i="12"/>
  <c r="F54" i="12"/>
  <c r="E54" i="12"/>
  <c r="L54" i="12" s="1"/>
  <c r="D54" i="12"/>
  <c r="K54" i="12" s="1"/>
  <c r="C54" i="12"/>
  <c r="B54" i="12"/>
  <c r="F53" i="12"/>
  <c r="E53" i="12"/>
  <c r="D53" i="12"/>
  <c r="K53" i="12" s="1"/>
  <c r="C53" i="12"/>
  <c r="B53" i="12"/>
  <c r="F52" i="12"/>
  <c r="M52" i="12" s="1"/>
  <c r="E52" i="12"/>
  <c r="L52" i="12" s="1"/>
  <c r="D52" i="12"/>
  <c r="C52" i="12"/>
  <c r="J52" i="12" s="1"/>
  <c r="B52" i="12"/>
  <c r="I52" i="12" s="1"/>
  <c r="F51" i="12"/>
  <c r="E51" i="12"/>
  <c r="D51" i="12"/>
  <c r="C51" i="12"/>
  <c r="B51" i="12"/>
  <c r="I51" i="12" s="1"/>
  <c r="F50" i="12"/>
  <c r="E50" i="12"/>
  <c r="D50" i="12"/>
  <c r="C50" i="12"/>
  <c r="J50" i="12" s="1"/>
  <c r="B50" i="12"/>
  <c r="I50" i="12" s="1"/>
  <c r="F49" i="12"/>
  <c r="E49" i="12"/>
  <c r="L49" i="12" s="1"/>
  <c r="D49" i="12"/>
  <c r="C49" i="12"/>
  <c r="B49" i="12"/>
  <c r="F48" i="12"/>
  <c r="E48" i="12"/>
  <c r="L48" i="12" s="1"/>
  <c r="D48" i="12"/>
  <c r="C48" i="12"/>
  <c r="B48" i="12"/>
  <c r="F47" i="12"/>
  <c r="E47" i="12"/>
  <c r="D47" i="12"/>
  <c r="K47" i="12" s="1"/>
  <c r="C47" i="12"/>
  <c r="J47" i="12" s="1"/>
  <c r="V47" i="12" s="1"/>
  <c r="W47" i="12" s="1"/>
  <c r="B47" i="12"/>
  <c r="F46" i="12"/>
  <c r="E46" i="12"/>
  <c r="D46" i="12"/>
  <c r="C46" i="12"/>
  <c r="J46" i="12" s="1"/>
  <c r="B46" i="12"/>
  <c r="F45" i="12"/>
  <c r="E45" i="12"/>
  <c r="L45" i="12" s="1"/>
  <c r="D45" i="12"/>
  <c r="C45" i="12"/>
  <c r="B45" i="12"/>
  <c r="I45" i="12" s="1"/>
  <c r="F44" i="12"/>
  <c r="M44" i="12" s="1"/>
  <c r="E44" i="12"/>
  <c r="D44" i="12"/>
  <c r="C44" i="12"/>
  <c r="B44" i="12"/>
  <c r="F43" i="12"/>
  <c r="M43" i="12" s="1"/>
  <c r="E43" i="12"/>
  <c r="D43" i="12"/>
  <c r="C43" i="12"/>
  <c r="J43" i="12" s="1"/>
  <c r="B43" i="12"/>
  <c r="I43" i="12" s="1"/>
  <c r="F42" i="12"/>
  <c r="E42" i="12"/>
  <c r="L42" i="12" s="1"/>
  <c r="D42" i="12"/>
  <c r="K42" i="12" s="1"/>
  <c r="C42" i="12"/>
  <c r="B42" i="12"/>
  <c r="F41" i="12"/>
  <c r="E41" i="12"/>
  <c r="D41" i="12"/>
  <c r="K41" i="12" s="1"/>
  <c r="C41" i="12"/>
  <c r="B41" i="12"/>
  <c r="F40" i="12"/>
  <c r="M40" i="12" s="1"/>
  <c r="E40" i="12"/>
  <c r="L40" i="12" s="1"/>
  <c r="D40" i="12"/>
  <c r="C40" i="12"/>
  <c r="B40" i="12"/>
  <c r="I40" i="12" s="1"/>
  <c r="F39" i="12"/>
  <c r="E39" i="12"/>
  <c r="D39" i="12"/>
  <c r="C39" i="12"/>
  <c r="B39" i="12"/>
  <c r="I39" i="12" s="1"/>
  <c r="F38" i="12"/>
  <c r="E38" i="12"/>
  <c r="D38" i="12"/>
  <c r="K38" i="12" s="1"/>
  <c r="C38" i="12"/>
  <c r="B38" i="12"/>
  <c r="I38" i="12" s="1"/>
  <c r="F37" i="12"/>
  <c r="M37" i="12" s="1"/>
  <c r="E37" i="12"/>
  <c r="L37" i="12" s="1"/>
  <c r="D37" i="12"/>
  <c r="C37" i="12"/>
  <c r="B37" i="12"/>
  <c r="F36" i="12"/>
  <c r="E36" i="12"/>
  <c r="D36" i="12"/>
  <c r="C36" i="12"/>
  <c r="B36" i="12"/>
  <c r="F35" i="12"/>
  <c r="M35" i="12" s="1"/>
  <c r="E35" i="12"/>
  <c r="D35" i="12"/>
  <c r="K35" i="12" s="1"/>
  <c r="C35" i="12"/>
  <c r="J35" i="12" s="1"/>
  <c r="B35" i="12"/>
  <c r="F34" i="12"/>
  <c r="E34" i="12"/>
  <c r="D34" i="12"/>
  <c r="C34" i="12"/>
  <c r="J34" i="12" s="1"/>
  <c r="B34" i="12"/>
  <c r="I35" i="12" s="1"/>
  <c r="F33" i="12"/>
  <c r="E33" i="12"/>
  <c r="L33" i="12" s="1"/>
  <c r="D33" i="12"/>
  <c r="K33" i="12" s="1"/>
  <c r="C33" i="12"/>
  <c r="B33" i="12"/>
  <c r="I33" i="12" s="1"/>
  <c r="F32" i="12"/>
  <c r="M32" i="12" s="1"/>
  <c r="E32" i="12"/>
  <c r="D32" i="12"/>
  <c r="C32" i="12"/>
  <c r="B32" i="12"/>
  <c r="F31" i="12"/>
  <c r="E31" i="12"/>
  <c r="D31" i="12"/>
  <c r="C31" i="12"/>
  <c r="J31" i="12" s="1"/>
  <c r="B31" i="12"/>
  <c r="F30" i="12"/>
  <c r="E30" i="12"/>
  <c r="L30" i="12" s="1"/>
  <c r="D30" i="12"/>
  <c r="K30" i="12" s="1"/>
  <c r="C30" i="12"/>
  <c r="B30" i="12"/>
  <c r="F29" i="12"/>
  <c r="E29" i="12"/>
  <c r="D29" i="12"/>
  <c r="K29" i="12" s="1"/>
  <c r="C29" i="12"/>
  <c r="B29" i="12"/>
  <c r="F28" i="12"/>
  <c r="M28" i="12" s="1"/>
  <c r="E28" i="12"/>
  <c r="D28" i="12"/>
  <c r="C28" i="12"/>
  <c r="J28" i="12" s="1"/>
  <c r="B28" i="12"/>
  <c r="I28" i="12" s="1"/>
  <c r="F27" i="12"/>
  <c r="M27" i="12" s="1"/>
  <c r="E27" i="12"/>
  <c r="L27" i="12" s="1"/>
  <c r="D27" i="12"/>
  <c r="C27" i="12"/>
  <c r="B27" i="12"/>
  <c r="I27" i="12" s="1"/>
  <c r="F26" i="12"/>
  <c r="E26" i="12"/>
  <c r="D26" i="12"/>
  <c r="C26" i="12"/>
  <c r="J26" i="12" s="1"/>
  <c r="B26" i="12"/>
  <c r="I26" i="12" s="1"/>
  <c r="F25" i="12"/>
  <c r="M25" i="12" s="1"/>
  <c r="E25" i="12"/>
  <c r="L25" i="12" s="1"/>
  <c r="D25" i="12"/>
  <c r="C25" i="12"/>
  <c r="B25" i="12"/>
  <c r="F24" i="12"/>
  <c r="E24" i="12"/>
  <c r="L24" i="12" s="1"/>
  <c r="D24" i="12"/>
  <c r="C24" i="12"/>
  <c r="B24" i="12"/>
  <c r="F23" i="12"/>
  <c r="E23" i="12"/>
  <c r="D23" i="12"/>
  <c r="K23" i="12" s="1"/>
  <c r="C23" i="12"/>
  <c r="J23" i="12" s="1"/>
  <c r="B23" i="12"/>
  <c r="F22" i="12"/>
  <c r="E22" i="12"/>
  <c r="L23" i="12" s="1"/>
  <c r="D22" i="12"/>
  <c r="C22" i="12"/>
  <c r="J22" i="12" s="1"/>
  <c r="B22" i="12"/>
  <c r="F21" i="12"/>
  <c r="E21" i="12"/>
  <c r="L21" i="12" s="1"/>
  <c r="D21" i="12"/>
  <c r="C21" i="12"/>
  <c r="B21" i="12"/>
  <c r="I22" i="12" s="1"/>
  <c r="F20" i="12"/>
  <c r="M20" i="12" s="1"/>
  <c r="E20" i="12"/>
  <c r="D20" i="12"/>
  <c r="C20" i="12"/>
  <c r="B20" i="12"/>
  <c r="F19" i="12"/>
  <c r="M19" i="12" s="1"/>
  <c r="E19" i="12"/>
  <c r="D19" i="12"/>
  <c r="C19" i="12"/>
  <c r="B19" i="12"/>
  <c r="F18" i="12"/>
  <c r="E18" i="12"/>
  <c r="L18" i="12" s="1"/>
  <c r="D18" i="12"/>
  <c r="K18" i="12" s="1"/>
  <c r="C18" i="12"/>
  <c r="B18" i="12"/>
  <c r="F17" i="12"/>
  <c r="E17" i="12"/>
  <c r="D17" i="12"/>
  <c r="K17" i="12" s="1"/>
  <c r="C17" i="12"/>
  <c r="B17" i="12"/>
  <c r="F16" i="12"/>
  <c r="M16" i="12" s="1"/>
  <c r="E16" i="12"/>
  <c r="D16" i="12"/>
  <c r="C16" i="12"/>
  <c r="J16" i="12" s="1"/>
  <c r="B16" i="12"/>
  <c r="I16" i="12" s="1"/>
  <c r="F15" i="12"/>
  <c r="E15" i="12"/>
  <c r="D15" i="12"/>
  <c r="C15" i="12"/>
  <c r="B15" i="12"/>
  <c r="I15" i="12" s="1"/>
  <c r="F14" i="12"/>
  <c r="E14" i="12"/>
  <c r="D14" i="12"/>
  <c r="C14" i="12"/>
  <c r="B14" i="12"/>
  <c r="I14" i="12" s="1"/>
  <c r="F13" i="12"/>
  <c r="M13" i="12" s="1"/>
  <c r="E13" i="12"/>
  <c r="L13" i="12" s="1"/>
  <c r="D13" i="12"/>
  <c r="C13" i="12"/>
  <c r="B13" i="12"/>
  <c r="F12" i="12"/>
  <c r="E12" i="12"/>
  <c r="D12" i="12"/>
  <c r="C12" i="12"/>
  <c r="B12" i="12"/>
  <c r="F11" i="12"/>
  <c r="M11" i="12" s="1"/>
  <c r="E11" i="12"/>
  <c r="D11" i="12"/>
  <c r="K12" i="12" s="1"/>
  <c r="C11" i="12"/>
  <c r="J11" i="12" s="1"/>
  <c r="B11" i="12"/>
  <c r="F10" i="12"/>
  <c r="E10" i="12"/>
  <c r="D10" i="12"/>
  <c r="C10" i="12"/>
  <c r="J10" i="12" s="1"/>
  <c r="B10" i="12"/>
  <c r="D16" i="14" s="1"/>
  <c r="F9" i="12"/>
  <c r="E9" i="12"/>
  <c r="L9" i="12" s="1"/>
  <c r="D9" i="12"/>
  <c r="K9" i="12" s="1"/>
  <c r="C9" i="12"/>
  <c r="B9" i="12"/>
  <c r="F8" i="12"/>
  <c r="M8" i="12" s="1"/>
  <c r="E8" i="12"/>
  <c r="D8" i="12"/>
  <c r="C8" i="12"/>
  <c r="B8" i="12"/>
  <c r="F7" i="12"/>
  <c r="E7" i="12"/>
  <c r="D7" i="12"/>
  <c r="C7" i="12"/>
  <c r="J7" i="12" s="1"/>
  <c r="B7" i="12"/>
  <c r="I7" i="12" s="1"/>
  <c r="F6" i="12"/>
  <c r="E6" i="12"/>
  <c r="L6" i="12" s="1"/>
  <c r="D6" i="12"/>
  <c r="K6" i="12" s="1"/>
  <c r="C6" i="12"/>
  <c r="B6" i="12"/>
  <c r="F5" i="12"/>
  <c r="E5" i="12"/>
  <c r="D5" i="12"/>
  <c r="C5" i="12"/>
  <c r="B5" i="12"/>
  <c r="BH18" i="9"/>
  <c r="BH20" i="9" s="1"/>
  <c r="BG18" i="9"/>
  <c r="BG20" i="9" s="1"/>
  <c r="BF18" i="9"/>
  <c r="BF20" i="9" s="1"/>
  <c r="V56" i="13" l="1"/>
  <c r="W56" i="13" s="1"/>
  <c r="Z56" i="13" s="1"/>
  <c r="V82" i="13"/>
  <c r="W82" i="13" s="1"/>
  <c r="Z82" i="13" s="1"/>
  <c r="V218" i="13"/>
  <c r="W218" i="13" s="1"/>
  <c r="Z218" i="13" s="1"/>
  <c r="V156" i="13"/>
  <c r="W156" i="13" s="1"/>
  <c r="V190" i="13"/>
  <c r="W190" i="13" s="1"/>
  <c r="Z190" i="13" s="1"/>
  <c r="V150" i="13"/>
  <c r="W150" i="13" s="1"/>
  <c r="Z150" i="13" s="1"/>
  <c r="V245" i="13"/>
  <c r="W245" i="13" s="1"/>
  <c r="Z245" i="13" s="1"/>
  <c r="V141" i="13"/>
  <c r="W141" i="13" s="1"/>
  <c r="Z141" i="13" s="1"/>
  <c r="V251" i="13"/>
  <c r="W251" i="13" s="1"/>
  <c r="V228" i="13"/>
  <c r="W228" i="13" s="1"/>
  <c r="Z228" i="13" s="1"/>
  <c r="I215" i="13"/>
  <c r="V215" i="13" s="1"/>
  <c r="W215" i="13" s="1"/>
  <c r="Z215" i="13" s="1"/>
  <c r="V135" i="13"/>
  <c r="W135" i="13" s="1"/>
  <c r="Z135" i="13" s="1"/>
  <c r="V171" i="13"/>
  <c r="W171" i="13" s="1"/>
  <c r="Z171" i="13" s="1"/>
  <c r="J226" i="13"/>
  <c r="J227" i="13"/>
  <c r="M235" i="13"/>
  <c r="M236" i="13"/>
  <c r="V240" i="13"/>
  <c r="W240" i="13" s="1"/>
  <c r="Z240" i="13" s="1"/>
  <c r="M207" i="13"/>
  <c r="K181" i="13"/>
  <c r="V181" i="13" s="1"/>
  <c r="W181" i="13" s="1"/>
  <c r="Z181" i="13" s="1"/>
  <c r="J123" i="13"/>
  <c r="V123" i="13" s="1"/>
  <c r="W123" i="13" s="1"/>
  <c r="Z123" i="13" s="1"/>
  <c r="J124" i="13"/>
  <c r="J147" i="13"/>
  <c r="J148" i="13"/>
  <c r="J171" i="13"/>
  <c r="J172" i="13"/>
  <c r="V236" i="13"/>
  <c r="W236" i="13" s="1"/>
  <c r="Z236" i="13" s="1"/>
  <c r="V221" i="13"/>
  <c r="W221" i="13" s="1"/>
  <c r="I28" i="13"/>
  <c r="V28" i="13" s="1"/>
  <c r="W28" i="13" s="1"/>
  <c r="Z28" i="13" s="1"/>
  <c r="V229" i="13"/>
  <c r="W229" i="13" s="1"/>
  <c r="Z229" i="13" s="1"/>
  <c r="V241" i="13"/>
  <c r="W241" i="13" s="1"/>
  <c r="Z241" i="13" s="1"/>
  <c r="K227" i="13"/>
  <c r="J173" i="13"/>
  <c r="K155" i="13"/>
  <c r="L145" i="13"/>
  <c r="V243" i="13"/>
  <c r="W243" i="13" s="1"/>
  <c r="Z243" i="13" s="1"/>
  <c r="V125" i="13"/>
  <c r="W125" i="13" s="1"/>
  <c r="V223" i="13"/>
  <c r="W223" i="13" s="1"/>
  <c r="Z223" i="13" s="1"/>
  <c r="V197" i="13"/>
  <c r="W197" i="13" s="1"/>
  <c r="Z197" i="13" s="1"/>
  <c r="V133" i="13"/>
  <c r="W133" i="13" s="1"/>
  <c r="Z133" i="13" s="1"/>
  <c r="V230" i="13"/>
  <c r="W230" i="13" s="1"/>
  <c r="V130" i="13"/>
  <c r="W130" i="13" s="1"/>
  <c r="Z130" i="13" s="1"/>
  <c r="J137" i="13"/>
  <c r="J138" i="13"/>
  <c r="V138" i="13" s="1"/>
  <c r="W138" i="13" s="1"/>
  <c r="Z138" i="13" s="1"/>
  <c r="M146" i="13"/>
  <c r="M147" i="13"/>
  <c r="J161" i="13"/>
  <c r="J162" i="13"/>
  <c r="I178" i="13"/>
  <c r="V178" i="13" s="1"/>
  <c r="W178" i="13" s="1"/>
  <c r="I179" i="13"/>
  <c r="I202" i="13"/>
  <c r="V202" i="13" s="1"/>
  <c r="W202" i="13" s="1"/>
  <c r="I203" i="13"/>
  <c r="V203" i="13" s="1"/>
  <c r="W203" i="13" s="1"/>
  <c r="Z203" i="13" s="1"/>
  <c r="L211" i="13"/>
  <c r="L212" i="13"/>
  <c r="V226" i="13"/>
  <c r="W226" i="13" s="1"/>
  <c r="Z226" i="13" s="1"/>
  <c r="V208" i="13"/>
  <c r="W208" i="13" s="1"/>
  <c r="Z208" i="13" s="1"/>
  <c r="I63" i="13"/>
  <c r="I64" i="13"/>
  <c r="K161" i="13"/>
  <c r="K162" i="13"/>
  <c r="V33" i="13"/>
  <c r="W33" i="13" s="1"/>
  <c r="Z33" i="13" s="1"/>
  <c r="K142" i="13"/>
  <c r="V142" i="13" s="1"/>
  <c r="W142" i="13" s="1"/>
  <c r="Z142" i="13" s="1"/>
  <c r="K143" i="13"/>
  <c r="I152" i="13"/>
  <c r="V152" i="13" s="1"/>
  <c r="W152" i="13" s="1"/>
  <c r="Z152" i="13" s="1"/>
  <c r="I153" i="13"/>
  <c r="V108" i="13"/>
  <c r="W108" i="13" s="1"/>
  <c r="J244" i="13"/>
  <c r="V244" i="13" s="1"/>
  <c r="W244" i="13" s="1"/>
  <c r="Z244" i="13" s="1"/>
  <c r="V194" i="13"/>
  <c r="W194" i="13" s="1"/>
  <c r="Z194" i="13" s="1"/>
  <c r="J155" i="13"/>
  <c r="K145" i="13"/>
  <c r="V145" i="13" s="1"/>
  <c r="W145" i="13" s="1"/>
  <c r="Z145" i="13" s="1"/>
  <c r="J136" i="13"/>
  <c r="V127" i="13"/>
  <c r="W127" i="13" s="1"/>
  <c r="Z127" i="13" s="1"/>
  <c r="V165" i="13"/>
  <c r="W165" i="13" s="1"/>
  <c r="Z165" i="13" s="1"/>
  <c r="V237" i="13"/>
  <c r="W237" i="13" s="1"/>
  <c r="Z237" i="13" s="1"/>
  <c r="V159" i="13"/>
  <c r="W159" i="13" s="1"/>
  <c r="Z159" i="13" s="1"/>
  <c r="V29" i="13"/>
  <c r="W29" i="13" s="1"/>
  <c r="V247" i="13"/>
  <c r="W247" i="13" s="1"/>
  <c r="Z247" i="13" s="1"/>
  <c r="V132" i="13"/>
  <c r="W132" i="13" s="1"/>
  <c r="V34" i="13"/>
  <c r="W34" i="13" s="1"/>
  <c r="Z34" i="13" s="1"/>
  <c r="V118" i="13"/>
  <c r="W118" i="13" s="1"/>
  <c r="Z118" i="13" s="1"/>
  <c r="L151" i="13"/>
  <c r="L152" i="13"/>
  <c r="I166" i="13"/>
  <c r="V166" i="13" s="1"/>
  <c r="W166" i="13" s="1"/>
  <c r="I167" i="13"/>
  <c r="V167" i="13" s="1"/>
  <c r="W167" i="13" s="1"/>
  <c r="Z167" i="13" s="1"/>
  <c r="L187" i="13"/>
  <c r="V187" i="13" s="1"/>
  <c r="W187" i="13" s="1"/>
  <c r="Z187" i="13" s="1"/>
  <c r="L188" i="13"/>
  <c r="J209" i="13"/>
  <c r="J210" i="13"/>
  <c r="K217" i="13"/>
  <c r="V217" i="13" s="1"/>
  <c r="W217" i="13" s="1"/>
  <c r="Z217" i="13" s="1"/>
  <c r="K216" i="13"/>
  <c r="V216" i="13" s="1"/>
  <c r="W216" i="13" s="1"/>
  <c r="Z216" i="13" s="1"/>
  <c r="K253" i="13"/>
  <c r="V253" i="13" s="1"/>
  <c r="W253" i="13" s="1"/>
  <c r="Z253" i="13" s="1"/>
  <c r="K252" i="13"/>
  <c r="J118" i="13"/>
  <c r="J119" i="13"/>
  <c r="V147" i="13"/>
  <c r="W147" i="13" s="1"/>
  <c r="Z147" i="13" s="1"/>
  <c r="K245" i="13"/>
  <c r="K246" i="13"/>
  <c r="V246" i="13" s="1"/>
  <c r="W246" i="13" s="1"/>
  <c r="Z246" i="13" s="1"/>
  <c r="M200" i="13"/>
  <c r="K70" i="13"/>
  <c r="V70" i="13" s="1"/>
  <c r="W70" i="13" s="1"/>
  <c r="Z70" i="13" s="1"/>
  <c r="K71" i="13"/>
  <c r="I188" i="13"/>
  <c r="I189" i="13"/>
  <c r="V189" i="13" s="1"/>
  <c r="W189" i="13" s="1"/>
  <c r="Z189" i="13" s="1"/>
  <c r="L200" i="13"/>
  <c r="V157" i="13"/>
  <c r="W157" i="13" s="1"/>
  <c r="Z157" i="13" s="1"/>
  <c r="I250" i="13"/>
  <c r="V250" i="13" s="1"/>
  <c r="W250" i="13" s="1"/>
  <c r="Z250" i="13" s="1"/>
  <c r="M193" i="13"/>
  <c r="L162" i="13"/>
  <c r="V162" i="13" s="1"/>
  <c r="W162" i="13" s="1"/>
  <c r="Z162" i="13" s="1"/>
  <c r="I155" i="13"/>
  <c r="I136" i="13"/>
  <c r="K6" i="13"/>
  <c r="V6" i="13" s="1"/>
  <c r="W6" i="13" s="1"/>
  <c r="Z6" i="13" s="1"/>
  <c r="M20" i="13"/>
  <c r="L37" i="13"/>
  <c r="J47" i="13"/>
  <c r="M68" i="13"/>
  <c r="I76" i="13"/>
  <c r="V76" i="13" s="1"/>
  <c r="W76" i="13" s="1"/>
  <c r="Z76" i="13" s="1"/>
  <c r="K78" i="13"/>
  <c r="J83" i="13"/>
  <c r="L85" i="13"/>
  <c r="M92" i="13"/>
  <c r="J107" i="13"/>
  <c r="I112" i="13"/>
  <c r="I124" i="13"/>
  <c r="M128" i="13"/>
  <c r="K138" i="13"/>
  <c r="I148" i="13"/>
  <c r="V148" i="13" s="1"/>
  <c r="W148" i="13" s="1"/>
  <c r="Z148" i="13" s="1"/>
  <c r="M152" i="13"/>
  <c r="I160" i="13"/>
  <c r="V160" i="13" s="1"/>
  <c r="W160" i="13" s="1"/>
  <c r="Z160" i="13" s="1"/>
  <c r="L169" i="13"/>
  <c r="J179" i="13"/>
  <c r="I184" i="13"/>
  <c r="V184" i="13" s="1"/>
  <c r="W184" i="13" s="1"/>
  <c r="Z184" i="13" s="1"/>
  <c r="M188" i="13"/>
  <c r="J191" i="13"/>
  <c r="L205" i="13"/>
  <c r="M212" i="13"/>
  <c r="I220" i="13"/>
  <c r="V220" i="13" s="1"/>
  <c r="W220" i="13" s="1"/>
  <c r="Z220" i="13" s="1"/>
  <c r="K222" i="13"/>
  <c r="L229" i="13"/>
  <c r="I232" i="13"/>
  <c r="V232" i="13" s="1"/>
  <c r="W232" i="13" s="1"/>
  <c r="Z232" i="13" s="1"/>
  <c r="J239" i="13"/>
  <c r="L241" i="13"/>
  <c r="M248" i="13"/>
  <c r="J251" i="13"/>
  <c r="K186" i="13"/>
  <c r="K169" i="13"/>
  <c r="M135" i="13"/>
  <c r="K126" i="13"/>
  <c r="V74" i="13"/>
  <c r="W74" i="13" s="1"/>
  <c r="Z74" i="13" s="1"/>
  <c r="I57" i="13"/>
  <c r="V57" i="13" s="1"/>
  <c r="W57" i="13" s="1"/>
  <c r="Z57" i="13" s="1"/>
  <c r="L140" i="13"/>
  <c r="K193" i="13"/>
  <c r="M219" i="13"/>
  <c r="L224" i="13"/>
  <c r="V224" i="13" s="1"/>
  <c r="W224" i="13" s="1"/>
  <c r="Z224" i="13" s="1"/>
  <c r="M231" i="13"/>
  <c r="V231" i="13" s="1"/>
  <c r="W231" i="13" s="1"/>
  <c r="Z231" i="13" s="1"/>
  <c r="L236" i="13"/>
  <c r="K241" i="13"/>
  <c r="J246" i="13"/>
  <c r="I16" i="13"/>
  <c r="J23" i="13"/>
  <c r="M32" i="13"/>
  <c r="M44" i="13"/>
  <c r="I52" i="13"/>
  <c r="V52" i="13" s="1"/>
  <c r="W52" i="13" s="1"/>
  <c r="Z52" i="13" s="1"/>
  <c r="J59" i="13"/>
  <c r="J95" i="13"/>
  <c r="M104" i="13"/>
  <c r="K114" i="13"/>
  <c r="L133" i="13"/>
  <c r="L157" i="13"/>
  <c r="M164" i="13"/>
  <c r="L181" i="13"/>
  <c r="I196" i="13"/>
  <c r="V196" i="13" s="1"/>
  <c r="W196" i="13" s="1"/>
  <c r="Z196" i="13" s="1"/>
  <c r="K223" i="13"/>
  <c r="M93" i="13"/>
  <c r="K11" i="13"/>
  <c r="I21" i="13"/>
  <c r="V21" i="13" s="1"/>
  <c r="W21" i="13" s="1"/>
  <c r="Z21" i="13" s="1"/>
  <c r="L30" i="13"/>
  <c r="K35" i="13"/>
  <c r="J40" i="13"/>
  <c r="I45" i="13"/>
  <c r="J52" i="13"/>
  <c r="J64" i="13"/>
  <c r="J76" i="13"/>
  <c r="K83" i="13"/>
  <c r="J88" i="13"/>
  <c r="V88" i="13" s="1"/>
  <c r="W88" i="13" s="1"/>
  <c r="Z88" i="13" s="1"/>
  <c r="I93" i="13"/>
  <c r="J100" i="13"/>
  <c r="K107" i="13"/>
  <c r="L114" i="13"/>
  <c r="M121" i="13"/>
  <c r="I129" i="13"/>
  <c r="M145" i="13"/>
  <c r="M157" i="13"/>
  <c r="L174" i="13"/>
  <c r="M181" i="13"/>
  <c r="I201" i="13"/>
  <c r="V201" i="13" s="1"/>
  <c r="W201" i="13" s="1"/>
  <c r="Z201" i="13" s="1"/>
  <c r="V134" i="13"/>
  <c r="W134" i="13" s="1"/>
  <c r="Z134" i="13" s="1"/>
  <c r="M69" i="13"/>
  <c r="V14" i="13"/>
  <c r="W14" i="13" s="1"/>
  <c r="Z14" i="13" s="1"/>
  <c r="V38" i="13"/>
  <c r="W38" i="13" s="1"/>
  <c r="V182" i="13"/>
  <c r="W182" i="13" s="1"/>
  <c r="M161" i="13"/>
  <c r="J128" i="13"/>
  <c r="V128" i="13" s="1"/>
  <c r="W128" i="13" s="1"/>
  <c r="Z128" i="13" s="1"/>
  <c r="K133" i="13"/>
  <c r="L164" i="13"/>
  <c r="V164" i="13" s="1"/>
  <c r="W164" i="13" s="1"/>
  <c r="Z164" i="13" s="1"/>
  <c r="I191" i="13"/>
  <c r="V191" i="13" s="1"/>
  <c r="W191" i="13" s="1"/>
  <c r="Z191" i="13" s="1"/>
  <c r="M195" i="13"/>
  <c r="J222" i="13"/>
  <c r="V222" i="13" s="1"/>
  <c r="W222" i="13" s="1"/>
  <c r="Z222" i="13" s="1"/>
  <c r="I227" i="13"/>
  <c r="V227" i="13" s="1"/>
  <c r="W227" i="13" s="1"/>
  <c r="J234" i="13"/>
  <c r="V234" i="13" s="1"/>
  <c r="W234" i="13" s="1"/>
  <c r="Z234" i="13" s="1"/>
  <c r="I239" i="13"/>
  <c r="M243" i="13"/>
  <c r="V79" i="13"/>
  <c r="W79" i="13" s="1"/>
  <c r="J11" i="13"/>
  <c r="L25" i="13"/>
  <c r="J35" i="13"/>
  <c r="K42" i="13"/>
  <c r="K54" i="13"/>
  <c r="J71" i="13"/>
  <c r="M80" i="13"/>
  <c r="K90" i="13"/>
  <c r="L121" i="13"/>
  <c r="J143" i="13"/>
  <c r="K150" i="13"/>
  <c r="I172" i="13"/>
  <c r="V172" i="13" s="1"/>
  <c r="W172" i="13" s="1"/>
  <c r="Z172" i="13" s="1"/>
  <c r="K198" i="13"/>
  <c r="L242" i="13"/>
  <c r="V242" i="13" s="1"/>
  <c r="W242" i="13" s="1"/>
  <c r="Z242" i="13" s="1"/>
  <c r="I233" i="13"/>
  <c r="V233" i="13" s="1"/>
  <c r="W233" i="13" s="1"/>
  <c r="Z233" i="13" s="1"/>
  <c r="K199" i="13"/>
  <c r="V199" i="13" s="1"/>
  <c r="W199" i="13" s="1"/>
  <c r="Z199" i="13" s="1"/>
  <c r="J192" i="13"/>
  <c r="V192" i="13" s="1"/>
  <c r="W192" i="13" s="1"/>
  <c r="Z192" i="13" s="1"/>
  <c r="I9" i="13"/>
  <c r="V9" i="13" s="1"/>
  <c r="W9" i="13" s="1"/>
  <c r="Z9" i="13" s="1"/>
  <c r="J16" i="13"/>
  <c r="M25" i="13"/>
  <c r="L42" i="13"/>
  <c r="K47" i="13"/>
  <c r="L54" i="13"/>
  <c r="K59" i="13"/>
  <c r="I69" i="13"/>
  <c r="M73" i="13"/>
  <c r="M85" i="13"/>
  <c r="L90" i="13"/>
  <c r="K95" i="13"/>
  <c r="I105" i="13"/>
  <c r="V105" i="13" s="1"/>
  <c r="W105" i="13" s="1"/>
  <c r="Z105" i="13" s="1"/>
  <c r="J112" i="13"/>
  <c r="I117" i="13"/>
  <c r="L126" i="13"/>
  <c r="K131" i="13"/>
  <c r="L150" i="13"/>
  <c r="J160" i="13"/>
  <c r="L198" i="13"/>
  <c r="V19" i="13"/>
  <c r="W19" i="13" s="1"/>
  <c r="V43" i="13"/>
  <c r="W43" i="13" s="1"/>
  <c r="Z43" i="13" s="1"/>
  <c r="V55" i="13"/>
  <c r="W55" i="13" s="1"/>
  <c r="Z55" i="13" s="1"/>
  <c r="V67" i="13"/>
  <c r="W67" i="13" s="1"/>
  <c r="Z67" i="13" s="1"/>
  <c r="V91" i="13"/>
  <c r="W91" i="13" s="1"/>
  <c r="Z91" i="13" s="1"/>
  <c r="K229" i="13"/>
  <c r="L248" i="13"/>
  <c r="V24" i="13"/>
  <c r="W24" i="13" s="1"/>
  <c r="Z24" i="13" s="1"/>
  <c r="L13" i="13"/>
  <c r="K30" i="13"/>
  <c r="I40" i="13"/>
  <c r="V40" i="13" s="1"/>
  <c r="W40" i="13" s="1"/>
  <c r="Z40" i="13" s="1"/>
  <c r="L49" i="13"/>
  <c r="L61" i="13"/>
  <c r="L109" i="13"/>
  <c r="M116" i="13"/>
  <c r="M140" i="13"/>
  <c r="K174" i="13"/>
  <c r="V174" i="13" s="1"/>
  <c r="W174" i="13" s="1"/>
  <c r="Z174" i="13" s="1"/>
  <c r="L193" i="13"/>
  <c r="J252" i="13"/>
  <c r="V252" i="13" s="1"/>
  <c r="W252" i="13" s="1"/>
  <c r="Z252" i="13" s="1"/>
  <c r="K55" i="13"/>
  <c r="K23" i="13"/>
  <c r="M37" i="13"/>
  <c r="M49" i="13"/>
  <c r="M61" i="13"/>
  <c r="I81" i="13"/>
  <c r="L102" i="13"/>
  <c r="J196" i="13"/>
  <c r="V72" i="13"/>
  <c r="W72" i="13" s="1"/>
  <c r="V84" i="13"/>
  <c r="W84" i="13" s="1"/>
  <c r="V144" i="13"/>
  <c r="W144" i="13" s="1"/>
  <c r="Z144" i="13" s="1"/>
  <c r="V204" i="13"/>
  <c r="W204" i="13" s="1"/>
  <c r="Z204" i="13" s="1"/>
  <c r="I205" i="13"/>
  <c r="V205" i="13" s="1"/>
  <c r="W205" i="13" s="1"/>
  <c r="Z205" i="13" s="1"/>
  <c r="I100" i="13"/>
  <c r="V100" i="13" s="1"/>
  <c r="W100" i="13" s="1"/>
  <c r="Z100" i="13" s="1"/>
  <c r="K7" i="13"/>
  <c r="V7" i="13" s="1"/>
  <c r="W7" i="13" s="1"/>
  <c r="Z7" i="13" s="1"/>
  <c r="M9" i="13"/>
  <c r="I17" i="13"/>
  <c r="K19" i="13"/>
  <c r="M21" i="13"/>
  <c r="J24" i="13"/>
  <c r="L26" i="13"/>
  <c r="V26" i="13" s="1"/>
  <c r="W26" i="13" s="1"/>
  <c r="Z26" i="13" s="1"/>
  <c r="K31" i="13"/>
  <c r="V31" i="13" s="1"/>
  <c r="W31" i="13" s="1"/>
  <c r="Z31" i="13" s="1"/>
  <c r="J36" i="13"/>
  <c r="V36" i="13" s="1"/>
  <c r="W36" i="13" s="1"/>
  <c r="Z36" i="13" s="1"/>
  <c r="M45" i="13"/>
  <c r="I53" i="13"/>
  <c r="V53" i="13" s="1"/>
  <c r="W53" i="13" s="1"/>
  <c r="Z53" i="13" s="1"/>
  <c r="L62" i="13"/>
  <c r="V62" i="13" s="1"/>
  <c r="W62" i="13" s="1"/>
  <c r="Z62" i="13" s="1"/>
  <c r="I65" i="13"/>
  <c r="K67" i="13"/>
  <c r="J72" i="13"/>
  <c r="I77" i="13"/>
  <c r="M81" i="13"/>
  <c r="J84" i="13"/>
  <c r="L86" i="13"/>
  <c r="V86" i="13" s="1"/>
  <c r="W86" i="13" s="1"/>
  <c r="Z86" i="13" s="1"/>
  <c r="J96" i="13"/>
  <c r="V96" i="13" s="1"/>
  <c r="W96" i="13" s="1"/>
  <c r="Z96" i="13" s="1"/>
  <c r="K103" i="13"/>
  <c r="V103" i="13" s="1"/>
  <c r="W103" i="13" s="1"/>
  <c r="Z103" i="13" s="1"/>
  <c r="L110" i="13"/>
  <c r="V110" i="13" s="1"/>
  <c r="W110" i="13" s="1"/>
  <c r="Z110" i="13" s="1"/>
  <c r="I113" i="13"/>
  <c r="V113" i="13" s="1"/>
  <c r="W113" i="13" s="1"/>
  <c r="M117" i="13"/>
  <c r="J120" i="13"/>
  <c r="V120" i="13" s="1"/>
  <c r="W120" i="13" s="1"/>
  <c r="Z120" i="13" s="1"/>
  <c r="M129" i="13"/>
  <c r="J132" i="13"/>
  <c r="L134" i="13"/>
  <c r="I137" i="13"/>
  <c r="K139" i="13"/>
  <c r="V139" i="13" s="1"/>
  <c r="W139" i="13" s="1"/>
  <c r="Z139" i="13" s="1"/>
  <c r="M141" i="13"/>
  <c r="J144" i="13"/>
  <c r="L146" i="13"/>
  <c r="V146" i="13" s="1"/>
  <c r="W146" i="13" s="1"/>
  <c r="Z146" i="13" s="1"/>
  <c r="I149" i="13"/>
  <c r="V149" i="13" s="1"/>
  <c r="W149" i="13" s="1"/>
  <c r="K151" i="13"/>
  <c r="V151" i="13" s="1"/>
  <c r="W151" i="13" s="1"/>
  <c r="Z151" i="13" s="1"/>
  <c r="M153" i="13"/>
  <c r="J156" i="13"/>
  <c r="L158" i="13"/>
  <c r="V158" i="13" s="1"/>
  <c r="W158" i="13" s="1"/>
  <c r="Z158" i="13" s="1"/>
  <c r="I161" i="13"/>
  <c r="K163" i="13"/>
  <c r="V163" i="13" s="1"/>
  <c r="W163" i="13" s="1"/>
  <c r="Z163" i="13" s="1"/>
  <c r="M165" i="13"/>
  <c r="J168" i="13"/>
  <c r="V168" i="13" s="1"/>
  <c r="W168" i="13" s="1"/>
  <c r="Z168" i="13" s="1"/>
  <c r="L170" i="13"/>
  <c r="V170" i="13" s="1"/>
  <c r="W170" i="13" s="1"/>
  <c r="Z170" i="13" s="1"/>
  <c r="I173" i="13"/>
  <c r="V173" i="13" s="1"/>
  <c r="W173" i="13" s="1"/>
  <c r="Z173" i="13" s="1"/>
  <c r="K175" i="13"/>
  <c r="V175" i="13" s="1"/>
  <c r="W175" i="13" s="1"/>
  <c r="Z175" i="13" s="1"/>
  <c r="M177" i="13"/>
  <c r="V177" i="13" s="1"/>
  <c r="W177" i="13" s="1"/>
  <c r="Z177" i="13" s="1"/>
  <c r="J180" i="13"/>
  <c r="V180" i="13" s="1"/>
  <c r="W180" i="13" s="1"/>
  <c r="I185" i="13"/>
  <c r="V185" i="13" s="1"/>
  <c r="W185" i="13" s="1"/>
  <c r="Z185" i="13" s="1"/>
  <c r="L206" i="13"/>
  <c r="V206" i="13" s="1"/>
  <c r="W206" i="13" s="1"/>
  <c r="I209" i="13"/>
  <c r="K211" i="13"/>
  <c r="V211" i="13" s="1"/>
  <c r="W211" i="13" s="1"/>
  <c r="Z211" i="13" s="1"/>
  <c r="V235" i="13"/>
  <c r="W235" i="13" s="1"/>
  <c r="M137" i="13"/>
  <c r="J8" i="13"/>
  <c r="L10" i="13"/>
  <c r="I13" i="13"/>
  <c r="K15" i="13"/>
  <c r="V15" i="13" s="1"/>
  <c r="W15" i="13" s="1"/>
  <c r="Z15" i="13" s="1"/>
  <c r="M17" i="13"/>
  <c r="J20" i="13"/>
  <c r="V20" i="13" s="1"/>
  <c r="W20" i="13" s="1"/>
  <c r="Z20" i="13" s="1"/>
  <c r="L22" i="13"/>
  <c r="V22" i="13" s="1"/>
  <c r="W22" i="13" s="1"/>
  <c r="Z22" i="13" s="1"/>
  <c r="I25" i="13"/>
  <c r="K27" i="13"/>
  <c r="M29" i="13"/>
  <c r="J32" i="13"/>
  <c r="L34" i="13"/>
  <c r="I37" i="13"/>
  <c r="K39" i="13"/>
  <c r="M41" i="13"/>
  <c r="V41" i="13" s="1"/>
  <c r="W41" i="13" s="1"/>
  <c r="Z41" i="13" s="1"/>
  <c r="J44" i="13"/>
  <c r="L46" i="13"/>
  <c r="V46" i="13" s="1"/>
  <c r="W46" i="13" s="1"/>
  <c r="Z46" i="13" s="1"/>
  <c r="I49" i="13"/>
  <c r="K51" i="13"/>
  <c r="V51" i="13" s="1"/>
  <c r="W51" i="13" s="1"/>
  <c r="Z51" i="13" s="1"/>
  <c r="M53" i="13"/>
  <c r="J56" i="13"/>
  <c r="L58" i="13"/>
  <c r="I61" i="13"/>
  <c r="K63" i="13"/>
  <c r="M65" i="13"/>
  <c r="J68" i="13"/>
  <c r="V68" i="13" s="1"/>
  <c r="W68" i="13" s="1"/>
  <c r="Z68" i="13" s="1"/>
  <c r="L70" i="13"/>
  <c r="I73" i="13"/>
  <c r="K75" i="13"/>
  <c r="V75" i="13" s="1"/>
  <c r="W75" i="13" s="1"/>
  <c r="Z75" i="13" s="1"/>
  <c r="M77" i="13"/>
  <c r="J80" i="13"/>
  <c r="V80" i="13" s="1"/>
  <c r="W80" i="13" s="1"/>
  <c r="Z80" i="13" s="1"/>
  <c r="L82" i="13"/>
  <c r="I85" i="13"/>
  <c r="K87" i="13"/>
  <c r="V87" i="13" s="1"/>
  <c r="W87" i="13" s="1"/>
  <c r="Z87" i="13" s="1"/>
  <c r="M89" i="13"/>
  <c r="V89" i="13" s="1"/>
  <c r="W89" i="13" s="1"/>
  <c r="Z89" i="13" s="1"/>
  <c r="J92" i="13"/>
  <c r="V92" i="13" s="1"/>
  <c r="W92" i="13" s="1"/>
  <c r="Z92" i="13" s="1"/>
  <c r="L94" i="13"/>
  <c r="I97" i="13"/>
  <c r="K99" i="13"/>
  <c r="M101" i="13"/>
  <c r="V101" i="13" s="1"/>
  <c r="W101" i="13" s="1"/>
  <c r="Z101" i="13" s="1"/>
  <c r="J104" i="13"/>
  <c r="V104" i="13" s="1"/>
  <c r="W104" i="13" s="1"/>
  <c r="Z104" i="13" s="1"/>
  <c r="L106" i="13"/>
  <c r="V106" i="13" s="1"/>
  <c r="W106" i="13" s="1"/>
  <c r="Z106" i="13" s="1"/>
  <c r="I109" i="13"/>
  <c r="V109" i="13" s="1"/>
  <c r="W109" i="13" s="1"/>
  <c r="Z109" i="13" s="1"/>
  <c r="K111" i="13"/>
  <c r="V111" i="13" s="1"/>
  <c r="W111" i="13" s="1"/>
  <c r="Z111" i="13" s="1"/>
  <c r="M113" i="13"/>
  <c r="I121" i="13"/>
  <c r="K123" i="13"/>
  <c r="M125" i="13"/>
  <c r="J140" i="13"/>
  <c r="V140" i="13" s="1"/>
  <c r="W140" i="13" s="1"/>
  <c r="Z140" i="13" s="1"/>
  <c r="L154" i="13"/>
  <c r="V154" i="13" s="1"/>
  <c r="W154" i="13" s="1"/>
  <c r="Z154" i="13" s="1"/>
  <c r="I169" i="13"/>
  <c r="K183" i="13"/>
  <c r="V183" i="13" s="1"/>
  <c r="W183" i="13" s="1"/>
  <c r="Z183" i="13" s="1"/>
  <c r="M185" i="13"/>
  <c r="K8" i="13"/>
  <c r="V8" i="13" s="1"/>
  <c r="W8" i="13" s="1"/>
  <c r="Z8" i="13" s="1"/>
  <c r="M10" i="13"/>
  <c r="V10" i="13" s="1"/>
  <c r="W10" i="13" s="1"/>
  <c r="Z10" i="13" s="1"/>
  <c r="J13" i="13"/>
  <c r="L15" i="13"/>
  <c r="I18" i="13"/>
  <c r="K20" i="13"/>
  <c r="M22" i="13"/>
  <c r="J25" i="13"/>
  <c r="L27" i="13"/>
  <c r="V27" i="13" s="1"/>
  <c r="W27" i="13" s="1"/>
  <c r="Z27" i="13" s="1"/>
  <c r="I30" i="13"/>
  <c r="K32" i="13"/>
  <c r="V32" i="13" s="1"/>
  <c r="W32" i="13" s="1"/>
  <c r="Z32" i="13" s="1"/>
  <c r="M34" i="13"/>
  <c r="J37" i="13"/>
  <c r="L39" i="13"/>
  <c r="V39" i="13" s="1"/>
  <c r="W39" i="13" s="1"/>
  <c r="Z39" i="13" s="1"/>
  <c r="I42" i="13"/>
  <c r="K44" i="13"/>
  <c r="M46" i="13"/>
  <c r="J49" i="13"/>
  <c r="L51" i="13"/>
  <c r="I54" i="13"/>
  <c r="K56" i="13"/>
  <c r="M58" i="13"/>
  <c r="V58" i="13" s="1"/>
  <c r="W58" i="13" s="1"/>
  <c r="Z58" i="13" s="1"/>
  <c r="J61" i="13"/>
  <c r="L63" i="13"/>
  <c r="I66" i="13"/>
  <c r="V66" i="13" s="1"/>
  <c r="W66" i="13" s="1"/>
  <c r="Z66" i="13" s="1"/>
  <c r="K68" i="13"/>
  <c r="M70" i="13"/>
  <c r="J73" i="13"/>
  <c r="L75" i="13"/>
  <c r="I78" i="13"/>
  <c r="K80" i="13"/>
  <c r="M82" i="13"/>
  <c r="J85" i="13"/>
  <c r="L87" i="13"/>
  <c r="I90" i="13"/>
  <c r="V90" i="13" s="1"/>
  <c r="W90" i="13" s="1"/>
  <c r="Z90" i="13" s="1"/>
  <c r="K92" i="13"/>
  <c r="M94" i="13"/>
  <c r="V94" i="13" s="1"/>
  <c r="W94" i="13" s="1"/>
  <c r="Z94" i="13" s="1"/>
  <c r="J97" i="13"/>
  <c r="L99" i="13"/>
  <c r="I102" i="13"/>
  <c r="K104" i="13"/>
  <c r="M106" i="13"/>
  <c r="J109" i="13"/>
  <c r="L111" i="13"/>
  <c r="I114" i="13"/>
  <c r="K116" i="13"/>
  <c r="V116" i="13" s="1"/>
  <c r="W116" i="13" s="1"/>
  <c r="Z116" i="13" s="1"/>
  <c r="M118" i="13"/>
  <c r="J121" i="13"/>
  <c r="L123" i="13"/>
  <c r="I126" i="13"/>
  <c r="V126" i="13" s="1"/>
  <c r="W126" i="13" s="1"/>
  <c r="Z126" i="13" s="1"/>
  <c r="K128" i="13"/>
  <c r="M130" i="13"/>
  <c r="K140" i="13"/>
  <c r="M154" i="13"/>
  <c r="J169" i="13"/>
  <c r="I186" i="13"/>
  <c r="V186" i="13" s="1"/>
  <c r="W186" i="13" s="1"/>
  <c r="Z186" i="13" s="1"/>
  <c r="K188" i="13"/>
  <c r="M190" i="13"/>
  <c r="J193" i="13"/>
  <c r="V193" i="13" s="1"/>
  <c r="W193" i="13" s="1"/>
  <c r="Z193" i="13" s="1"/>
  <c r="L195" i="13"/>
  <c r="V195" i="13" s="1"/>
  <c r="W195" i="13" s="1"/>
  <c r="Z195" i="13" s="1"/>
  <c r="I198" i="13"/>
  <c r="V198" i="13" s="1"/>
  <c r="W198" i="13" s="1"/>
  <c r="Z198" i="13" s="1"/>
  <c r="K200" i="13"/>
  <c r="V200" i="13" s="1"/>
  <c r="W200" i="13" s="1"/>
  <c r="Z200" i="13" s="1"/>
  <c r="M202" i="13"/>
  <c r="J205" i="13"/>
  <c r="L207" i="13"/>
  <c r="V207" i="13" s="1"/>
  <c r="W207" i="13" s="1"/>
  <c r="Z207" i="13" s="1"/>
  <c r="I210" i="13"/>
  <c r="K212" i="13"/>
  <c r="V212" i="13" s="1"/>
  <c r="W212" i="13" s="1"/>
  <c r="Z212" i="13" s="1"/>
  <c r="M214" i="13"/>
  <c r="V214" i="13" s="1"/>
  <c r="W214" i="13" s="1"/>
  <c r="Z214" i="13" s="1"/>
  <c r="J217" i="13"/>
  <c r="L219" i="13"/>
  <c r="V219" i="13" s="1"/>
  <c r="W219" i="13" s="1"/>
  <c r="Z219" i="13" s="1"/>
  <c r="L8" i="13"/>
  <c r="I11" i="13"/>
  <c r="V11" i="13" s="1"/>
  <c r="W11" i="13" s="1"/>
  <c r="Z11" i="13" s="1"/>
  <c r="K13" i="13"/>
  <c r="M15" i="13"/>
  <c r="J18" i="13"/>
  <c r="L20" i="13"/>
  <c r="I23" i="13"/>
  <c r="K25" i="13"/>
  <c r="M27" i="13"/>
  <c r="J30" i="13"/>
  <c r="L32" i="13"/>
  <c r="I35" i="13"/>
  <c r="V35" i="13" s="1"/>
  <c r="W35" i="13" s="1"/>
  <c r="Z35" i="13" s="1"/>
  <c r="K37" i="13"/>
  <c r="M39" i="13"/>
  <c r="J42" i="13"/>
  <c r="L44" i="13"/>
  <c r="V44" i="13" s="1"/>
  <c r="W44" i="13" s="1"/>
  <c r="Z44" i="13" s="1"/>
  <c r="I47" i="13"/>
  <c r="K49" i="13"/>
  <c r="M51" i="13"/>
  <c r="J54" i="13"/>
  <c r="L56" i="13"/>
  <c r="I59" i="13"/>
  <c r="K61" i="13"/>
  <c r="M63" i="13"/>
  <c r="J66" i="13"/>
  <c r="L68" i="13"/>
  <c r="I71" i="13"/>
  <c r="V71" i="13" s="1"/>
  <c r="W71" i="13" s="1"/>
  <c r="Z71" i="13" s="1"/>
  <c r="K73" i="13"/>
  <c r="M75" i="13"/>
  <c r="J78" i="13"/>
  <c r="L80" i="13"/>
  <c r="I83" i="13"/>
  <c r="K85" i="13"/>
  <c r="M87" i="13"/>
  <c r="J90" i="13"/>
  <c r="L92" i="13"/>
  <c r="I95" i="13"/>
  <c r="K97" i="13"/>
  <c r="M99" i="13"/>
  <c r="V99" i="13" s="1"/>
  <c r="W99" i="13" s="1"/>
  <c r="Z99" i="13" s="1"/>
  <c r="J102" i="13"/>
  <c r="L104" i="13"/>
  <c r="I107" i="13"/>
  <c r="K109" i="13"/>
  <c r="M111" i="13"/>
  <c r="J114" i="13"/>
  <c r="L116" i="13"/>
  <c r="I119" i="13"/>
  <c r="V119" i="13" s="1"/>
  <c r="W119" i="13" s="1"/>
  <c r="K121" i="13"/>
  <c r="M123" i="13"/>
  <c r="J126" i="13"/>
  <c r="L128" i="13"/>
  <c r="I131" i="13"/>
  <c r="V131" i="13" s="1"/>
  <c r="W131" i="13" s="1"/>
  <c r="Z131" i="13" s="1"/>
  <c r="I143" i="13"/>
  <c r="K157" i="13"/>
  <c r="M171" i="13"/>
  <c r="V138" i="12"/>
  <c r="W138" i="12" s="1"/>
  <c r="V16" i="12"/>
  <c r="W16" i="12" s="1"/>
  <c r="Z16" i="12" s="1"/>
  <c r="V64" i="12"/>
  <c r="W64" i="12" s="1"/>
  <c r="Z64" i="12" s="1"/>
  <c r="V76" i="12"/>
  <c r="W76" i="12" s="1"/>
  <c r="Z76" i="12" s="1"/>
  <c r="V196" i="12"/>
  <c r="W196" i="12" s="1"/>
  <c r="V232" i="12"/>
  <c r="W232" i="12" s="1"/>
  <c r="V105" i="12"/>
  <c r="W105" i="12" s="1"/>
  <c r="V213" i="12"/>
  <c r="W213" i="12" s="1"/>
  <c r="Z213" i="12" s="1"/>
  <c r="V238" i="12"/>
  <c r="W238" i="12" s="1"/>
  <c r="V222" i="12"/>
  <c r="W222" i="12" s="1"/>
  <c r="V221" i="12"/>
  <c r="W221" i="12" s="1"/>
  <c r="Z221" i="12" s="1"/>
  <c r="V124" i="12"/>
  <c r="W124" i="12" s="1"/>
  <c r="V184" i="12"/>
  <c r="W184" i="12" s="1"/>
  <c r="Z184" i="12" s="1"/>
  <c r="L218" i="12"/>
  <c r="L217" i="12"/>
  <c r="J136" i="12"/>
  <c r="V136" i="12" s="1"/>
  <c r="W136" i="12" s="1"/>
  <c r="Z136" i="12" s="1"/>
  <c r="J137" i="12"/>
  <c r="V137" i="12" s="1"/>
  <c r="W137" i="12" s="1"/>
  <c r="Z137" i="12" s="1"/>
  <c r="V153" i="12"/>
  <c r="W153" i="12" s="1"/>
  <c r="V163" i="12"/>
  <c r="W163" i="12" s="1"/>
  <c r="Z163" i="12" s="1"/>
  <c r="J233" i="12"/>
  <c r="L74" i="12"/>
  <c r="M201" i="12"/>
  <c r="M134" i="12"/>
  <c r="V146" i="12"/>
  <c r="W146" i="12" s="1"/>
  <c r="Z146" i="12" s="1"/>
  <c r="V170" i="12"/>
  <c r="W170" i="12" s="1"/>
  <c r="Z170" i="12" s="1"/>
  <c r="V119" i="12"/>
  <c r="W119" i="12" s="1"/>
  <c r="V79" i="12"/>
  <c r="W79" i="12" s="1"/>
  <c r="Z79" i="12" s="1"/>
  <c r="K180" i="12"/>
  <c r="J14" i="12"/>
  <c r="J15" i="12"/>
  <c r="I19" i="12"/>
  <c r="I20" i="12"/>
  <c r="M23" i="12"/>
  <c r="V23" i="12" s="1"/>
  <c r="W23" i="12" s="1"/>
  <c r="Z23" i="12" s="1"/>
  <c r="M24" i="12"/>
  <c r="L28" i="12"/>
  <c r="L29" i="12"/>
  <c r="J39" i="12"/>
  <c r="J38" i="12"/>
  <c r="I55" i="12"/>
  <c r="I56" i="12"/>
  <c r="V56" i="12" s="1"/>
  <c r="W56" i="12" s="1"/>
  <c r="Z56" i="12" s="1"/>
  <c r="L65" i="12"/>
  <c r="L64" i="12"/>
  <c r="J74" i="12"/>
  <c r="V74" i="12" s="1"/>
  <c r="W74" i="12" s="1"/>
  <c r="Z74" i="12" s="1"/>
  <c r="J75" i="12"/>
  <c r="V75" i="12" s="1"/>
  <c r="W75" i="12" s="1"/>
  <c r="M83" i="12"/>
  <c r="V83" i="12" s="1"/>
  <c r="W83" i="12" s="1"/>
  <c r="Z83" i="12" s="1"/>
  <c r="M84" i="12"/>
  <c r="L88" i="12"/>
  <c r="L89" i="12"/>
  <c r="K93" i="12"/>
  <c r="V93" i="12" s="1"/>
  <c r="W93" i="12" s="1"/>
  <c r="Z93" i="12" s="1"/>
  <c r="K94" i="12"/>
  <c r="J111" i="12"/>
  <c r="V111" i="12" s="1"/>
  <c r="W111" i="12" s="1"/>
  <c r="J110" i="12"/>
  <c r="V110" i="12" s="1"/>
  <c r="W110" i="12" s="1"/>
  <c r="Z110" i="12" s="1"/>
  <c r="I127" i="12"/>
  <c r="I128" i="12"/>
  <c r="M131" i="12"/>
  <c r="M132" i="12"/>
  <c r="I151" i="12"/>
  <c r="V151" i="12" s="1"/>
  <c r="W151" i="12" s="1"/>
  <c r="Z151" i="12" s="1"/>
  <c r="I152" i="12"/>
  <c r="M155" i="12"/>
  <c r="M156" i="12"/>
  <c r="K166" i="12"/>
  <c r="K165" i="12"/>
  <c r="V165" i="12" s="1"/>
  <c r="W165" i="12" s="1"/>
  <c r="Z165" i="12" s="1"/>
  <c r="J171" i="12"/>
  <c r="J170" i="12"/>
  <c r="I176" i="12"/>
  <c r="I175" i="12"/>
  <c r="K189" i="12"/>
  <c r="V189" i="12" s="1"/>
  <c r="W189" i="12" s="1"/>
  <c r="Z189" i="12" s="1"/>
  <c r="K190" i="12"/>
  <c r="J194" i="12"/>
  <c r="J195" i="12"/>
  <c r="K213" i="12"/>
  <c r="K214" i="12"/>
  <c r="V214" i="12" s="1"/>
  <c r="W214" i="12" s="1"/>
  <c r="Z214" i="12" s="1"/>
  <c r="I223" i="12"/>
  <c r="I224" i="12"/>
  <c r="J231" i="12"/>
  <c r="J230" i="12"/>
  <c r="M239" i="12"/>
  <c r="V239" i="12" s="1"/>
  <c r="W239" i="12" s="1"/>
  <c r="Z239" i="12" s="1"/>
  <c r="M240" i="12"/>
  <c r="L245" i="12"/>
  <c r="L244" i="12"/>
  <c r="V244" i="12" s="1"/>
  <c r="W244" i="12" s="1"/>
  <c r="Z244" i="12" s="1"/>
  <c r="I199" i="12"/>
  <c r="I12" i="12"/>
  <c r="I13" i="12"/>
  <c r="K14" i="12"/>
  <c r="K15" i="12"/>
  <c r="I48" i="12"/>
  <c r="I49" i="12"/>
  <c r="V49" i="12" s="1"/>
  <c r="W49" i="12" s="1"/>
  <c r="K51" i="12"/>
  <c r="K50" i="12"/>
  <c r="J55" i="12"/>
  <c r="J56" i="12"/>
  <c r="K74" i="12"/>
  <c r="K75" i="12"/>
  <c r="J79" i="12"/>
  <c r="J80" i="12"/>
  <c r="V80" i="12" s="1"/>
  <c r="W80" i="12" s="1"/>
  <c r="Z80" i="12" s="1"/>
  <c r="I84" i="12"/>
  <c r="I85" i="12"/>
  <c r="V85" i="12" s="1"/>
  <c r="W85" i="12" s="1"/>
  <c r="J91" i="12"/>
  <c r="J92" i="12"/>
  <c r="K98" i="12"/>
  <c r="V98" i="12" s="1"/>
  <c r="W98" i="12" s="1"/>
  <c r="Z98" i="12" s="1"/>
  <c r="K99" i="12"/>
  <c r="V99" i="12" s="1"/>
  <c r="W99" i="12" s="1"/>
  <c r="Z99" i="12" s="1"/>
  <c r="I108" i="12"/>
  <c r="V108" i="12" s="1"/>
  <c r="W108" i="12" s="1"/>
  <c r="Z108" i="12" s="1"/>
  <c r="I109" i="12"/>
  <c r="V109" i="12" s="1"/>
  <c r="W109" i="12" s="1"/>
  <c r="K122" i="12"/>
  <c r="K123" i="12"/>
  <c r="I144" i="12"/>
  <c r="I145" i="12"/>
  <c r="V145" i="12" s="1"/>
  <c r="W145" i="12" s="1"/>
  <c r="K147" i="12"/>
  <c r="K146" i="12"/>
  <c r="J151" i="12"/>
  <c r="J152" i="12"/>
  <c r="K158" i="12"/>
  <c r="V158" i="12" s="1"/>
  <c r="W158" i="12" s="1"/>
  <c r="Z158" i="12" s="1"/>
  <c r="K159" i="12"/>
  <c r="V159" i="12" s="1"/>
  <c r="W159" i="12" s="1"/>
  <c r="Z159" i="12" s="1"/>
  <c r="J164" i="12"/>
  <c r="V164" i="12" s="1"/>
  <c r="W164" i="12" s="1"/>
  <c r="Z164" i="12" s="1"/>
  <c r="J163" i="12"/>
  <c r="V181" i="12"/>
  <c r="W181" i="12" s="1"/>
  <c r="J188" i="12"/>
  <c r="J187" i="12"/>
  <c r="L172" i="12"/>
  <c r="K19" i="12"/>
  <c r="L26" i="12"/>
  <c r="V26" i="12" s="1"/>
  <c r="W26" i="12" s="1"/>
  <c r="Z26" i="12" s="1"/>
  <c r="K31" i="12"/>
  <c r="L38" i="12"/>
  <c r="V38" i="12" s="1"/>
  <c r="W38" i="12" s="1"/>
  <c r="Z38" i="12" s="1"/>
  <c r="I53" i="12"/>
  <c r="J60" i="12"/>
  <c r="V60" i="12" s="1"/>
  <c r="W60" i="12" s="1"/>
  <c r="Z60" i="12" s="1"/>
  <c r="M69" i="12"/>
  <c r="J132" i="12"/>
  <c r="I149" i="12"/>
  <c r="L242" i="12"/>
  <c r="V242" i="12" s="1"/>
  <c r="W242" i="12" s="1"/>
  <c r="Z242" i="12" s="1"/>
  <c r="I197" i="12"/>
  <c r="I101" i="12"/>
  <c r="I21" i="12"/>
  <c r="V21" i="12" s="1"/>
  <c r="W21" i="12" s="1"/>
  <c r="Z21" i="12" s="1"/>
  <c r="J87" i="12"/>
  <c r="V87" i="12" s="1"/>
  <c r="W87" i="12" s="1"/>
  <c r="Z87" i="12" s="1"/>
  <c r="J12" i="12"/>
  <c r="L53" i="12"/>
  <c r="L7" i="12"/>
  <c r="V7" i="12" s="1"/>
  <c r="W7" i="12" s="1"/>
  <c r="Z7" i="12" s="1"/>
  <c r="J17" i="12"/>
  <c r="M26" i="12"/>
  <c r="V71" i="12"/>
  <c r="W71" i="12" s="1"/>
  <c r="J89" i="12"/>
  <c r="I94" i="12"/>
  <c r="I106" i="12"/>
  <c r="L115" i="12"/>
  <c r="L151" i="12"/>
  <c r="I166" i="12"/>
  <c r="L175" i="12"/>
  <c r="M182" i="12"/>
  <c r="J185" i="12"/>
  <c r="L199" i="12"/>
  <c r="J209" i="12"/>
  <c r="I226" i="12"/>
  <c r="M242" i="12"/>
  <c r="I237" i="12"/>
  <c r="I61" i="12"/>
  <c r="V61" i="12" s="1"/>
  <c r="W61" i="12" s="1"/>
  <c r="J216" i="12"/>
  <c r="K156" i="12"/>
  <c r="K34" i="12"/>
  <c r="M237" i="12"/>
  <c r="M14" i="12"/>
  <c r="I236" i="12"/>
  <c r="V236" i="12" s="1"/>
  <c r="W236" i="12" s="1"/>
  <c r="Z236" i="12" s="1"/>
  <c r="I140" i="12"/>
  <c r="J44" i="12"/>
  <c r="K219" i="12"/>
  <c r="K86" i="12"/>
  <c r="V86" i="12" s="1"/>
  <c r="W86" i="12" s="1"/>
  <c r="Z86" i="12" s="1"/>
  <c r="I180" i="12"/>
  <c r="I96" i="12"/>
  <c r="J161" i="12"/>
  <c r="J125" i="12"/>
  <c r="J84" i="12"/>
  <c r="M12" i="12"/>
  <c r="V126" i="12"/>
  <c r="W126" i="12" s="1"/>
  <c r="Z126" i="12" s="1"/>
  <c r="V178" i="12"/>
  <c r="W178" i="12" s="1"/>
  <c r="Z178" i="12" s="1"/>
  <c r="V52" i="12"/>
  <c r="W52" i="12" s="1"/>
  <c r="Z52" i="12" s="1"/>
  <c r="L97" i="12"/>
  <c r="L98" i="12"/>
  <c r="K102" i="12"/>
  <c r="K103" i="12"/>
  <c r="V148" i="12"/>
  <c r="W148" i="12" s="1"/>
  <c r="Z148" i="12" s="1"/>
  <c r="L193" i="12"/>
  <c r="L194" i="12"/>
  <c r="I173" i="12"/>
  <c r="V173" i="12" s="1"/>
  <c r="W173" i="12" s="1"/>
  <c r="V81" i="12"/>
  <c r="W81" i="12" s="1"/>
  <c r="K7" i="12"/>
  <c r="C16" i="14"/>
  <c r="I9" i="12"/>
  <c r="V33" i="12"/>
  <c r="W33" i="12" s="1"/>
  <c r="J40" i="12"/>
  <c r="J41" i="12"/>
  <c r="V41" i="12" s="1"/>
  <c r="W41" i="12" s="1"/>
  <c r="Z41" i="12" s="1"/>
  <c r="M97" i="12"/>
  <c r="M98" i="12"/>
  <c r="J172" i="12"/>
  <c r="J173" i="12"/>
  <c r="V201" i="12"/>
  <c r="W201" i="12" s="1"/>
  <c r="K215" i="12"/>
  <c r="V215" i="12" s="1"/>
  <c r="W215" i="12" s="1"/>
  <c r="Z215" i="12" s="1"/>
  <c r="K216" i="12"/>
  <c r="I249" i="12"/>
  <c r="V249" i="12" s="1"/>
  <c r="W249" i="12" s="1"/>
  <c r="Z249" i="12" s="1"/>
  <c r="I250" i="12"/>
  <c r="V14" i="12"/>
  <c r="W14" i="12" s="1"/>
  <c r="V50" i="12"/>
  <c r="W50" i="12" s="1"/>
  <c r="Z50" i="12" s="1"/>
  <c r="V206" i="12"/>
  <c r="W206" i="12" s="1"/>
  <c r="Z206" i="12" s="1"/>
  <c r="V157" i="12"/>
  <c r="W157" i="12" s="1"/>
  <c r="Z157" i="12" s="1"/>
  <c r="J144" i="12"/>
  <c r="J65" i="12"/>
  <c r="K21" i="12"/>
  <c r="K22" i="12"/>
  <c r="I32" i="12"/>
  <c r="I31" i="12"/>
  <c r="K45" i="12"/>
  <c r="V45" i="12" s="1"/>
  <c r="W45" i="12" s="1"/>
  <c r="Z45" i="12" s="1"/>
  <c r="K46" i="12"/>
  <c r="K57" i="12"/>
  <c r="V57" i="12" s="1"/>
  <c r="W57" i="12" s="1"/>
  <c r="Z57" i="12" s="1"/>
  <c r="K58" i="12"/>
  <c r="I67" i="12"/>
  <c r="V67" i="12" s="1"/>
  <c r="W67" i="12" s="1"/>
  <c r="Z67" i="12" s="1"/>
  <c r="I68" i="12"/>
  <c r="V68" i="12" s="1"/>
  <c r="W68" i="12" s="1"/>
  <c r="Z68" i="12" s="1"/>
  <c r="K69" i="12"/>
  <c r="V69" i="12" s="1"/>
  <c r="W69" i="12" s="1"/>
  <c r="Z69" i="12" s="1"/>
  <c r="K70" i="12"/>
  <c r="I91" i="12"/>
  <c r="I92" i="12"/>
  <c r="M95" i="12"/>
  <c r="M96" i="12"/>
  <c r="J98" i="12"/>
  <c r="J99" i="12"/>
  <c r="I103" i="12"/>
  <c r="I104" i="12"/>
  <c r="K117" i="12"/>
  <c r="V117" i="12" s="1"/>
  <c r="W117" i="12" s="1"/>
  <c r="Z117" i="12" s="1"/>
  <c r="K118" i="12"/>
  <c r="J147" i="12"/>
  <c r="V147" i="12" s="1"/>
  <c r="W147" i="12" s="1"/>
  <c r="Z147" i="12" s="1"/>
  <c r="J146" i="12"/>
  <c r="M167" i="12"/>
  <c r="M168" i="12"/>
  <c r="K178" i="12"/>
  <c r="K177" i="12"/>
  <c r="V177" i="12" s="1"/>
  <c r="W177" i="12" s="1"/>
  <c r="Z177" i="12" s="1"/>
  <c r="V200" i="12"/>
  <c r="W200" i="12" s="1"/>
  <c r="Z200" i="12" s="1"/>
  <c r="V211" i="12"/>
  <c r="W211" i="12" s="1"/>
  <c r="Z211" i="12" s="1"/>
  <c r="M215" i="12"/>
  <c r="M216" i="12"/>
  <c r="K225" i="12"/>
  <c r="V225" i="12" s="1"/>
  <c r="W225" i="12" s="1"/>
  <c r="Z225" i="12" s="1"/>
  <c r="K226" i="12"/>
  <c r="J242" i="12"/>
  <c r="J243" i="12"/>
  <c r="I248" i="12"/>
  <c r="I247" i="12"/>
  <c r="K249" i="12"/>
  <c r="K250" i="12"/>
  <c r="V66" i="12"/>
  <c r="W66" i="12" s="1"/>
  <c r="Z66" i="12" s="1"/>
  <c r="J101" i="12"/>
  <c r="K60" i="12"/>
  <c r="L112" i="12"/>
  <c r="J20" i="12"/>
  <c r="J19" i="12"/>
  <c r="K27" i="12"/>
  <c r="K26" i="12"/>
  <c r="I37" i="12"/>
  <c r="I36" i="12"/>
  <c r="I72" i="12"/>
  <c r="I73" i="12"/>
  <c r="V73" i="12" s="1"/>
  <c r="W73" i="12" s="1"/>
  <c r="J115" i="12"/>
  <c r="V115" i="12" s="1"/>
  <c r="W115" i="12" s="1"/>
  <c r="Z115" i="12" s="1"/>
  <c r="J116" i="12"/>
  <c r="J127" i="12"/>
  <c r="J128" i="12"/>
  <c r="I132" i="12"/>
  <c r="I133" i="12"/>
  <c r="K134" i="12"/>
  <c r="K135" i="12"/>
  <c r="I169" i="12"/>
  <c r="I168" i="12"/>
  <c r="K170" i="12"/>
  <c r="K171" i="12"/>
  <c r="V192" i="12"/>
  <c r="W192" i="12" s="1"/>
  <c r="Z192" i="12" s="1"/>
  <c r="K194" i="12"/>
  <c r="V194" i="12" s="1"/>
  <c r="W194" i="12" s="1"/>
  <c r="Z194" i="12" s="1"/>
  <c r="K195" i="12"/>
  <c r="I204" i="12"/>
  <c r="V204" i="12" s="1"/>
  <c r="W204" i="12" s="1"/>
  <c r="Z204" i="12" s="1"/>
  <c r="I205" i="12"/>
  <c r="K206" i="12"/>
  <c r="K207" i="12"/>
  <c r="J211" i="12"/>
  <c r="J212" i="12"/>
  <c r="V212" i="12" s="1"/>
  <c r="W212" i="12" s="1"/>
  <c r="Z212" i="12" s="1"/>
  <c r="I216" i="12"/>
  <c r="I217" i="12"/>
  <c r="J224" i="12"/>
  <c r="J223" i="12"/>
  <c r="V228" i="12"/>
  <c r="W228" i="12" s="1"/>
  <c r="Z228" i="12" s="1"/>
  <c r="K230" i="12"/>
  <c r="V230" i="12" s="1"/>
  <c r="W230" i="12" s="1"/>
  <c r="Z230" i="12" s="1"/>
  <c r="K231" i="12"/>
  <c r="J235" i="12"/>
  <c r="J236" i="12"/>
  <c r="I241" i="12"/>
  <c r="V241" i="12" s="1"/>
  <c r="W241" i="12" s="1"/>
  <c r="I240" i="12"/>
  <c r="V198" i="12"/>
  <c r="W198" i="12" s="1"/>
  <c r="I65" i="12"/>
  <c r="V65" i="12" s="1"/>
  <c r="W65" i="12" s="1"/>
  <c r="Z65" i="12" s="1"/>
  <c r="J218" i="12"/>
  <c r="V218" i="12" s="1"/>
  <c r="W218" i="12" s="1"/>
  <c r="Z218" i="12" s="1"/>
  <c r="J140" i="12"/>
  <c r="K175" i="12"/>
  <c r="J24" i="12"/>
  <c r="V24" i="12" s="1"/>
  <c r="W24" i="12" s="1"/>
  <c r="Z24" i="12" s="1"/>
  <c r="I29" i="12"/>
  <c r="M33" i="12"/>
  <c r="K67" i="12"/>
  <c r="K79" i="12"/>
  <c r="M93" i="12"/>
  <c r="J96" i="12"/>
  <c r="K115" i="12"/>
  <c r="M117" i="12"/>
  <c r="I125" i="12"/>
  <c r="V125" i="12" s="1"/>
  <c r="W125" i="12" s="1"/>
  <c r="Z125" i="12" s="1"/>
  <c r="K139" i="12"/>
  <c r="V139" i="12" s="1"/>
  <c r="W139" i="12" s="1"/>
  <c r="Z139" i="12" s="1"/>
  <c r="J156" i="12"/>
  <c r="V156" i="12" s="1"/>
  <c r="W156" i="12" s="1"/>
  <c r="Z156" i="12" s="1"/>
  <c r="L158" i="12"/>
  <c r="J168" i="12"/>
  <c r="L182" i="12"/>
  <c r="V182" i="12" s="1"/>
  <c r="W182" i="12" s="1"/>
  <c r="Z182" i="12" s="1"/>
  <c r="I185" i="12"/>
  <c r="J204" i="12"/>
  <c r="I245" i="12"/>
  <c r="I154" i="12"/>
  <c r="J51" i="12"/>
  <c r="L110" i="12"/>
  <c r="M110" i="12"/>
  <c r="V35" i="12"/>
  <c r="W35" i="12" s="1"/>
  <c r="Z35" i="12" s="1"/>
  <c r="K48" i="12"/>
  <c r="J53" i="12"/>
  <c r="M86" i="12"/>
  <c r="J113" i="12"/>
  <c r="K120" i="12"/>
  <c r="I142" i="12"/>
  <c r="V191" i="12"/>
  <c r="W191" i="12" s="1"/>
  <c r="Z191" i="12" s="1"/>
  <c r="K204" i="12"/>
  <c r="J245" i="12"/>
  <c r="I8" i="12"/>
  <c r="L161" i="12"/>
  <c r="I193" i="12"/>
  <c r="J8" i="12"/>
  <c r="M170" i="12"/>
  <c r="I229" i="12"/>
  <c r="V229" i="12" s="1"/>
  <c r="W229" i="12" s="1"/>
  <c r="J199" i="12"/>
  <c r="K151" i="12"/>
  <c r="K84" i="12"/>
  <c r="M9" i="12"/>
  <c r="L14" i="12"/>
  <c r="J36" i="12"/>
  <c r="K43" i="12"/>
  <c r="V43" i="12" s="1"/>
  <c r="W43" i="12" s="1"/>
  <c r="Z43" i="12" s="1"/>
  <c r="L50" i="12"/>
  <c r="K55" i="12"/>
  <c r="L62" i="12"/>
  <c r="V62" i="12" s="1"/>
  <c r="W62" i="12" s="1"/>
  <c r="Z62" i="12" s="1"/>
  <c r="M81" i="12"/>
  <c r="I89" i="12"/>
  <c r="M105" i="12"/>
  <c r="K127" i="12"/>
  <c r="L134" i="12"/>
  <c r="V134" i="12" s="1"/>
  <c r="W134" i="12" s="1"/>
  <c r="Z134" i="12" s="1"/>
  <c r="L146" i="12"/>
  <c r="M153" i="12"/>
  <c r="I161" i="12"/>
  <c r="M165" i="12"/>
  <c r="L170" i="12"/>
  <c r="J180" i="12"/>
  <c r="J192" i="12"/>
  <c r="L206" i="12"/>
  <c r="K211" i="12"/>
  <c r="K223" i="12"/>
  <c r="I233" i="12"/>
  <c r="V233" i="12" s="1"/>
  <c r="W233" i="12" s="1"/>
  <c r="Z233" i="12" s="1"/>
  <c r="M249" i="12"/>
  <c r="V95" i="12"/>
  <c r="W95" i="12" s="1"/>
  <c r="J25" i="12"/>
  <c r="M34" i="12"/>
  <c r="M10" i="12"/>
  <c r="K24" i="12"/>
  <c r="L31" i="12"/>
  <c r="K36" i="12"/>
  <c r="L43" i="12"/>
  <c r="I58" i="12"/>
  <c r="L67" i="12"/>
  <c r="J77" i="12"/>
  <c r="K96" i="12"/>
  <c r="I118" i="12"/>
  <c r="I130" i="12"/>
  <c r="V130" i="12" s="1"/>
  <c r="W130" i="12" s="1"/>
  <c r="M146" i="12"/>
  <c r="L163" i="12"/>
  <c r="K168" i="12"/>
  <c r="L187" i="12"/>
  <c r="V187" i="12" s="1"/>
  <c r="W187" i="12" s="1"/>
  <c r="Z187" i="12" s="1"/>
  <c r="K192" i="12"/>
  <c r="L211" i="12"/>
  <c r="J221" i="12"/>
  <c r="K240" i="12"/>
  <c r="I227" i="12"/>
  <c r="V227" i="12" s="1"/>
  <c r="W227" i="12" s="1"/>
  <c r="Z227" i="12" s="1"/>
  <c r="I113" i="12"/>
  <c r="V113" i="12" s="1"/>
  <c r="W113" i="12" s="1"/>
  <c r="I77" i="12"/>
  <c r="J246" i="12"/>
  <c r="J210" i="12"/>
  <c r="V210" i="12" s="1"/>
  <c r="W210" i="12" s="1"/>
  <c r="Z210" i="12" s="1"/>
  <c r="J114" i="12"/>
  <c r="V114" i="12" s="1"/>
  <c r="W114" i="12" s="1"/>
  <c r="Z114" i="12" s="1"/>
  <c r="L183" i="12"/>
  <c r="V123" i="12"/>
  <c r="W123" i="12" s="1"/>
  <c r="Z123" i="12" s="1"/>
  <c r="I209" i="12"/>
  <c r="I54" i="12"/>
  <c r="J228" i="12"/>
  <c r="K49" i="12"/>
  <c r="L243" i="12"/>
  <c r="M218" i="12"/>
  <c r="I44" i="12"/>
  <c r="V44" i="12" s="1"/>
  <c r="W44" i="12" s="1"/>
  <c r="J63" i="12"/>
  <c r="V63" i="12" s="1"/>
  <c r="W63" i="12" s="1"/>
  <c r="Z63" i="12" s="1"/>
  <c r="I116" i="12"/>
  <c r="M120" i="12"/>
  <c r="J135" i="12"/>
  <c r="V135" i="12" s="1"/>
  <c r="W135" i="12" s="1"/>
  <c r="Z135" i="12" s="1"/>
  <c r="M144" i="12"/>
  <c r="L185" i="12"/>
  <c r="L209" i="12"/>
  <c r="K238" i="12"/>
  <c r="I186" i="12"/>
  <c r="V186" i="12" s="1"/>
  <c r="W186" i="12" s="1"/>
  <c r="I150" i="12"/>
  <c r="I70" i="12"/>
  <c r="I34" i="12"/>
  <c r="J205" i="12"/>
  <c r="L212" i="12"/>
  <c r="L122" i="12"/>
  <c r="V122" i="12" s="1"/>
  <c r="W122" i="12" s="1"/>
  <c r="Z122" i="12" s="1"/>
  <c r="J32" i="12"/>
  <c r="J248" i="12"/>
  <c r="J169" i="12"/>
  <c r="J54" i="12"/>
  <c r="K228" i="12"/>
  <c r="K187" i="12"/>
  <c r="M154" i="12"/>
  <c r="M118" i="12"/>
  <c r="I6" i="12"/>
  <c r="V6" i="12" s="1"/>
  <c r="W6" i="12" s="1"/>
  <c r="Z6" i="12" s="1"/>
  <c r="K8" i="12"/>
  <c r="L15" i="12"/>
  <c r="I18" i="12"/>
  <c r="K20" i="12"/>
  <c r="M22" i="12"/>
  <c r="I30" i="12"/>
  <c r="J49" i="12"/>
  <c r="L51" i="12"/>
  <c r="K56" i="12"/>
  <c r="L63" i="12"/>
  <c r="K68" i="12"/>
  <c r="M82" i="12"/>
  <c r="L87" i="12"/>
  <c r="I90" i="12"/>
  <c r="K92" i="12"/>
  <c r="M94" i="12"/>
  <c r="I102" i="12"/>
  <c r="V102" i="12" s="1"/>
  <c r="W102" i="12" s="1"/>
  <c r="Z102" i="12" s="1"/>
  <c r="M106" i="12"/>
  <c r="J121" i="12"/>
  <c r="V121" i="12" s="1"/>
  <c r="W121" i="12" s="1"/>
  <c r="Z121" i="12" s="1"/>
  <c r="K128" i="12"/>
  <c r="L135" i="12"/>
  <c r="K140" i="12"/>
  <c r="M142" i="12"/>
  <c r="L147" i="12"/>
  <c r="I162" i="12"/>
  <c r="M166" i="12"/>
  <c r="L171" i="12"/>
  <c r="V171" i="12" s="1"/>
  <c r="W171" i="12" s="1"/>
  <c r="Z171" i="12" s="1"/>
  <c r="I174" i="12"/>
  <c r="K176" i="12"/>
  <c r="J193" i="12"/>
  <c r="L207" i="12"/>
  <c r="K212" i="12"/>
  <c r="K224" i="12"/>
  <c r="M226" i="12"/>
  <c r="L231" i="12"/>
  <c r="I234" i="12"/>
  <c r="M238" i="12"/>
  <c r="I246" i="12"/>
  <c r="V246" i="12" s="1"/>
  <c r="W246" i="12" s="1"/>
  <c r="Z246" i="12" s="1"/>
  <c r="M250" i="12"/>
  <c r="I10" i="12"/>
  <c r="V10" i="12" s="1"/>
  <c r="W10" i="12" s="1"/>
  <c r="Z10" i="12" s="1"/>
  <c r="J72" i="12"/>
  <c r="K163" i="12"/>
  <c r="L55" i="12"/>
  <c r="I17" i="12"/>
  <c r="M21" i="12"/>
  <c r="M45" i="12"/>
  <c r="J48" i="12"/>
  <c r="M57" i="12"/>
  <c r="L86" i="12"/>
  <c r="K91" i="12"/>
  <c r="J108" i="12"/>
  <c r="J120" i="12"/>
  <c r="V120" i="12" s="1"/>
  <c r="W120" i="12" s="1"/>
  <c r="Z120" i="12" s="1"/>
  <c r="M129" i="12"/>
  <c r="V129" i="12" s="1"/>
  <c r="W129" i="12" s="1"/>
  <c r="Z129" i="12" s="1"/>
  <c r="M177" i="12"/>
  <c r="M189" i="12"/>
  <c r="K199" i="12"/>
  <c r="M213" i="12"/>
  <c r="M225" i="12"/>
  <c r="L230" i="12"/>
  <c r="K235" i="12"/>
  <c r="V235" i="12" s="1"/>
  <c r="W235" i="12" s="1"/>
  <c r="Z235" i="12" s="1"/>
  <c r="K247" i="12"/>
  <c r="J252" i="12"/>
  <c r="V252" i="12" s="1"/>
  <c r="W252" i="12" s="1"/>
  <c r="Z252" i="12" s="1"/>
  <c r="L159" i="12"/>
  <c r="M70" i="12"/>
  <c r="L19" i="12"/>
  <c r="M38" i="12"/>
  <c r="I46" i="12"/>
  <c r="M50" i="12"/>
  <c r="M62" i="12"/>
  <c r="K72" i="12"/>
  <c r="L91" i="12"/>
  <c r="L103" i="12"/>
  <c r="K108" i="12"/>
  <c r="M122" i="12"/>
  <c r="L127" i="12"/>
  <c r="K144" i="12"/>
  <c r="J149" i="12"/>
  <c r="M158" i="12"/>
  <c r="I190" i="12"/>
  <c r="M194" i="12"/>
  <c r="I202" i="12"/>
  <c r="M206" i="12"/>
  <c r="L223" i="12"/>
  <c r="M230" i="12"/>
  <c r="L235" i="12"/>
  <c r="L247" i="12"/>
  <c r="J133" i="12"/>
  <c r="J97" i="12"/>
  <c r="L68" i="12"/>
  <c r="M190" i="12"/>
  <c r="M130" i="12"/>
  <c r="L41" i="12"/>
  <c r="M60" i="12"/>
  <c r="K106" i="12"/>
  <c r="L125" i="12"/>
  <c r="K142" i="12"/>
  <c r="I188" i="12"/>
  <c r="M204" i="12"/>
  <c r="J207" i="12"/>
  <c r="V207" i="12" s="1"/>
  <c r="W207" i="12" s="1"/>
  <c r="Z207" i="12" s="1"/>
  <c r="I167" i="12"/>
  <c r="J186" i="12"/>
  <c r="M243" i="12"/>
  <c r="M183" i="12"/>
  <c r="J104" i="12"/>
  <c r="J176" i="12"/>
  <c r="I11" i="12"/>
  <c r="V11" i="12" s="1"/>
  <c r="W11" i="12" s="1"/>
  <c r="J37" i="12"/>
  <c r="K13" i="12"/>
  <c r="J18" i="12"/>
  <c r="L20" i="12"/>
  <c r="K25" i="12"/>
  <c r="V25" i="12" s="1"/>
  <c r="W25" i="12" s="1"/>
  <c r="Z25" i="12" s="1"/>
  <c r="L32" i="12"/>
  <c r="K37" i="12"/>
  <c r="M39" i="12"/>
  <c r="M51" i="12"/>
  <c r="I59" i="12"/>
  <c r="V59" i="12" s="1"/>
  <c r="W59" i="12" s="1"/>
  <c r="M63" i="12"/>
  <c r="K73" i="12"/>
  <c r="J78" i="12"/>
  <c r="V78" i="12" s="1"/>
  <c r="W78" i="12" s="1"/>
  <c r="Z78" i="12" s="1"/>
  <c r="L80" i="12"/>
  <c r="J90" i="12"/>
  <c r="K97" i="12"/>
  <c r="V97" i="12" s="1"/>
  <c r="W97" i="12" s="1"/>
  <c r="Z97" i="12" s="1"/>
  <c r="L104" i="12"/>
  <c r="L116" i="12"/>
  <c r="M123" i="12"/>
  <c r="I131" i="12"/>
  <c r="M147" i="12"/>
  <c r="J150" i="12"/>
  <c r="L152" i="12"/>
  <c r="M159" i="12"/>
  <c r="J162" i="12"/>
  <c r="L164" i="12"/>
  <c r="K169" i="12"/>
  <c r="L176" i="12"/>
  <c r="L188" i="12"/>
  <c r="K193" i="12"/>
  <c r="M195" i="12"/>
  <c r="I203" i="12"/>
  <c r="V203" i="12" s="1"/>
  <c r="W203" i="12" s="1"/>
  <c r="M207" i="12"/>
  <c r="J222" i="12"/>
  <c r="M231" i="12"/>
  <c r="J234" i="12"/>
  <c r="L248" i="12"/>
  <c r="K253" i="12"/>
  <c r="V253" i="12" s="1"/>
  <c r="W253" i="12" s="1"/>
  <c r="Z253" i="12" s="1"/>
  <c r="V27" i="12"/>
  <c r="W27" i="12" s="1"/>
  <c r="Z27" i="12" s="1"/>
  <c r="V183" i="12"/>
  <c r="W183" i="12" s="1"/>
  <c r="Z183" i="12" s="1"/>
  <c r="V219" i="12"/>
  <c r="W219" i="12" s="1"/>
  <c r="Z219" i="12" s="1"/>
  <c r="M36" i="12"/>
  <c r="L77" i="12"/>
  <c r="K82" i="12"/>
  <c r="L101" i="12"/>
  <c r="M108" i="12"/>
  <c r="M228" i="12"/>
  <c r="V243" i="12"/>
  <c r="W243" i="12" s="1"/>
  <c r="Z243" i="12" s="1"/>
  <c r="M72" i="12"/>
  <c r="L137" i="12"/>
  <c r="L149" i="12"/>
  <c r="K154" i="12"/>
  <c r="M180" i="12"/>
  <c r="M192" i="12"/>
  <c r="L221" i="12"/>
  <c r="M252" i="12"/>
  <c r="L10" i="12"/>
  <c r="M17" i="12"/>
  <c r="L22" i="12"/>
  <c r="V22" i="12" s="1"/>
  <c r="W22" i="12" s="1"/>
  <c r="Z22" i="12" s="1"/>
  <c r="M29" i="12"/>
  <c r="L34" i="12"/>
  <c r="K39" i="12"/>
  <c r="V39" i="12" s="1"/>
  <c r="W39" i="12" s="1"/>
  <c r="Z39" i="12" s="1"/>
  <c r="M41" i="12"/>
  <c r="L46" i="12"/>
  <c r="M53" i="12"/>
  <c r="L58" i="12"/>
  <c r="M65" i="12"/>
  <c r="L70" i="12"/>
  <c r="M77" i="12"/>
  <c r="L82" i="12"/>
  <c r="V82" i="12" s="1"/>
  <c r="W82" i="12" s="1"/>
  <c r="Z82" i="12" s="1"/>
  <c r="M89" i="12"/>
  <c r="L94" i="12"/>
  <c r="M101" i="12"/>
  <c r="L106" i="12"/>
  <c r="K111" i="12"/>
  <c r="M113" i="12"/>
  <c r="L118" i="12"/>
  <c r="L119" i="12"/>
  <c r="M125" i="12"/>
  <c r="L130" i="12"/>
  <c r="M137" i="12"/>
  <c r="L142" i="12"/>
  <c r="M149" i="12"/>
  <c r="L154" i="12"/>
  <c r="L155" i="12"/>
  <c r="V155" i="12" s="1"/>
  <c r="W155" i="12" s="1"/>
  <c r="Z155" i="12" s="1"/>
  <c r="M161" i="12"/>
  <c r="L166" i="12"/>
  <c r="M173" i="12"/>
  <c r="L178" i="12"/>
  <c r="K183" i="12"/>
  <c r="M185" i="12"/>
  <c r="L190" i="12"/>
  <c r="M197" i="12"/>
  <c r="L202" i="12"/>
  <c r="M209" i="12"/>
  <c r="L214" i="12"/>
  <c r="M221" i="12"/>
  <c r="L226" i="12"/>
  <c r="M233" i="12"/>
  <c r="L238" i="12"/>
  <c r="M245" i="12"/>
  <c r="L250" i="12"/>
  <c r="M253" i="12"/>
  <c r="K16" i="12"/>
  <c r="M18" i="12"/>
  <c r="K28" i="12"/>
  <c r="V28" i="12" s="1"/>
  <c r="W28" i="12" s="1"/>
  <c r="Z28" i="12" s="1"/>
  <c r="M30" i="12"/>
  <c r="L35" i="12"/>
  <c r="K40" i="12"/>
  <c r="V40" i="12" s="1"/>
  <c r="W40" i="12" s="1"/>
  <c r="Z40" i="12" s="1"/>
  <c r="M42" i="12"/>
  <c r="V42" i="12" s="1"/>
  <c r="W42" i="12" s="1"/>
  <c r="Z42" i="12" s="1"/>
  <c r="K52" i="12"/>
  <c r="M54" i="12"/>
  <c r="K64" i="12"/>
  <c r="M66" i="12"/>
  <c r="K76" i="12"/>
  <c r="M78" i="12"/>
  <c r="K88" i="12"/>
  <c r="V88" i="12" s="1"/>
  <c r="W88" i="12" s="1"/>
  <c r="Z88" i="12" s="1"/>
  <c r="M90" i="12"/>
  <c r="K100" i="12"/>
  <c r="V100" i="12" s="1"/>
  <c r="W100" i="12" s="1"/>
  <c r="Z100" i="12" s="1"/>
  <c r="M102" i="12"/>
  <c r="L107" i="12"/>
  <c r="V107" i="12" s="1"/>
  <c r="W107" i="12" s="1"/>
  <c r="Z107" i="12" s="1"/>
  <c r="K112" i="12"/>
  <c r="V112" i="12" s="1"/>
  <c r="W112" i="12" s="1"/>
  <c r="Z112" i="12" s="1"/>
  <c r="M114" i="12"/>
  <c r="K124" i="12"/>
  <c r="M126" i="12"/>
  <c r="K136" i="12"/>
  <c r="M138" i="12"/>
  <c r="K148" i="12"/>
  <c r="M150" i="12"/>
  <c r="K160" i="12"/>
  <c r="V160" i="12" s="1"/>
  <c r="W160" i="12" s="1"/>
  <c r="Z160" i="12" s="1"/>
  <c r="M162" i="12"/>
  <c r="K172" i="12"/>
  <c r="V172" i="12" s="1"/>
  <c r="W172" i="12" s="1"/>
  <c r="Z172" i="12" s="1"/>
  <c r="M174" i="12"/>
  <c r="L179" i="12"/>
  <c r="V179" i="12" s="1"/>
  <c r="W179" i="12" s="1"/>
  <c r="Z179" i="12" s="1"/>
  <c r="K184" i="12"/>
  <c r="M186" i="12"/>
  <c r="K196" i="12"/>
  <c r="M198" i="12"/>
  <c r="M210" i="12"/>
  <c r="M222" i="12"/>
  <c r="M234" i="12"/>
  <c r="M246" i="12"/>
  <c r="L251" i="12"/>
  <c r="V251" i="12" s="1"/>
  <c r="W251" i="12" s="1"/>
  <c r="Z251" i="12" s="1"/>
  <c r="Z113" i="12"/>
  <c r="Z173" i="12"/>
  <c r="Z186" i="12"/>
  <c r="Z198" i="12"/>
  <c r="Z222" i="12"/>
  <c r="Z81" i="12"/>
  <c r="Z141" i="12"/>
  <c r="Z238" i="12"/>
  <c r="Z11" i="12"/>
  <c r="Z138" i="12"/>
  <c r="Z44" i="12"/>
  <c r="Z33" i="12"/>
  <c r="Z105" i="12"/>
  <c r="Z153" i="12"/>
  <c r="Z201" i="12"/>
  <c r="Z47" i="12"/>
  <c r="Z59" i="12"/>
  <c r="Z95" i="12"/>
  <c r="Z119" i="12"/>
  <c r="Z143" i="12"/>
  <c r="Z130" i="12"/>
  <c r="Z71" i="12"/>
  <c r="Z203" i="12"/>
  <c r="Z111" i="12"/>
  <c r="Z75" i="12"/>
  <c r="Z145" i="12"/>
  <c r="Z61" i="12"/>
  <c r="Z181" i="12"/>
  <c r="Z109" i="12"/>
  <c r="Z73" i="12"/>
  <c r="Z208" i="12"/>
  <c r="Z196" i="12"/>
  <c r="Z124" i="12"/>
  <c r="Z229" i="12"/>
  <c r="Z85" i="12"/>
  <c r="Z49" i="12"/>
  <c r="Z241" i="12"/>
  <c r="Z232" i="12"/>
  <c r="Z14" i="12"/>
  <c r="Z220" i="12"/>
  <c r="Z108" i="13"/>
  <c r="Z72" i="13"/>
  <c r="Z230" i="13"/>
  <c r="Z235" i="13"/>
  <c r="Z98" i="13"/>
  <c r="Z115" i="13"/>
  <c r="Z180" i="13"/>
  <c r="Z79" i="13"/>
  <c r="Z19" i="13"/>
  <c r="Z182" i="13"/>
  <c r="Z206" i="13"/>
  <c r="Z38" i="13"/>
  <c r="Z156" i="13"/>
  <c r="Z166" i="13"/>
  <c r="Z202" i="13"/>
  <c r="Z221" i="13"/>
  <c r="Z249" i="13"/>
  <c r="Z113" i="13"/>
  <c r="Z149" i="13"/>
  <c r="Z29" i="13"/>
  <c r="Z60" i="13"/>
  <c r="Z132" i="13"/>
  <c r="Z227" i="13"/>
  <c r="Z178" i="13"/>
  <c r="Z119" i="13"/>
  <c r="Z251" i="13"/>
  <c r="Z238" i="13"/>
  <c r="Z12" i="13"/>
  <c r="Z48" i="13"/>
  <c r="Z84" i="13"/>
  <c r="Z125" i="13"/>
  <c r="V248" i="13" l="1"/>
  <c r="W248" i="13" s="1"/>
  <c r="Z248" i="13" s="1"/>
  <c r="V37" i="13"/>
  <c r="W37" i="13" s="1"/>
  <c r="Z37" i="13" s="1"/>
  <c r="V179" i="13"/>
  <c r="W179" i="13" s="1"/>
  <c r="Z179" i="13" s="1"/>
  <c r="V83" i="13"/>
  <c r="W83" i="13" s="1"/>
  <c r="Z83" i="13" s="1"/>
  <c r="V210" i="13"/>
  <c r="W210" i="13" s="1"/>
  <c r="Z210" i="13" s="1"/>
  <c r="V78" i="13"/>
  <c r="W78" i="13" s="1"/>
  <c r="Z78" i="13" s="1"/>
  <c r="V61" i="13"/>
  <c r="W61" i="13" s="1"/>
  <c r="Z61" i="13" s="1"/>
  <c r="V77" i="13"/>
  <c r="W77" i="13" s="1"/>
  <c r="Z77" i="13" s="1"/>
  <c r="V112" i="13"/>
  <c r="W112" i="13" s="1"/>
  <c r="Z112" i="13" s="1"/>
  <c r="V169" i="13"/>
  <c r="W169" i="13" s="1"/>
  <c r="Z169" i="13" s="1"/>
  <c r="V59" i="13"/>
  <c r="W59" i="13" s="1"/>
  <c r="Z59" i="13" s="1"/>
  <c r="V188" i="13"/>
  <c r="W188" i="13" s="1"/>
  <c r="Z188" i="13" s="1"/>
  <c r="V124" i="13"/>
  <c r="W124" i="13" s="1"/>
  <c r="Z124" i="13" s="1"/>
  <c r="V23" i="13"/>
  <c r="W23" i="13" s="1"/>
  <c r="Z23" i="13" s="1"/>
  <c r="V18" i="13"/>
  <c r="W18" i="13" s="1"/>
  <c r="Z18" i="13" s="1"/>
  <c r="V121" i="13"/>
  <c r="W121" i="13" s="1"/>
  <c r="Z121" i="13" s="1"/>
  <c r="V161" i="13"/>
  <c r="W161" i="13" s="1"/>
  <c r="Z161" i="13" s="1"/>
  <c r="V17" i="13"/>
  <c r="W17" i="13" s="1"/>
  <c r="Z17" i="13" s="1"/>
  <c r="V239" i="13"/>
  <c r="W239" i="13" s="1"/>
  <c r="Z239" i="13" s="1"/>
  <c r="V45" i="13"/>
  <c r="W45" i="13" s="1"/>
  <c r="Z45" i="13" s="1"/>
  <c r="V153" i="13"/>
  <c r="W153" i="13" s="1"/>
  <c r="Z153" i="13" s="1"/>
  <c r="V95" i="13"/>
  <c r="W95" i="13" s="1"/>
  <c r="Z95" i="13" s="1"/>
  <c r="V93" i="13"/>
  <c r="W93" i="13" s="1"/>
  <c r="Z93" i="13" s="1"/>
  <c r="V13" i="13"/>
  <c r="W13" i="13" s="1"/>
  <c r="Z13" i="13" s="1"/>
  <c r="V114" i="13"/>
  <c r="W114" i="13" s="1"/>
  <c r="Z114" i="13" s="1"/>
  <c r="V54" i="13"/>
  <c r="W54" i="13" s="1"/>
  <c r="Z54" i="13" s="1"/>
  <c r="V16" i="13"/>
  <c r="W16" i="13" s="1"/>
  <c r="Z16" i="13" s="1"/>
  <c r="V137" i="13"/>
  <c r="W137" i="13" s="1"/>
  <c r="Z137" i="13" s="1"/>
  <c r="V107" i="13"/>
  <c r="W107" i="13" s="1"/>
  <c r="Z107" i="13" s="1"/>
  <c r="V102" i="13"/>
  <c r="W102" i="13" s="1"/>
  <c r="Z102" i="13" s="1"/>
  <c r="V85" i="13"/>
  <c r="W85" i="13" s="1"/>
  <c r="Z85" i="13" s="1"/>
  <c r="V209" i="13"/>
  <c r="W209" i="13" s="1"/>
  <c r="Z209" i="13" s="1"/>
  <c r="V129" i="13"/>
  <c r="W129" i="13" s="1"/>
  <c r="Z129" i="13" s="1"/>
  <c r="V136" i="13"/>
  <c r="W136" i="13" s="1"/>
  <c r="Z136" i="13" s="1"/>
  <c r="V64" i="13"/>
  <c r="W64" i="13" s="1"/>
  <c r="Z64" i="13" s="1"/>
  <c r="V49" i="13"/>
  <c r="W49" i="13" s="1"/>
  <c r="Z49" i="13" s="1"/>
  <c r="V73" i="13"/>
  <c r="W73" i="13" s="1"/>
  <c r="Z73" i="13" s="1"/>
  <c r="V30" i="13"/>
  <c r="W30" i="13" s="1"/>
  <c r="Z30" i="13" s="1"/>
  <c r="V97" i="13"/>
  <c r="W97" i="13" s="1"/>
  <c r="Z97" i="13" s="1"/>
  <c r="V69" i="13"/>
  <c r="W69" i="13" s="1"/>
  <c r="Z69" i="13" s="1"/>
  <c r="V143" i="13"/>
  <c r="W143" i="13" s="1"/>
  <c r="Z143" i="13" s="1"/>
  <c r="V47" i="13"/>
  <c r="W47" i="13" s="1"/>
  <c r="Z47" i="13" s="1"/>
  <c r="V42" i="13"/>
  <c r="W42" i="13" s="1"/>
  <c r="Z42" i="13" s="1"/>
  <c r="V25" i="13"/>
  <c r="W25" i="13" s="1"/>
  <c r="Z25" i="13" s="1"/>
  <c r="V65" i="13"/>
  <c r="W65" i="13" s="1"/>
  <c r="Z65" i="13" s="1"/>
  <c r="V81" i="13"/>
  <c r="W81" i="13" s="1"/>
  <c r="Z81" i="13" s="1"/>
  <c r="V117" i="13"/>
  <c r="W117" i="13" s="1"/>
  <c r="Z117" i="13" s="1"/>
  <c r="V155" i="13"/>
  <c r="W155" i="13" s="1"/>
  <c r="Z155" i="13" s="1"/>
  <c r="V63" i="13"/>
  <c r="W63" i="13" s="1"/>
  <c r="Z63" i="13" s="1"/>
  <c r="V174" i="12"/>
  <c r="W174" i="12" s="1"/>
  <c r="Z174" i="12" s="1"/>
  <c r="V18" i="12"/>
  <c r="W18" i="12" s="1"/>
  <c r="Z18" i="12" s="1"/>
  <c r="V53" i="12"/>
  <c r="W53" i="12" s="1"/>
  <c r="Z53" i="12" s="1"/>
  <c r="V90" i="12"/>
  <c r="W90" i="12" s="1"/>
  <c r="Z90" i="12" s="1"/>
  <c r="V8" i="12"/>
  <c r="W8" i="12" s="1"/>
  <c r="Z8" i="12" s="1"/>
  <c r="AC15" i="12" s="1"/>
  <c r="V104" i="12"/>
  <c r="W104" i="12" s="1"/>
  <c r="Z104" i="12" s="1"/>
  <c r="V128" i="12"/>
  <c r="W128" i="12" s="1"/>
  <c r="Z128" i="12" s="1"/>
  <c r="V51" i="12"/>
  <c r="W51" i="12" s="1"/>
  <c r="Z51" i="12" s="1"/>
  <c r="V103" i="12"/>
  <c r="W103" i="12" s="1"/>
  <c r="Z103" i="12" s="1"/>
  <c r="V48" i="12"/>
  <c r="W48" i="12" s="1"/>
  <c r="Z48" i="12" s="1"/>
  <c r="V176" i="12"/>
  <c r="W176" i="12" s="1"/>
  <c r="Z176" i="12" s="1"/>
  <c r="V234" i="12"/>
  <c r="W234" i="12" s="1"/>
  <c r="Z234" i="12" s="1"/>
  <c r="V118" i="12"/>
  <c r="W118" i="12" s="1"/>
  <c r="Z118" i="12" s="1"/>
  <c r="V154" i="12"/>
  <c r="W154" i="12" s="1"/>
  <c r="Z154" i="12" s="1"/>
  <c r="V72" i="12"/>
  <c r="W72" i="12" s="1"/>
  <c r="Z72" i="12" s="1"/>
  <c r="V231" i="12"/>
  <c r="W231" i="12" s="1"/>
  <c r="Z231" i="12" s="1"/>
  <c r="V70" i="12"/>
  <c r="W70" i="12" s="1"/>
  <c r="Z70" i="12" s="1"/>
  <c r="V245" i="12"/>
  <c r="W245" i="12" s="1"/>
  <c r="Z245" i="12" s="1"/>
  <c r="V168" i="12"/>
  <c r="W168" i="12" s="1"/>
  <c r="Z168" i="12" s="1"/>
  <c r="V197" i="12"/>
  <c r="W197" i="12" s="1"/>
  <c r="Z197" i="12" s="1"/>
  <c r="V224" i="12"/>
  <c r="W224" i="12" s="1"/>
  <c r="Z224" i="12" s="1"/>
  <c r="V55" i="12"/>
  <c r="W55" i="12" s="1"/>
  <c r="Z55" i="12" s="1"/>
  <c r="V150" i="12"/>
  <c r="W150" i="12" s="1"/>
  <c r="Z150" i="12" s="1"/>
  <c r="V142" i="12"/>
  <c r="W142" i="12" s="1"/>
  <c r="Z142" i="12" s="1"/>
  <c r="V36" i="12"/>
  <c r="W36" i="12" s="1"/>
  <c r="Z36" i="12" s="1"/>
  <c r="V237" i="12"/>
  <c r="W237" i="12" s="1"/>
  <c r="Z237" i="12" s="1"/>
  <c r="V13" i="12"/>
  <c r="W13" i="12" s="1"/>
  <c r="Z13" i="12" s="1"/>
  <c r="V202" i="12"/>
  <c r="W202" i="12" s="1"/>
  <c r="Z202" i="12" s="1"/>
  <c r="V240" i="12"/>
  <c r="W240" i="12" s="1"/>
  <c r="Z240" i="12" s="1"/>
  <c r="V247" i="12"/>
  <c r="W247" i="12" s="1"/>
  <c r="Z247" i="12" s="1"/>
  <c r="V144" i="12"/>
  <c r="W144" i="12" s="1"/>
  <c r="Z144" i="12" s="1"/>
  <c r="V89" i="12"/>
  <c r="W89" i="12" s="1"/>
  <c r="Z89" i="12" s="1"/>
  <c r="V248" i="12"/>
  <c r="W248" i="12" s="1"/>
  <c r="Z248" i="12" s="1"/>
  <c r="V226" i="12"/>
  <c r="W226" i="12" s="1"/>
  <c r="Z226" i="12" s="1"/>
  <c r="V190" i="12"/>
  <c r="W190" i="12" s="1"/>
  <c r="Z190" i="12" s="1"/>
  <c r="V193" i="12"/>
  <c r="W193" i="12" s="1"/>
  <c r="Z193" i="12" s="1"/>
  <c r="V20" i="12"/>
  <c r="W20" i="12" s="1"/>
  <c r="Z20" i="12" s="1"/>
  <c r="V188" i="12"/>
  <c r="W188" i="12" s="1"/>
  <c r="Z188" i="12" s="1"/>
  <c r="V19" i="12"/>
  <c r="W19" i="12" s="1"/>
  <c r="Z19" i="12" s="1"/>
  <c r="V116" i="12"/>
  <c r="W116" i="12" s="1"/>
  <c r="Z116" i="12" s="1"/>
  <c r="V161" i="12"/>
  <c r="W161" i="12" s="1"/>
  <c r="Z161" i="12" s="1"/>
  <c r="V166" i="12"/>
  <c r="W166" i="12" s="1"/>
  <c r="Z166" i="12" s="1"/>
  <c r="V175" i="12"/>
  <c r="W175" i="12" s="1"/>
  <c r="Z175" i="12" s="1"/>
  <c r="V15" i="12"/>
  <c r="W15" i="12" s="1"/>
  <c r="Z15" i="12" s="1"/>
  <c r="V162" i="12"/>
  <c r="W162" i="12" s="1"/>
  <c r="Z162" i="12" s="1"/>
  <c r="V250" i="12"/>
  <c r="W250" i="12" s="1"/>
  <c r="Z250" i="12" s="1"/>
  <c r="V127" i="12"/>
  <c r="W127" i="12" s="1"/>
  <c r="Z127" i="12" s="1"/>
  <c r="V34" i="12"/>
  <c r="W34" i="12" s="1"/>
  <c r="Z34" i="12" s="1"/>
  <c r="V77" i="12"/>
  <c r="W77" i="12" s="1"/>
  <c r="Z77" i="12" s="1"/>
  <c r="V217" i="12"/>
  <c r="W217" i="12" s="1"/>
  <c r="Z217" i="12" s="1"/>
  <c r="V9" i="12"/>
  <c r="W9" i="12" s="1"/>
  <c r="Z9" i="12" s="1"/>
  <c r="V101" i="12"/>
  <c r="W101" i="12" s="1"/>
  <c r="Z101" i="12" s="1"/>
  <c r="V216" i="12"/>
  <c r="W216" i="12" s="1"/>
  <c r="Z216" i="12" s="1"/>
  <c r="V96" i="12"/>
  <c r="W96" i="12" s="1"/>
  <c r="Z96" i="12" s="1"/>
  <c r="V106" i="12"/>
  <c r="W106" i="12" s="1"/>
  <c r="Z106" i="12" s="1"/>
  <c r="V84" i="12"/>
  <c r="W84" i="12" s="1"/>
  <c r="Z84" i="12" s="1"/>
  <c r="V169" i="12"/>
  <c r="W169" i="12" s="1"/>
  <c r="Z169" i="12" s="1"/>
  <c r="V31" i="12"/>
  <c r="W31" i="12" s="1"/>
  <c r="Z31" i="12" s="1"/>
  <c r="V180" i="12"/>
  <c r="W180" i="12" s="1"/>
  <c r="Z180" i="12" s="1"/>
  <c r="V94" i="12"/>
  <c r="W94" i="12" s="1"/>
  <c r="Z94" i="12" s="1"/>
  <c r="V223" i="12"/>
  <c r="W223" i="12" s="1"/>
  <c r="Z223" i="12" s="1"/>
  <c r="V185" i="12"/>
  <c r="W185" i="12" s="1"/>
  <c r="Z185" i="12" s="1"/>
  <c r="V37" i="12"/>
  <c r="W37" i="12" s="1"/>
  <c r="Z37" i="12" s="1"/>
  <c r="V32" i="12"/>
  <c r="W32" i="12" s="1"/>
  <c r="Z32" i="12" s="1"/>
  <c r="V12" i="12"/>
  <c r="W12" i="12" s="1"/>
  <c r="Z12" i="12" s="1"/>
  <c r="V131" i="12"/>
  <c r="W131" i="12" s="1"/>
  <c r="Z131" i="12" s="1"/>
  <c r="V17" i="12"/>
  <c r="W17" i="12" s="1"/>
  <c r="Z17" i="12" s="1"/>
  <c r="V58" i="12"/>
  <c r="W58" i="12" s="1"/>
  <c r="Z58" i="12" s="1"/>
  <c r="V92" i="12"/>
  <c r="W92" i="12" s="1"/>
  <c r="Z92" i="12" s="1"/>
  <c r="V149" i="12"/>
  <c r="W149" i="12" s="1"/>
  <c r="Z149" i="12" s="1"/>
  <c r="V46" i="12"/>
  <c r="W46" i="12" s="1"/>
  <c r="Z46" i="12" s="1"/>
  <c r="V54" i="12"/>
  <c r="W54" i="12" s="1"/>
  <c r="Z54" i="12" s="1"/>
  <c r="V133" i="12"/>
  <c r="W133" i="12" s="1"/>
  <c r="Z133" i="12" s="1"/>
  <c r="V91" i="12"/>
  <c r="W91" i="12" s="1"/>
  <c r="Z91" i="12" s="1"/>
  <c r="V199" i="12"/>
  <c r="W199" i="12" s="1"/>
  <c r="Z199" i="12" s="1"/>
  <c r="V195" i="12"/>
  <c r="W195" i="12" s="1"/>
  <c r="Z195" i="12" s="1"/>
  <c r="V167" i="12"/>
  <c r="W167" i="12" s="1"/>
  <c r="Z167" i="12" s="1"/>
  <c r="V30" i="12"/>
  <c r="W30" i="12" s="1"/>
  <c r="Z30" i="12" s="1"/>
  <c r="V209" i="12"/>
  <c r="W209" i="12" s="1"/>
  <c r="Z209" i="12" s="1"/>
  <c r="V29" i="12"/>
  <c r="W29" i="12" s="1"/>
  <c r="Z29" i="12" s="1"/>
  <c r="V205" i="12"/>
  <c r="W205" i="12" s="1"/>
  <c r="Z205" i="12" s="1"/>
  <c r="V132" i="12"/>
  <c r="W132" i="12" s="1"/>
  <c r="Z132" i="12" s="1"/>
  <c r="V140" i="12"/>
  <c r="W140" i="12" s="1"/>
  <c r="Z140" i="12" s="1"/>
  <c r="V152" i="12"/>
  <c r="W152" i="12" s="1"/>
  <c r="Z152" i="12" s="1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40" i="10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C55" i="10"/>
  <c r="D55" i="10"/>
  <c r="E55" i="10"/>
  <c r="F55" i="10"/>
  <c r="C56" i="10"/>
  <c r="D56" i="10"/>
  <c r="E56" i="10"/>
  <c r="F56" i="10"/>
  <c r="C57" i="10"/>
  <c r="D57" i="10"/>
  <c r="E57" i="10"/>
  <c r="F57" i="10"/>
  <c r="C58" i="10"/>
  <c r="D58" i="10"/>
  <c r="E58" i="10"/>
  <c r="F58" i="10"/>
  <c r="C59" i="10"/>
  <c r="D59" i="10"/>
  <c r="E59" i="10"/>
  <c r="F59" i="10"/>
  <c r="C60" i="10"/>
  <c r="D60" i="10"/>
  <c r="E60" i="10"/>
  <c r="F60" i="10"/>
  <c r="C61" i="10"/>
  <c r="D61" i="10"/>
  <c r="E61" i="10"/>
  <c r="F61" i="10"/>
  <c r="C62" i="10"/>
  <c r="D62" i="10"/>
  <c r="E62" i="10"/>
  <c r="F62" i="10"/>
  <c r="C63" i="10"/>
  <c r="D63" i="10"/>
  <c r="E63" i="10"/>
  <c r="F63" i="10"/>
  <c r="C64" i="10"/>
  <c r="D64" i="10"/>
  <c r="E64" i="10"/>
  <c r="F64" i="10"/>
  <c r="C65" i="10"/>
  <c r="D65" i="10"/>
  <c r="E65" i="10"/>
  <c r="F65" i="10"/>
  <c r="C66" i="10"/>
  <c r="D66" i="10"/>
  <c r="E66" i="10"/>
  <c r="F66" i="10"/>
  <c r="C67" i="10"/>
  <c r="D67" i="10"/>
  <c r="E67" i="10"/>
  <c r="F67" i="10"/>
  <c r="C68" i="10"/>
  <c r="D68" i="10"/>
  <c r="E68" i="10"/>
  <c r="F68" i="10"/>
  <c r="C69" i="10"/>
  <c r="D69" i="10"/>
  <c r="E69" i="10"/>
  <c r="F69" i="10"/>
  <c r="C70" i="10"/>
  <c r="D70" i="10"/>
  <c r="E70" i="10"/>
  <c r="F70" i="10"/>
  <c r="C71" i="10"/>
  <c r="D71" i="10"/>
  <c r="E71" i="10"/>
  <c r="F71" i="10"/>
  <c r="C72" i="10"/>
  <c r="D72" i="10"/>
  <c r="E72" i="10"/>
  <c r="F72" i="10"/>
  <c r="C73" i="10"/>
  <c r="D73" i="10"/>
  <c r="E73" i="10"/>
  <c r="F73" i="10"/>
  <c r="C74" i="10"/>
  <c r="D74" i="10"/>
  <c r="E74" i="10"/>
  <c r="F74" i="10"/>
  <c r="C75" i="10"/>
  <c r="D75" i="10"/>
  <c r="E75" i="10"/>
  <c r="F75" i="10"/>
  <c r="C76" i="10"/>
  <c r="D76" i="10"/>
  <c r="E76" i="10"/>
  <c r="F76" i="10"/>
  <c r="C77" i="10"/>
  <c r="D77" i="10"/>
  <c r="E77" i="10"/>
  <c r="F77" i="10"/>
  <c r="C78" i="10"/>
  <c r="D78" i="10"/>
  <c r="E78" i="10"/>
  <c r="F78" i="10"/>
  <c r="C79" i="10"/>
  <c r="D79" i="10"/>
  <c r="E79" i="10"/>
  <c r="F79" i="10"/>
  <c r="C80" i="10"/>
  <c r="D80" i="10"/>
  <c r="E80" i="10"/>
  <c r="F80" i="10"/>
  <c r="C81" i="10"/>
  <c r="D81" i="10"/>
  <c r="E81" i="10"/>
  <c r="F81" i="10"/>
  <c r="C82" i="10"/>
  <c r="D82" i="10"/>
  <c r="E82" i="10"/>
  <c r="F82" i="10"/>
  <c r="C83" i="10"/>
  <c r="D83" i="10"/>
  <c r="E83" i="10"/>
  <c r="F83" i="10"/>
  <c r="C84" i="10"/>
  <c r="D84" i="10"/>
  <c r="E84" i="10"/>
  <c r="F84" i="10"/>
  <c r="C85" i="10"/>
  <c r="D85" i="10"/>
  <c r="E85" i="10"/>
  <c r="F85" i="10"/>
  <c r="C86" i="10"/>
  <c r="D86" i="10"/>
  <c r="E86" i="10"/>
  <c r="F86" i="10"/>
  <c r="C87" i="10"/>
  <c r="D87" i="10"/>
  <c r="E87" i="10"/>
  <c r="F87" i="10"/>
  <c r="C88" i="10"/>
  <c r="D88" i="10"/>
  <c r="E88" i="10"/>
  <c r="F88" i="10"/>
  <c r="C89" i="10"/>
  <c r="D89" i="10"/>
  <c r="E89" i="10"/>
  <c r="F89" i="10"/>
  <c r="C90" i="10"/>
  <c r="D90" i="10"/>
  <c r="E90" i="10"/>
  <c r="F90" i="10"/>
  <c r="C91" i="10"/>
  <c r="D91" i="10"/>
  <c r="E91" i="10"/>
  <c r="F91" i="10"/>
  <c r="C92" i="10"/>
  <c r="D92" i="10"/>
  <c r="E92" i="10"/>
  <c r="F92" i="10"/>
  <c r="C93" i="10"/>
  <c r="D93" i="10"/>
  <c r="E93" i="10"/>
  <c r="F93" i="10"/>
  <c r="C94" i="10"/>
  <c r="D94" i="10"/>
  <c r="E94" i="10"/>
  <c r="F94" i="10"/>
  <c r="C95" i="10"/>
  <c r="D95" i="10"/>
  <c r="E95" i="10"/>
  <c r="F95" i="10"/>
  <c r="C96" i="10"/>
  <c r="D96" i="10"/>
  <c r="E96" i="10"/>
  <c r="F96" i="10"/>
  <c r="C97" i="10"/>
  <c r="D97" i="10"/>
  <c r="E97" i="10"/>
  <c r="F97" i="10"/>
  <c r="C98" i="10"/>
  <c r="D98" i="10"/>
  <c r="E98" i="10"/>
  <c r="F98" i="10"/>
  <c r="C99" i="10"/>
  <c r="D99" i="10"/>
  <c r="E99" i="10"/>
  <c r="F99" i="10"/>
  <c r="C100" i="10"/>
  <c r="D100" i="10"/>
  <c r="E100" i="10"/>
  <c r="F100" i="10"/>
  <c r="C101" i="10"/>
  <c r="D101" i="10"/>
  <c r="E101" i="10"/>
  <c r="F101" i="10"/>
  <c r="C102" i="10"/>
  <c r="D102" i="10"/>
  <c r="E102" i="10"/>
  <c r="F102" i="10"/>
  <c r="C103" i="10"/>
  <c r="D103" i="10"/>
  <c r="E103" i="10"/>
  <c r="F103" i="10"/>
  <c r="C104" i="10"/>
  <c r="D104" i="10"/>
  <c r="E104" i="10"/>
  <c r="F104" i="10"/>
  <c r="C105" i="10"/>
  <c r="D105" i="10"/>
  <c r="E105" i="10"/>
  <c r="F105" i="10"/>
  <c r="C106" i="10"/>
  <c r="D106" i="10"/>
  <c r="E106" i="10"/>
  <c r="F106" i="10"/>
  <c r="C107" i="10"/>
  <c r="D107" i="10"/>
  <c r="E107" i="10"/>
  <c r="F107" i="10"/>
  <c r="C108" i="10"/>
  <c r="D108" i="10"/>
  <c r="E108" i="10"/>
  <c r="F108" i="10"/>
  <c r="C109" i="10"/>
  <c r="D109" i="10"/>
  <c r="E109" i="10"/>
  <c r="F109" i="10"/>
  <c r="C110" i="10"/>
  <c r="D110" i="10"/>
  <c r="E110" i="10"/>
  <c r="F110" i="10"/>
  <c r="C111" i="10"/>
  <c r="D111" i="10"/>
  <c r="E111" i="10"/>
  <c r="F111" i="10"/>
  <c r="C112" i="10"/>
  <c r="D112" i="10"/>
  <c r="E112" i="10"/>
  <c r="F112" i="10"/>
  <c r="C113" i="10"/>
  <c r="D113" i="10"/>
  <c r="E113" i="10"/>
  <c r="F113" i="10"/>
  <c r="C114" i="10"/>
  <c r="D114" i="10"/>
  <c r="E114" i="10"/>
  <c r="F114" i="10"/>
  <c r="C115" i="10"/>
  <c r="D115" i="10"/>
  <c r="E115" i="10"/>
  <c r="F115" i="10"/>
  <c r="C116" i="10"/>
  <c r="D116" i="10"/>
  <c r="E116" i="10"/>
  <c r="F116" i="10"/>
  <c r="C117" i="10"/>
  <c r="D117" i="10"/>
  <c r="E117" i="10"/>
  <c r="F117" i="10"/>
  <c r="C118" i="10"/>
  <c r="D118" i="10"/>
  <c r="E118" i="10"/>
  <c r="F118" i="10"/>
  <c r="C119" i="10"/>
  <c r="D119" i="10"/>
  <c r="E119" i="10"/>
  <c r="F119" i="10"/>
  <c r="C120" i="10"/>
  <c r="D120" i="10"/>
  <c r="E120" i="10"/>
  <c r="F120" i="10"/>
  <c r="C121" i="10"/>
  <c r="D121" i="10"/>
  <c r="E121" i="10"/>
  <c r="F121" i="10"/>
  <c r="C122" i="10"/>
  <c r="D122" i="10"/>
  <c r="E122" i="10"/>
  <c r="F122" i="10"/>
  <c r="C123" i="10"/>
  <c r="D123" i="10"/>
  <c r="E123" i="10"/>
  <c r="F123" i="10"/>
  <c r="C124" i="10"/>
  <c r="D124" i="10"/>
  <c r="E124" i="10"/>
  <c r="F124" i="10"/>
  <c r="C125" i="10"/>
  <c r="D125" i="10"/>
  <c r="E125" i="10"/>
  <c r="F125" i="10"/>
  <c r="C126" i="10"/>
  <c r="D126" i="10"/>
  <c r="E126" i="10"/>
  <c r="F126" i="10"/>
  <c r="C127" i="10"/>
  <c r="D127" i="10"/>
  <c r="E127" i="10"/>
  <c r="F127" i="10"/>
  <c r="C128" i="10"/>
  <c r="D128" i="10"/>
  <c r="E128" i="10"/>
  <c r="F128" i="10"/>
  <c r="C129" i="10"/>
  <c r="D129" i="10"/>
  <c r="E129" i="10"/>
  <c r="F129" i="10"/>
  <c r="C130" i="10"/>
  <c r="D130" i="10"/>
  <c r="E130" i="10"/>
  <c r="F130" i="10"/>
  <c r="C131" i="10"/>
  <c r="D131" i="10"/>
  <c r="E131" i="10"/>
  <c r="F131" i="10"/>
  <c r="C132" i="10"/>
  <c r="D132" i="10"/>
  <c r="E132" i="10"/>
  <c r="F132" i="10"/>
  <c r="C133" i="10"/>
  <c r="D133" i="10"/>
  <c r="E133" i="10"/>
  <c r="F133" i="10"/>
  <c r="C134" i="10"/>
  <c r="D134" i="10"/>
  <c r="E134" i="10"/>
  <c r="F134" i="10"/>
  <c r="C135" i="10"/>
  <c r="D135" i="10"/>
  <c r="E135" i="10"/>
  <c r="F135" i="10"/>
  <c r="C136" i="10"/>
  <c r="D136" i="10"/>
  <c r="E136" i="10"/>
  <c r="F136" i="10"/>
  <c r="C137" i="10"/>
  <c r="D137" i="10"/>
  <c r="E137" i="10"/>
  <c r="F137" i="10"/>
  <c r="C138" i="10"/>
  <c r="D138" i="10"/>
  <c r="E138" i="10"/>
  <c r="F138" i="10"/>
  <c r="C139" i="10"/>
  <c r="D139" i="10"/>
  <c r="E139" i="10"/>
  <c r="F139" i="10"/>
  <c r="C140" i="10"/>
  <c r="D140" i="10"/>
  <c r="E140" i="10"/>
  <c r="F140" i="10"/>
  <c r="C141" i="10"/>
  <c r="D141" i="10"/>
  <c r="E141" i="10"/>
  <c r="F141" i="10"/>
  <c r="C142" i="10"/>
  <c r="D142" i="10"/>
  <c r="E142" i="10"/>
  <c r="F142" i="10"/>
  <c r="C143" i="10"/>
  <c r="D143" i="10"/>
  <c r="E143" i="10"/>
  <c r="F143" i="10"/>
  <c r="C144" i="10"/>
  <c r="D144" i="10"/>
  <c r="E144" i="10"/>
  <c r="F144" i="10"/>
  <c r="C145" i="10"/>
  <c r="D145" i="10"/>
  <c r="E145" i="10"/>
  <c r="F145" i="10"/>
  <c r="C146" i="10"/>
  <c r="D146" i="10"/>
  <c r="E146" i="10"/>
  <c r="F146" i="10"/>
  <c r="C147" i="10"/>
  <c r="D147" i="10"/>
  <c r="E147" i="10"/>
  <c r="F147" i="10"/>
  <c r="C148" i="10"/>
  <c r="D148" i="10"/>
  <c r="E148" i="10"/>
  <c r="F148" i="10"/>
  <c r="C149" i="10"/>
  <c r="D149" i="10"/>
  <c r="E149" i="10"/>
  <c r="F149" i="10"/>
  <c r="C150" i="10"/>
  <c r="D150" i="10"/>
  <c r="E150" i="10"/>
  <c r="F150" i="10"/>
  <c r="C151" i="10"/>
  <c r="D151" i="10"/>
  <c r="E151" i="10"/>
  <c r="F151" i="10"/>
  <c r="C152" i="10"/>
  <c r="D152" i="10"/>
  <c r="E152" i="10"/>
  <c r="F152" i="10"/>
  <c r="C153" i="10"/>
  <c r="D153" i="10"/>
  <c r="E153" i="10"/>
  <c r="F153" i="10"/>
  <c r="C154" i="10"/>
  <c r="D154" i="10"/>
  <c r="E154" i="10"/>
  <c r="F154" i="10"/>
  <c r="C155" i="10"/>
  <c r="D155" i="10"/>
  <c r="E155" i="10"/>
  <c r="F155" i="10"/>
  <c r="C156" i="10"/>
  <c r="D156" i="10"/>
  <c r="E156" i="10"/>
  <c r="F156" i="10"/>
  <c r="C157" i="10"/>
  <c r="D157" i="10"/>
  <c r="E157" i="10"/>
  <c r="F157" i="10"/>
  <c r="C158" i="10"/>
  <c r="D158" i="10"/>
  <c r="E158" i="10"/>
  <c r="F158" i="10"/>
  <c r="C159" i="10"/>
  <c r="D159" i="10"/>
  <c r="E159" i="10"/>
  <c r="F159" i="10"/>
  <c r="C160" i="10"/>
  <c r="D160" i="10"/>
  <c r="E160" i="10"/>
  <c r="F160" i="10"/>
  <c r="C161" i="10"/>
  <c r="D161" i="10"/>
  <c r="E161" i="10"/>
  <c r="F161" i="10"/>
  <c r="C162" i="10"/>
  <c r="D162" i="10"/>
  <c r="E162" i="10"/>
  <c r="F162" i="10"/>
  <c r="C163" i="10"/>
  <c r="D163" i="10"/>
  <c r="E163" i="10"/>
  <c r="F163" i="10"/>
  <c r="C164" i="10"/>
  <c r="D164" i="10"/>
  <c r="E164" i="10"/>
  <c r="F164" i="10"/>
  <c r="C165" i="10"/>
  <c r="D165" i="10"/>
  <c r="E165" i="10"/>
  <c r="F165" i="10"/>
  <c r="C166" i="10"/>
  <c r="D166" i="10"/>
  <c r="E166" i="10"/>
  <c r="F166" i="10"/>
  <c r="C167" i="10"/>
  <c r="D167" i="10"/>
  <c r="E167" i="10"/>
  <c r="F167" i="10"/>
  <c r="C168" i="10"/>
  <c r="D168" i="10"/>
  <c r="E168" i="10"/>
  <c r="F168" i="10"/>
  <c r="C169" i="10"/>
  <c r="D169" i="10"/>
  <c r="E169" i="10"/>
  <c r="F169" i="10"/>
  <c r="C170" i="10"/>
  <c r="D170" i="10"/>
  <c r="E170" i="10"/>
  <c r="F170" i="10"/>
  <c r="C171" i="10"/>
  <c r="D171" i="10"/>
  <c r="E171" i="10"/>
  <c r="F171" i="10"/>
  <c r="C172" i="10"/>
  <c r="D172" i="10"/>
  <c r="E172" i="10"/>
  <c r="F172" i="10"/>
  <c r="C173" i="10"/>
  <c r="D173" i="10"/>
  <c r="E173" i="10"/>
  <c r="F173" i="10"/>
  <c r="C174" i="10"/>
  <c r="D174" i="10"/>
  <c r="E174" i="10"/>
  <c r="F174" i="10"/>
  <c r="C175" i="10"/>
  <c r="D175" i="10"/>
  <c r="E175" i="10"/>
  <c r="F175" i="10"/>
  <c r="C176" i="10"/>
  <c r="D176" i="10"/>
  <c r="E176" i="10"/>
  <c r="F176" i="10"/>
  <c r="C177" i="10"/>
  <c r="D177" i="10"/>
  <c r="E177" i="10"/>
  <c r="F177" i="10"/>
  <c r="C178" i="10"/>
  <c r="D178" i="10"/>
  <c r="E178" i="10"/>
  <c r="F178" i="10"/>
  <c r="C179" i="10"/>
  <c r="D179" i="10"/>
  <c r="E179" i="10"/>
  <c r="F179" i="10"/>
  <c r="C180" i="10"/>
  <c r="D180" i="10"/>
  <c r="E180" i="10"/>
  <c r="F180" i="10"/>
  <c r="C181" i="10"/>
  <c r="D181" i="10"/>
  <c r="E181" i="10"/>
  <c r="F181" i="10"/>
  <c r="C182" i="10"/>
  <c r="D182" i="10"/>
  <c r="E182" i="10"/>
  <c r="F182" i="10"/>
  <c r="C183" i="10"/>
  <c r="D183" i="10"/>
  <c r="E183" i="10"/>
  <c r="F183" i="10"/>
  <c r="C184" i="10"/>
  <c r="D184" i="10"/>
  <c r="E184" i="10"/>
  <c r="F184" i="10"/>
  <c r="C185" i="10"/>
  <c r="D185" i="10"/>
  <c r="E185" i="10"/>
  <c r="F185" i="10"/>
  <c r="C186" i="10"/>
  <c r="D186" i="10"/>
  <c r="E186" i="10"/>
  <c r="F186" i="10"/>
  <c r="C187" i="10"/>
  <c r="D187" i="10"/>
  <c r="E187" i="10"/>
  <c r="F187" i="10"/>
  <c r="C188" i="10"/>
  <c r="D188" i="10"/>
  <c r="E188" i="10"/>
  <c r="F188" i="10"/>
  <c r="C189" i="10"/>
  <c r="D189" i="10"/>
  <c r="E189" i="10"/>
  <c r="F189" i="10"/>
  <c r="C190" i="10"/>
  <c r="D190" i="10"/>
  <c r="E190" i="10"/>
  <c r="F190" i="10"/>
  <c r="C191" i="10"/>
  <c r="D191" i="10"/>
  <c r="E191" i="10"/>
  <c r="F191" i="10"/>
  <c r="C192" i="10"/>
  <c r="D192" i="10"/>
  <c r="E192" i="10"/>
  <c r="F192" i="10"/>
  <c r="C193" i="10"/>
  <c r="D193" i="10"/>
  <c r="E193" i="10"/>
  <c r="F193" i="10"/>
  <c r="C194" i="10"/>
  <c r="D194" i="10"/>
  <c r="E194" i="10"/>
  <c r="F194" i="10"/>
  <c r="C195" i="10"/>
  <c r="D195" i="10"/>
  <c r="E195" i="10"/>
  <c r="F195" i="10"/>
  <c r="C196" i="10"/>
  <c r="D196" i="10"/>
  <c r="E196" i="10"/>
  <c r="F196" i="10"/>
  <c r="C197" i="10"/>
  <c r="D197" i="10"/>
  <c r="E197" i="10"/>
  <c r="F197" i="10"/>
  <c r="C198" i="10"/>
  <c r="D198" i="10"/>
  <c r="E198" i="10"/>
  <c r="F198" i="10"/>
  <c r="C199" i="10"/>
  <c r="D199" i="10"/>
  <c r="E199" i="10"/>
  <c r="F199" i="10"/>
  <c r="C200" i="10"/>
  <c r="D200" i="10"/>
  <c r="E200" i="10"/>
  <c r="F200" i="10"/>
  <c r="C201" i="10"/>
  <c r="D201" i="10"/>
  <c r="E201" i="10"/>
  <c r="F201" i="10"/>
  <c r="C202" i="10"/>
  <c r="D202" i="10"/>
  <c r="E202" i="10"/>
  <c r="F202" i="10"/>
  <c r="C203" i="10"/>
  <c r="D203" i="10"/>
  <c r="E203" i="10"/>
  <c r="F203" i="10"/>
  <c r="C204" i="10"/>
  <c r="D204" i="10"/>
  <c r="E204" i="10"/>
  <c r="F204" i="10"/>
  <c r="C205" i="10"/>
  <c r="D205" i="10"/>
  <c r="E205" i="10"/>
  <c r="F205" i="10"/>
  <c r="C206" i="10"/>
  <c r="D206" i="10"/>
  <c r="E206" i="10"/>
  <c r="F206" i="10"/>
  <c r="C207" i="10"/>
  <c r="D207" i="10"/>
  <c r="E207" i="10"/>
  <c r="F207" i="10"/>
  <c r="C208" i="10"/>
  <c r="D208" i="10"/>
  <c r="E208" i="10"/>
  <c r="F208" i="10"/>
  <c r="C209" i="10"/>
  <c r="D209" i="10"/>
  <c r="E209" i="10"/>
  <c r="F209" i="10"/>
  <c r="C210" i="10"/>
  <c r="D210" i="10"/>
  <c r="E210" i="10"/>
  <c r="F210" i="10"/>
  <c r="C211" i="10"/>
  <c r="D211" i="10"/>
  <c r="E211" i="10"/>
  <c r="F211" i="10"/>
  <c r="C212" i="10"/>
  <c r="D212" i="10"/>
  <c r="E212" i="10"/>
  <c r="F212" i="10"/>
  <c r="C213" i="10"/>
  <c r="D213" i="10"/>
  <c r="E213" i="10"/>
  <c r="F213" i="10"/>
  <c r="C214" i="10"/>
  <c r="D214" i="10"/>
  <c r="E214" i="10"/>
  <c r="F214" i="10"/>
  <c r="C215" i="10"/>
  <c r="D215" i="10"/>
  <c r="E215" i="10"/>
  <c r="F215" i="10"/>
  <c r="C216" i="10"/>
  <c r="D216" i="10"/>
  <c r="E216" i="10"/>
  <c r="F216" i="10"/>
  <c r="C217" i="10"/>
  <c r="D217" i="10"/>
  <c r="E217" i="10"/>
  <c r="F217" i="10"/>
  <c r="C218" i="10"/>
  <c r="D218" i="10"/>
  <c r="E218" i="10"/>
  <c r="F218" i="10"/>
  <c r="C219" i="10"/>
  <c r="D219" i="10"/>
  <c r="E219" i="10"/>
  <c r="F219" i="10"/>
  <c r="C220" i="10"/>
  <c r="D220" i="10"/>
  <c r="E220" i="10"/>
  <c r="F220" i="10"/>
  <c r="C221" i="10"/>
  <c r="D221" i="10"/>
  <c r="E221" i="10"/>
  <c r="F221" i="10"/>
  <c r="C222" i="10"/>
  <c r="D222" i="10"/>
  <c r="E222" i="10"/>
  <c r="F222" i="10"/>
  <c r="C223" i="10"/>
  <c r="D223" i="10"/>
  <c r="E223" i="10"/>
  <c r="F223" i="10"/>
  <c r="C224" i="10"/>
  <c r="D224" i="10"/>
  <c r="E224" i="10"/>
  <c r="F224" i="10"/>
  <c r="C225" i="10"/>
  <c r="D225" i="10"/>
  <c r="E225" i="10"/>
  <c r="F225" i="10"/>
  <c r="C226" i="10"/>
  <c r="D226" i="10"/>
  <c r="E226" i="10"/>
  <c r="F226" i="10"/>
  <c r="C227" i="10"/>
  <c r="D227" i="10"/>
  <c r="E227" i="10"/>
  <c r="F227" i="10"/>
  <c r="C228" i="10"/>
  <c r="D228" i="10"/>
  <c r="E228" i="10"/>
  <c r="F228" i="10"/>
  <c r="C229" i="10"/>
  <c r="D229" i="10"/>
  <c r="E229" i="10"/>
  <c r="F229" i="10"/>
  <c r="C230" i="10"/>
  <c r="D230" i="10"/>
  <c r="E230" i="10"/>
  <c r="F230" i="10"/>
  <c r="C231" i="10"/>
  <c r="D231" i="10"/>
  <c r="E231" i="10"/>
  <c r="F231" i="10"/>
  <c r="C232" i="10"/>
  <c r="D232" i="10"/>
  <c r="E232" i="10"/>
  <c r="F232" i="10"/>
  <c r="C233" i="10"/>
  <c r="D233" i="10"/>
  <c r="E233" i="10"/>
  <c r="F233" i="10"/>
  <c r="C234" i="10"/>
  <c r="D234" i="10"/>
  <c r="E234" i="10"/>
  <c r="F234" i="10"/>
  <c r="C235" i="10"/>
  <c r="D235" i="10"/>
  <c r="E235" i="10"/>
  <c r="F235" i="10"/>
  <c r="C236" i="10"/>
  <c r="D236" i="10"/>
  <c r="E236" i="10"/>
  <c r="F236" i="10"/>
  <c r="C237" i="10"/>
  <c r="D237" i="10"/>
  <c r="E237" i="10"/>
  <c r="F237" i="10"/>
  <c r="C238" i="10"/>
  <c r="D238" i="10"/>
  <c r="E238" i="10"/>
  <c r="F238" i="10"/>
  <c r="C239" i="10"/>
  <c r="D239" i="10"/>
  <c r="E239" i="10"/>
  <c r="F239" i="10"/>
  <c r="C240" i="10"/>
  <c r="D240" i="10"/>
  <c r="E240" i="10"/>
  <c r="F240" i="10"/>
  <c r="C241" i="10"/>
  <c r="D241" i="10"/>
  <c r="E241" i="10"/>
  <c r="F241" i="10"/>
  <c r="C242" i="10"/>
  <c r="D242" i="10"/>
  <c r="E242" i="10"/>
  <c r="F242" i="10"/>
  <c r="C243" i="10"/>
  <c r="D243" i="10"/>
  <c r="E243" i="10"/>
  <c r="F243" i="10"/>
  <c r="C244" i="10"/>
  <c r="D244" i="10"/>
  <c r="E244" i="10"/>
  <c r="F244" i="10"/>
  <c r="C245" i="10"/>
  <c r="D245" i="10"/>
  <c r="E245" i="10"/>
  <c r="F245" i="10"/>
  <c r="C246" i="10"/>
  <c r="D246" i="10"/>
  <c r="E246" i="10"/>
  <c r="F246" i="10"/>
  <c r="C247" i="10"/>
  <c r="D247" i="10"/>
  <c r="E247" i="10"/>
  <c r="F247" i="10"/>
  <c r="C248" i="10"/>
  <c r="D248" i="10"/>
  <c r="E248" i="10"/>
  <c r="F248" i="10"/>
  <c r="C249" i="10"/>
  <c r="D249" i="10"/>
  <c r="E249" i="10"/>
  <c r="F249" i="10"/>
  <c r="C250" i="10"/>
  <c r="D250" i="10"/>
  <c r="E250" i="10"/>
  <c r="F250" i="10"/>
  <c r="C251" i="10"/>
  <c r="D251" i="10"/>
  <c r="E251" i="10"/>
  <c r="F251" i="10"/>
  <c r="C252" i="10"/>
  <c r="D252" i="10"/>
  <c r="E252" i="10"/>
  <c r="F252" i="10"/>
  <c r="C253" i="10"/>
  <c r="D253" i="10"/>
  <c r="E253" i="10"/>
  <c r="F253" i="10"/>
  <c r="C254" i="10"/>
  <c r="D254" i="10"/>
  <c r="E254" i="10"/>
  <c r="F254" i="10"/>
  <c r="C255" i="10"/>
  <c r="D255" i="10"/>
  <c r="E255" i="10"/>
  <c r="F255" i="10"/>
  <c r="C256" i="10"/>
  <c r="D256" i="10"/>
  <c r="E256" i="10"/>
  <c r="F256" i="10"/>
  <c r="C257" i="10"/>
  <c r="D257" i="10"/>
  <c r="E257" i="10"/>
  <c r="F257" i="10"/>
  <c r="C258" i="10"/>
  <c r="D258" i="10"/>
  <c r="E258" i="10"/>
  <c r="F258" i="10"/>
  <c r="C259" i="10"/>
  <c r="D259" i="10"/>
  <c r="E259" i="10"/>
  <c r="F259" i="10"/>
  <c r="C260" i="10"/>
  <c r="D260" i="10"/>
  <c r="E260" i="10"/>
  <c r="F260" i="10"/>
  <c r="C261" i="10"/>
  <c r="D261" i="10"/>
  <c r="E261" i="10"/>
  <c r="F261" i="10"/>
  <c r="C262" i="10"/>
  <c r="D262" i="10"/>
  <c r="E262" i="10"/>
  <c r="F262" i="10"/>
  <c r="C263" i="10"/>
  <c r="D263" i="10"/>
  <c r="E263" i="10"/>
  <c r="F263" i="10"/>
  <c r="C264" i="10"/>
  <c r="D264" i="10"/>
  <c r="E264" i="10"/>
  <c r="F264" i="10"/>
  <c r="C265" i="10"/>
  <c r="D265" i="10"/>
  <c r="E265" i="10"/>
  <c r="F265" i="10"/>
  <c r="C266" i="10"/>
  <c r="D266" i="10"/>
  <c r="E266" i="10"/>
  <c r="F266" i="10"/>
  <c r="C267" i="10"/>
  <c r="D267" i="10"/>
  <c r="E267" i="10"/>
  <c r="F267" i="10"/>
  <c r="C268" i="10"/>
  <c r="D268" i="10"/>
  <c r="E268" i="10"/>
  <c r="F268" i="10"/>
  <c r="C269" i="10"/>
  <c r="D269" i="10"/>
  <c r="E269" i="10"/>
  <c r="F269" i="10"/>
  <c r="C270" i="10"/>
  <c r="D270" i="10"/>
  <c r="E270" i="10"/>
  <c r="F270" i="10"/>
  <c r="C271" i="10"/>
  <c r="D271" i="10"/>
  <c r="E271" i="10"/>
  <c r="F271" i="10"/>
  <c r="C272" i="10"/>
  <c r="D272" i="10"/>
  <c r="E272" i="10"/>
  <c r="F272" i="10"/>
  <c r="C273" i="10"/>
  <c r="D273" i="10"/>
  <c r="E273" i="10"/>
  <c r="F273" i="10"/>
  <c r="C274" i="10"/>
  <c r="D274" i="10"/>
  <c r="E274" i="10"/>
  <c r="F274" i="10"/>
  <c r="C275" i="10"/>
  <c r="D275" i="10"/>
  <c r="E275" i="10"/>
  <c r="F275" i="10"/>
  <c r="C276" i="10"/>
  <c r="D276" i="10"/>
  <c r="E276" i="10"/>
  <c r="F276" i="10"/>
  <c r="C277" i="10"/>
  <c r="D277" i="10"/>
  <c r="E277" i="10"/>
  <c r="F277" i="10"/>
  <c r="C278" i="10"/>
  <c r="D278" i="10"/>
  <c r="E278" i="10"/>
  <c r="F278" i="10"/>
  <c r="C279" i="10"/>
  <c r="D279" i="10"/>
  <c r="E279" i="10"/>
  <c r="F279" i="10"/>
  <c r="C280" i="10"/>
  <c r="D280" i="10"/>
  <c r="E280" i="10"/>
  <c r="F280" i="10"/>
  <c r="C281" i="10"/>
  <c r="D281" i="10"/>
  <c r="E281" i="10"/>
  <c r="F281" i="10"/>
  <c r="C282" i="10"/>
  <c r="D282" i="10"/>
  <c r="E282" i="10"/>
  <c r="F282" i="10"/>
  <c r="C283" i="10"/>
  <c r="D283" i="10"/>
  <c r="E283" i="10"/>
  <c r="F283" i="10"/>
  <c r="C284" i="10"/>
  <c r="D284" i="10"/>
  <c r="E284" i="10"/>
  <c r="F284" i="10"/>
  <c r="C285" i="10"/>
  <c r="D285" i="10"/>
  <c r="E285" i="10"/>
  <c r="F285" i="10"/>
  <c r="C286" i="10"/>
  <c r="D286" i="10"/>
  <c r="E286" i="10"/>
  <c r="F286" i="10"/>
  <c r="C287" i="10"/>
  <c r="D287" i="10"/>
  <c r="E287" i="10"/>
  <c r="F287" i="10"/>
  <c r="C288" i="10"/>
  <c r="D288" i="10"/>
  <c r="E288" i="10"/>
  <c r="F288" i="10"/>
  <c r="C289" i="10"/>
  <c r="D289" i="10"/>
  <c r="E289" i="10"/>
  <c r="F289" i="10"/>
  <c r="C290" i="10"/>
  <c r="D290" i="10"/>
  <c r="E290" i="10"/>
  <c r="F290" i="10"/>
  <c r="C291" i="10"/>
  <c r="D291" i="10"/>
  <c r="E291" i="10"/>
  <c r="F291" i="10"/>
  <c r="C292" i="10"/>
  <c r="D292" i="10"/>
  <c r="E292" i="10"/>
  <c r="F292" i="10"/>
  <c r="C293" i="10"/>
  <c r="D293" i="10"/>
  <c r="E293" i="10"/>
  <c r="F293" i="10"/>
  <c r="C294" i="10"/>
  <c r="D294" i="10"/>
  <c r="E294" i="10"/>
  <c r="F294" i="10"/>
  <c r="C295" i="10"/>
  <c r="D295" i="10"/>
  <c r="E295" i="10"/>
  <c r="F295" i="10"/>
  <c r="C296" i="10"/>
  <c r="D296" i="10"/>
  <c r="E296" i="10"/>
  <c r="F296" i="10"/>
  <c r="C297" i="10"/>
  <c r="D297" i="10"/>
  <c r="E297" i="10"/>
  <c r="F297" i="10"/>
  <c r="C298" i="10"/>
  <c r="D298" i="10"/>
  <c r="E298" i="10"/>
  <c r="F298" i="10"/>
  <c r="C299" i="10"/>
  <c r="D299" i="10"/>
  <c r="E299" i="10"/>
  <c r="F299" i="10"/>
  <c r="C300" i="10"/>
  <c r="D300" i="10"/>
  <c r="E300" i="10"/>
  <c r="F300" i="10"/>
  <c r="C301" i="10"/>
  <c r="D301" i="10"/>
  <c r="E301" i="10"/>
  <c r="F301" i="10"/>
  <c r="C302" i="10"/>
  <c r="D302" i="10"/>
  <c r="E302" i="10"/>
  <c r="F302" i="10"/>
  <c r="C303" i="10"/>
  <c r="D303" i="10"/>
  <c r="E303" i="10"/>
  <c r="F303" i="10"/>
  <c r="C304" i="10"/>
  <c r="D304" i="10"/>
  <c r="E304" i="10"/>
  <c r="F304" i="10"/>
  <c r="C305" i="10"/>
  <c r="D305" i="10"/>
  <c r="E305" i="10"/>
  <c r="F305" i="10"/>
  <c r="C306" i="10"/>
  <c r="D306" i="10"/>
  <c r="E306" i="10"/>
  <c r="F306" i="10"/>
  <c r="C307" i="10"/>
  <c r="D307" i="10"/>
  <c r="E307" i="10"/>
  <c r="F307" i="10"/>
  <c r="C308" i="10"/>
  <c r="D308" i="10"/>
  <c r="E308" i="10"/>
  <c r="F308" i="10"/>
  <c r="C309" i="10"/>
  <c r="D309" i="10"/>
  <c r="E309" i="10"/>
  <c r="F309" i="10"/>
  <c r="C310" i="10"/>
  <c r="D310" i="10"/>
  <c r="E310" i="10"/>
  <c r="F310" i="10"/>
  <c r="C311" i="10"/>
  <c r="D311" i="10"/>
  <c r="E311" i="10"/>
  <c r="F311" i="10"/>
  <c r="C312" i="10"/>
  <c r="D312" i="10"/>
  <c r="E312" i="10"/>
  <c r="F312" i="10"/>
  <c r="C313" i="10"/>
  <c r="D313" i="10"/>
  <c r="E313" i="10"/>
  <c r="F313" i="10"/>
  <c r="C314" i="10"/>
  <c r="D314" i="10"/>
  <c r="E314" i="10"/>
  <c r="F314" i="10"/>
  <c r="C315" i="10"/>
  <c r="D315" i="10"/>
  <c r="E315" i="10"/>
  <c r="F315" i="10"/>
  <c r="C316" i="10"/>
  <c r="D316" i="10"/>
  <c r="E316" i="10"/>
  <c r="F316" i="10"/>
  <c r="C317" i="10"/>
  <c r="D317" i="10"/>
  <c r="E317" i="10"/>
  <c r="F317" i="10"/>
  <c r="C318" i="10"/>
  <c r="D318" i="10"/>
  <c r="E318" i="10"/>
  <c r="F318" i="10"/>
  <c r="C319" i="10"/>
  <c r="D319" i="10"/>
  <c r="E319" i="10"/>
  <c r="F319" i="10"/>
  <c r="C320" i="10"/>
  <c r="D320" i="10"/>
  <c r="E320" i="10"/>
  <c r="F320" i="10"/>
  <c r="C321" i="10"/>
  <c r="D321" i="10"/>
  <c r="E321" i="10"/>
  <c r="F321" i="10"/>
  <c r="C322" i="10"/>
  <c r="D322" i="10"/>
  <c r="E322" i="10"/>
  <c r="F322" i="10"/>
  <c r="C323" i="10"/>
  <c r="D323" i="10"/>
  <c r="E323" i="10"/>
  <c r="F323" i="10"/>
  <c r="C324" i="10"/>
  <c r="D324" i="10"/>
  <c r="E324" i="10"/>
  <c r="F324" i="10"/>
  <c r="C325" i="10"/>
  <c r="D325" i="10"/>
  <c r="E325" i="10"/>
  <c r="F325" i="10"/>
  <c r="C326" i="10"/>
  <c r="D326" i="10"/>
  <c r="E326" i="10"/>
  <c r="F326" i="10"/>
  <c r="C327" i="10"/>
  <c r="D327" i="10"/>
  <c r="E327" i="10"/>
  <c r="F327" i="10"/>
  <c r="C328" i="10"/>
  <c r="D328" i="10"/>
  <c r="E328" i="10"/>
  <c r="F328" i="10"/>
  <c r="C329" i="10"/>
  <c r="D329" i="10"/>
  <c r="E329" i="10"/>
  <c r="F329" i="10"/>
  <c r="C330" i="10"/>
  <c r="D330" i="10"/>
  <c r="E330" i="10"/>
  <c r="F330" i="10"/>
  <c r="C331" i="10"/>
  <c r="D331" i="10"/>
  <c r="E331" i="10"/>
  <c r="F331" i="10"/>
  <c r="C332" i="10"/>
  <c r="D332" i="10"/>
  <c r="E332" i="10"/>
  <c r="F332" i="10"/>
  <c r="C333" i="10"/>
  <c r="D333" i="10"/>
  <c r="E333" i="10"/>
  <c r="F333" i="10"/>
  <c r="C334" i="10"/>
  <c r="D334" i="10"/>
  <c r="E334" i="10"/>
  <c r="F334" i="10"/>
  <c r="C335" i="10"/>
  <c r="D335" i="10"/>
  <c r="E335" i="10"/>
  <c r="F335" i="10"/>
  <c r="C336" i="10"/>
  <c r="D336" i="10"/>
  <c r="E336" i="10"/>
  <c r="F336" i="10"/>
  <c r="C337" i="10"/>
  <c r="D337" i="10"/>
  <c r="E337" i="10"/>
  <c r="F337" i="10"/>
  <c r="C338" i="10"/>
  <c r="D338" i="10"/>
  <c r="E338" i="10"/>
  <c r="F338" i="10"/>
  <c r="C339" i="10"/>
  <c r="D339" i="10"/>
  <c r="E339" i="10"/>
  <c r="F339" i="10"/>
  <c r="C340" i="10"/>
  <c r="D340" i="10"/>
  <c r="E340" i="10"/>
  <c r="F340" i="10"/>
  <c r="C341" i="10"/>
  <c r="D341" i="10"/>
  <c r="E341" i="10"/>
  <c r="F341" i="10"/>
  <c r="C342" i="10"/>
  <c r="D342" i="10"/>
  <c r="E342" i="10"/>
  <c r="F342" i="10"/>
  <c r="C343" i="10"/>
  <c r="D343" i="10"/>
  <c r="E343" i="10"/>
  <c r="F343" i="10"/>
  <c r="C344" i="10"/>
  <c r="D344" i="10"/>
  <c r="E344" i="10"/>
  <c r="F344" i="10"/>
  <c r="C345" i="10"/>
  <c r="D345" i="10"/>
  <c r="E345" i="10"/>
  <c r="F345" i="10"/>
  <c r="C346" i="10"/>
  <c r="D346" i="10"/>
  <c r="E346" i="10"/>
  <c r="F346" i="10"/>
  <c r="C347" i="10"/>
  <c r="D347" i="10"/>
  <c r="E347" i="10"/>
  <c r="F347" i="10"/>
  <c r="C348" i="10"/>
  <c r="D348" i="10"/>
  <c r="E348" i="10"/>
  <c r="F348" i="10"/>
  <c r="C349" i="10"/>
  <c r="D349" i="10"/>
  <c r="E349" i="10"/>
  <c r="F349" i="10"/>
  <c r="C350" i="10"/>
  <c r="D350" i="10"/>
  <c r="E350" i="10"/>
  <c r="F350" i="10"/>
  <c r="C351" i="10"/>
  <c r="D351" i="10"/>
  <c r="E351" i="10"/>
  <c r="F351" i="10"/>
  <c r="C352" i="10"/>
  <c r="D352" i="10"/>
  <c r="E352" i="10"/>
  <c r="F352" i="10"/>
  <c r="C353" i="10"/>
  <c r="D353" i="10"/>
  <c r="E353" i="10"/>
  <c r="F353" i="10"/>
  <c r="C354" i="10"/>
  <c r="D354" i="10"/>
  <c r="E354" i="10"/>
  <c r="F354" i="10"/>
  <c r="C355" i="10"/>
  <c r="D355" i="10"/>
  <c r="E355" i="10"/>
  <c r="F355" i="10"/>
  <c r="C356" i="10"/>
  <c r="D356" i="10"/>
  <c r="E356" i="10"/>
  <c r="F356" i="10"/>
  <c r="C357" i="10"/>
  <c r="D357" i="10"/>
  <c r="E357" i="10"/>
  <c r="F357" i="10"/>
  <c r="C358" i="10"/>
  <c r="D358" i="10"/>
  <c r="E358" i="10"/>
  <c r="F358" i="10"/>
  <c r="C359" i="10"/>
  <c r="D359" i="10"/>
  <c r="E359" i="10"/>
  <c r="F359" i="10"/>
  <c r="C360" i="10"/>
  <c r="D360" i="10"/>
  <c r="E360" i="10"/>
  <c r="F360" i="10"/>
  <c r="C361" i="10"/>
  <c r="D361" i="10"/>
  <c r="E361" i="10"/>
  <c r="F361" i="10"/>
  <c r="C362" i="10"/>
  <c r="D362" i="10"/>
  <c r="E362" i="10"/>
  <c r="F362" i="10"/>
  <c r="C363" i="10"/>
  <c r="D363" i="10"/>
  <c r="E363" i="10"/>
  <c r="F363" i="10"/>
  <c r="C364" i="10"/>
  <c r="D364" i="10"/>
  <c r="E364" i="10"/>
  <c r="F364" i="10"/>
  <c r="C365" i="10"/>
  <c r="D365" i="10"/>
  <c r="E365" i="10"/>
  <c r="F365" i="10"/>
  <c r="C366" i="10"/>
  <c r="D366" i="10"/>
  <c r="E366" i="10"/>
  <c r="F366" i="10"/>
  <c r="C367" i="10"/>
  <c r="D367" i="10"/>
  <c r="E367" i="10"/>
  <c r="F367" i="10"/>
  <c r="C368" i="10"/>
  <c r="D368" i="10"/>
  <c r="E368" i="10"/>
  <c r="F368" i="10"/>
  <c r="C369" i="10"/>
  <c r="D369" i="10"/>
  <c r="E369" i="10"/>
  <c r="F369" i="10"/>
  <c r="C370" i="10"/>
  <c r="D370" i="10"/>
  <c r="E370" i="10"/>
  <c r="F370" i="10"/>
  <c r="C371" i="10"/>
  <c r="D371" i="10"/>
  <c r="E371" i="10"/>
  <c r="F371" i="10"/>
  <c r="C372" i="10"/>
  <c r="D372" i="10"/>
  <c r="E372" i="10"/>
  <c r="F372" i="10"/>
  <c r="C373" i="10"/>
  <c r="D373" i="10"/>
  <c r="E373" i="10"/>
  <c r="F373" i="10"/>
  <c r="C374" i="10"/>
  <c r="D374" i="10"/>
  <c r="E374" i="10"/>
  <c r="F374" i="10"/>
  <c r="C375" i="10"/>
  <c r="D375" i="10"/>
  <c r="E375" i="10"/>
  <c r="F375" i="10"/>
  <c r="C376" i="10"/>
  <c r="D376" i="10"/>
  <c r="E376" i="10"/>
  <c r="F376" i="10"/>
  <c r="C377" i="10"/>
  <c r="D377" i="10"/>
  <c r="E377" i="10"/>
  <c r="F377" i="10"/>
  <c r="C378" i="10"/>
  <c r="D378" i="10"/>
  <c r="E378" i="10"/>
  <c r="F378" i="10"/>
  <c r="C379" i="10"/>
  <c r="D379" i="10"/>
  <c r="E379" i="10"/>
  <c r="F379" i="10"/>
  <c r="C380" i="10"/>
  <c r="D380" i="10"/>
  <c r="E380" i="10"/>
  <c r="F380" i="10"/>
  <c r="C381" i="10"/>
  <c r="D381" i="10"/>
  <c r="E381" i="10"/>
  <c r="F381" i="10"/>
  <c r="C382" i="10"/>
  <c r="D382" i="10"/>
  <c r="E382" i="10"/>
  <c r="F382" i="10"/>
  <c r="C383" i="10"/>
  <c r="D383" i="10"/>
  <c r="E383" i="10"/>
  <c r="F383" i="10"/>
  <c r="C384" i="10"/>
  <c r="D384" i="10"/>
  <c r="E384" i="10"/>
  <c r="F384" i="10"/>
  <c r="C385" i="10"/>
  <c r="D385" i="10"/>
  <c r="E385" i="10"/>
  <c r="F385" i="10"/>
  <c r="C386" i="10"/>
  <c r="D386" i="10"/>
  <c r="E386" i="10"/>
  <c r="F386" i="10"/>
  <c r="C387" i="10"/>
  <c r="D387" i="10"/>
  <c r="E387" i="10"/>
  <c r="F387" i="10"/>
  <c r="C388" i="10"/>
  <c r="D388" i="10"/>
  <c r="E388" i="10"/>
  <c r="F388" i="10"/>
  <c r="C389" i="10"/>
  <c r="D389" i="10"/>
  <c r="E389" i="10"/>
  <c r="F389" i="10"/>
  <c r="C390" i="10"/>
  <c r="D390" i="10"/>
  <c r="E390" i="10"/>
  <c r="F390" i="10"/>
  <c r="C391" i="10"/>
  <c r="D391" i="10"/>
  <c r="E391" i="10"/>
  <c r="F391" i="10"/>
  <c r="C392" i="10"/>
  <c r="D392" i="10"/>
  <c r="E392" i="10"/>
  <c r="F392" i="10"/>
  <c r="C393" i="10"/>
  <c r="D393" i="10"/>
  <c r="E393" i="10"/>
  <c r="F393" i="10"/>
  <c r="C394" i="10"/>
  <c r="D394" i="10"/>
  <c r="E394" i="10"/>
  <c r="F394" i="10"/>
  <c r="C395" i="10"/>
  <c r="D395" i="10"/>
  <c r="E395" i="10"/>
  <c r="F395" i="10"/>
  <c r="C396" i="10"/>
  <c r="D396" i="10"/>
  <c r="E396" i="10"/>
  <c r="F396" i="10"/>
  <c r="C397" i="10"/>
  <c r="D397" i="10"/>
  <c r="E397" i="10"/>
  <c r="F397" i="10"/>
  <c r="C398" i="10"/>
  <c r="D398" i="10"/>
  <c r="E398" i="10"/>
  <c r="F398" i="10"/>
  <c r="C399" i="10"/>
  <c r="D399" i="10"/>
  <c r="E399" i="10"/>
  <c r="F399" i="10"/>
  <c r="C400" i="10"/>
  <c r="D400" i="10"/>
  <c r="E400" i="10"/>
  <c r="F400" i="10"/>
  <c r="C401" i="10"/>
  <c r="D401" i="10"/>
  <c r="E401" i="10"/>
  <c r="F401" i="10"/>
  <c r="C402" i="10"/>
  <c r="D402" i="10"/>
  <c r="E402" i="10"/>
  <c r="F402" i="10"/>
  <c r="C403" i="10"/>
  <c r="D403" i="10"/>
  <c r="E403" i="10"/>
  <c r="F403" i="10"/>
  <c r="C404" i="10"/>
  <c r="D404" i="10"/>
  <c r="E404" i="10"/>
  <c r="F404" i="10"/>
  <c r="C405" i="10"/>
  <c r="D405" i="10"/>
  <c r="E405" i="10"/>
  <c r="F405" i="10"/>
  <c r="C406" i="10"/>
  <c r="D406" i="10"/>
  <c r="E406" i="10"/>
  <c r="F406" i="10"/>
  <c r="C407" i="10"/>
  <c r="D407" i="10"/>
  <c r="E407" i="10"/>
  <c r="F407" i="10"/>
  <c r="C408" i="10"/>
  <c r="D408" i="10"/>
  <c r="E408" i="10"/>
  <c r="F408" i="10"/>
  <c r="C409" i="10"/>
  <c r="D409" i="10"/>
  <c r="E409" i="10"/>
  <c r="F409" i="10"/>
  <c r="C410" i="10"/>
  <c r="D410" i="10"/>
  <c r="E410" i="10"/>
  <c r="F410" i="10"/>
  <c r="C411" i="10"/>
  <c r="D411" i="10"/>
  <c r="E411" i="10"/>
  <c r="F411" i="10"/>
  <c r="C412" i="10"/>
  <c r="D412" i="10"/>
  <c r="E412" i="10"/>
  <c r="F412" i="10"/>
  <c r="C413" i="10"/>
  <c r="D413" i="10"/>
  <c r="E413" i="10"/>
  <c r="F413" i="10"/>
  <c r="C414" i="10"/>
  <c r="D414" i="10"/>
  <c r="E414" i="10"/>
  <c r="F414" i="10"/>
  <c r="C415" i="10"/>
  <c r="D415" i="10"/>
  <c r="E415" i="10"/>
  <c r="F415" i="10"/>
  <c r="C416" i="10"/>
  <c r="D416" i="10"/>
  <c r="E416" i="10"/>
  <c r="F416" i="10"/>
  <c r="C417" i="10"/>
  <c r="D417" i="10"/>
  <c r="E417" i="10"/>
  <c r="F417" i="10"/>
  <c r="C418" i="10"/>
  <c r="D418" i="10"/>
  <c r="E418" i="10"/>
  <c r="F418" i="10"/>
  <c r="C419" i="10"/>
  <c r="D419" i="10"/>
  <c r="E419" i="10"/>
  <c r="F419" i="10"/>
  <c r="C420" i="10"/>
  <c r="D420" i="10"/>
  <c r="E420" i="10"/>
  <c r="F420" i="10"/>
  <c r="C421" i="10"/>
  <c r="D421" i="10"/>
  <c r="E421" i="10"/>
  <c r="F421" i="10"/>
  <c r="C422" i="10"/>
  <c r="D422" i="10"/>
  <c r="E422" i="10"/>
  <c r="F422" i="10"/>
  <c r="C423" i="10"/>
  <c r="D423" i="10"/>
  <c r="E423" i="10"/>
  <c r="F423" i="10"/>
  <c r="C424" i="10"/>
  <c r="D424" i="10"/>
  <c r="E424" i="10"/>
  <c r="F424" i="10"/>
  <c r="C425" i="10"/>
  <c r="D425" i="10"/>
  <c r="E425" i="10"/>
  <c r="F425" i="10"/>
  <c r="C426" i="10"/>
  <c r="D426" i="10"/>
  <c r="E426" i="10"/>
  <c r="F426" i="10"/>
  <c r="C427" i="10"/>
  <c r="D427" i="10"/>
  <c r="E427" i="10"/>
  <c r="F427" i="10"/>
  <c r="C428" i="10"/>
  <c r="D428" i="10"/>
  <c r="E428" i="10"/>
  <c r="F428" i="10"/>
  <c r="C429" i="10"/>
  <c r="D429" i="10"/>
  <c r="E429" i="10"/>
  <c r="F429" i="10"/>
  <c r="C430" i="10"/>
  <c r="D430" i="10"/>
  <c r="E430" i="10"/>
  <c r="F430" i="10"/>
  <c r="C431" i="10"/>
  <c r="D431" i="10"/>
  <c r="E431" i="10"/>
  <c r="F431" i="10"/>
  <c r="C432" i="10"/>
  <c r="D432" i="10"/>
  <c r="E432" i="10"/>
  <c r="F432" i="10"/>
  <c r="C433" i="10"/>
  <c r="D433" i="10"/>
  <c r="E433" i="10"/>
  <c r="F433" i="10"/>
  <c r="C434" i="10"/>
  <c r="D434" i="10"/>
  <c r="E434" i="10"/>
  <c r="F434" i="10"/>
  <c r="C435" i="10"/>
  <c r="D435" i="10"/>
  <c r="E435" i="10"/>
  <c r="F435" i="10"/>
  <c r="C436" i="10"/>
  <c r="D436" i="10"/>
  <c r="E436" i="10"/>
  <c r="F436" i="10"/>
  <c r="C437" i="10"/>
  <c r="D437" i="10"/>
  <c r="E437" i="10"/>
  <c r="F437" i="10"/>
  <c r="C438" i="10"/>
  <c r="D438" i="10"/>
  <c r="E438" i="10"/>
  <c r="F438" i="10"/>
  <c r="C439" i="10"/>
  <c r="D439" i="10"/>
  <c r="E439" i="10"/>
  <c r="F439" i="10"/>
  <c r="C440" i="10"/>
  <c r="D440" i="10"/>
  <c r="E440" i="10"/>
  <c r="F440" i="10"/>
  <c r="C441" i="10"/>
  <c r="D441" i="10"/>
  <c r="E441" i="10"/>
  <c r="F441" i="10"/>
  <c r="C442" i="10"/>
  <c r="D442" i="10"/>
  <c r="E442" i="10"/>
  <c r="F442" i="10"/>
  <c r="C443" i="10"/>
  <c r="D443" i="10"/>
  <c r="E443" i="10"/>
  <c r="F443" i="10"/>
  <c r="C444" i="10"/>
  <c r="D444" i="10"/>
  <c r="E444" i="10"/>
  <c r="F444" i="10"/>
  <c r="C445" i="10"/>
  <c r="D445" i="10"/>
  <c r="E445" i="10"/>
  <c r="F445" i="10"/>
  <c r="C446" i="10"/>
  <c r="D446" i="10"/>
  <c r="E446" i="10"/>
  <c r="F446" i="10"/>
  <c r="C447" i="10"/>
  <c r="D447" i="10"/>
  <c r="E447" i="10"/>
  <c r="F447" i="10"/>
  <c r="C448" i="10"/>
  <c r="D448" i="10"/>
  <c r="E448" i="10"/>
  <c r="F448" i="10"/>
  <c r="C449" i="10"/>
  <c r="D449" i="10"/>
  <c r="E449" i="10"/>
  <c r="F449" i="10"/>
  <c r="C450" i="10"/>
  <c r="D450" i="10"/>
  <c r="E450" i="10"/>
  <c r="F450" i="10"/>
  <c r="C451" i="10"/>
  <c r="D451" i="10"/>
  <c r="E451" i="10"/>
  <c r="F451" i="10"/>
  <c r="C452" i="10"/>
  <c r="D452" i="10"/>
  <c r="E452" i="10"/>
  <c r="F452" i="10"/>
  <c r="C453" i="10"/>
  <c r="D453" i="10"/>
  <c r="E453" i="10"/>
  <c r="F453" i="10"/>
  <c r="C454" i="10"/>
  <c r="D454" i="10"/>
  <c r="E454" i="10"/>
  <c r="F454" i="10"/>
  <c r="C455" i="10"/>
  <c r="D455" i="10"/>
  <c r="E455" i="10"/>
  <c r="F455" i="10"/>
  <c r="C456" i="10"/>
  <c r="D456" i="10"/>
  <c r="E456" i="10"/>
  <c r="F456" i="10"/>
  <c r="C457" i="10"/>
  <c r="D457" i="10"/>
  <c r="E457" i="10"/>
  <c r="F457" i="10"/>
  <c r="C458" i="10"/>
  <c r="D458" i="10"/>
  <c r="E458" i="10"/>
  <c r="F458" i="10"/>
  <c r="C459" i="10"/>
  <c r="D459" i="10"/>
  <c r="E459" i="10"/>
  <c r="F459" i="10"/>
  <c r="C460" i="10"/>
  <c r="D460" i="10"/>
  <c r="E460" i="10"/>
  <c r="F460" i="10"/>
  <c r="C461" i="10"/>
  <c r="D461" i="10"/>
  <c r="E461" i="10"/>
  <c r="F461" i="10"/>
  <c r="C462" i="10"/>
  <c r="D462" i="10"/>
  <c r="E462" i="10"/>
  <c r="F462" i="10"/>
  <c r="C463" i="10"/>
  <c r="D463" i="10"/>
  <c r="E463" i="10"/>
  <c r="F463" i="10"/>
  <c r="C464" i="10"/>
  <c r="D464" i="10"/>
  <c r="E464" i="10"/>
  <c r="F464" i="10"/>
  <c r="C465" i="10"/>
  <c r="D465" i="10"/>
  <c r="E465" i="10"/>
  <c r="F465" i="10"/>
  <c r="C466" i="10"/>
  <c r="D466" i="10"/>
  <c r="E466" i="10"/>
  <c r="F466" i="10"/>
  <c r="C467" i="10"/>
  <c r="D467" i="10"/>
  <c r="E467" i="10"/>
  <c r="F467" i="10"/>
  <c r="C468" i="10"/>
  <c r="D468" i="10"/>
  <c r="E468" i="10"/>
  <c r="F468" i="10"/>
  <c r="C469" i="10"/>
  <c r="D469" i="10"/>
  <c r="E469" i="10"/>
  <c r="F469" i="10"/>
  <c r="C470" i="10"/>
  <c r="D470" i="10"/>
  <c r="E470" i="10"/>
  <c r="F470" i="10"/>
  <c r="C471" i="10"/>
  <c r="D471" i="10"/>
  <c r="E471" i="10"/>
  <c r="F471" i="10"/>
  <c r="C472" i="10"/>
  <c r="D472" i="10"/>
  <c r="E472" i="10"/>
  <c r="F472" i="10"/>
  <c r="C473" i="10"/>
  <c r="D473" i="10"/>
  <c r="E473" i="10"/>
  <c r="F473" i="10"/>
  <c r="C474" i="10"/>
  <c r="D474" i="10"/>
  <c r="E474" i="10"/>
  <c r="F474" i="10"/>
  <c r="C475" i="10"/>
  <c r="D475" i="10"/>
  <c r="E475" i="10"/>
  <c r="F475" i="10"/>
  <c r="C476" i="10"/>
  <c r="D476" i="10"/>
  <c r="E476" i="10"/>
  <c r="F476" i="10"/>
  <c r="C477" i="10"/>
  <c r="D477" i="10"/>
  <c r="E477" i="10"/>
  <c r="F477" i="10"/>
  <c r="C478" i="10"/>
  <c r="D478" i="10"/>
  <c r="E478" i="10"/>
  <c r="F478" i="10"/>
  <c r="C479" i="10"/>
  <c r="D479" i="10"/>
  <c r="E479" i="10"/>
  <c r="F479" i="10"/>
  <c r="C480" i="10"/>
  <c r="D480" i="10"/>
  <c r="E480" i="10"/>
  <c r="F480" i="10"/>
  <c r="C481" i="10"/>
  <c r="D481" i="10"/>
  <c r="E481" i="10"/>
  <c r="F481" i="10"/>
  <c r="C482" i="10"/>
  <c r="D482" i="10"/>
  <c r="E482" i="10"/>
  <c r="F482" i="10"/>
  <c r="C483" i="10"/>
  <c r="D483" i="10"/>
  <c r="E483" i="10"/>
  <c r="F483" i="10"/>
  <c r="C484" i="10"/>
  <c r="D484" i="10"/>
  <c r="E484" i="10"/>
  <c r="F484" i="10"/>
  <c r="C485" i="10"/>
  <c r="D485" i="10"/>
  <c r="E485" i="10"/>
  <c r="F485" i="10"/>
  <c r="C486" i="10"/>
  <c r="D486" i="10"/>
  <c r="E486" i="10"/>
  <c r="F486" i="10"/>
  <c r="C487" i="10"/>
  <c r="D487" i="10"/>
  <c r="E487" i="10"/>
  <c r="F487" i="10"/>
  <c r="C488" i="10"/>
  <c r="D488" i="10"/>
  <c r="E488" i="10"/>
  <c r="F488" i="10"/>
  <c r="C489" i="10"/>
  <c r="D489" i="10"/>
  <c r="E489" i="10"/>
  <c r="F489" i="10"/>
  <c r="C490" i="10"/>
  <c r="D490" i="10"/>
  <c r="E490" i="10"/>
  <c r="F490" i="10"/>
  <c r="C491" i="10"/>
  <c r="D491" i="10"/>
  <c r="E491" i="10"/>
  <c r="F491" i="10"/>
  <c r="C492" i="10"/>
  <c r="D492" i="10"/>
  <c r="E492" i="10"/>
  <c r="F492" i="10"/>
  <c r="C493" i="10"/>
  <c r="D493" i="10"/>
  <c r="E493" i="10"/>
  <c r="F493" i="10"/>
  <c r="C494" i="10"/>
  <c r="D494" i="10"/>
  <c r="E494" i="10"/>
  <c r="F494" i="10"/>
  <c r="C495" i="10"/>
  <c r="D495" i="10"/>
  <c r="E495" i="10"/>
  <c r="F495" i="10"/>
  <c r="C496" i="10"/>
  <c r="D496" i="10"/>
  <c r="E496" i="10"/>
  <c r="F496" i="10"/>
  <c r="C497" i="10"/>
  <c r="D497" i="10"/>
  <c r="E497" i="10"/>
  <c r="F497" i="10"/>
  <c r="C498" i="10"/>
  <c r="D498" i="10"/>
  <c r="E498" i="10"/>
  <c r="F498" i="10"/>
  <c r="C499" i="10"/>
  <c r="D499" i="10"/>
  <c r="E499" i="10"/>
  <c r="F499" i="10"/>
  <c r="C500" i="10"/>
  <c r="D500" i="10"/>
  <c r="E500" i="10"/>
  <c r="F500" i="10"/>
  <c r="C501" i="10"/>
  <c r="D501" i="10"/>
  <c r="E501" i="10"/>
  <c r="F501" i="10"/>
  <c r="C502" i="10"/>
  <c r="D502" i="10"/>
  <c r="E502" i="10"/>
  <c r="F502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3" i="10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45" i="9"/>
  <c r="AD46" i="9"/>
  <c r="AD47" i="9"/>
  <c r="AD48" i="9"/>
  <c r="AD49" i="9"/>
  <c r="AD50" i="9"/>
  <c r="AD51" i="9"/>
  <c r="AD52" i="9"/>
  <c r="AD53" i="9"/>
  <c r="AD54" i="9"/>
  <c r="AD55" i="9"/>
  <c r="AD56" i="9"/>
  <c r="AD57" i="9"/>
  <c r="AD58" i="9"/>
  <c r="AD59" i="9"/>
  <c r="AD60" i="9"/>
  <c r="AD61" i="9"/>
  <c r="AD62" i="9"/>
  <c r="AD63" i="9"/>
  <c r="AD64" i="9"/>
  <c r="AD65" i="9"/>
  <c r="AD66" i="9"/>
  <c r="AD67" i="9"/>
  <c r="AD68" i="9"/>
  <c r="AD69" i="9"/>
  <c r="AD70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D83" i="9"/>
  <c r="AD84" i="9"/>
  <c r="AD85" i="9"/>
  <c r="AD86" i="9"/>
  <c r="AD87" i="9"/>
  <c r="AD88" i="9"/>
  <c r="AD89" i="9"/>
  <c r="AD90" i="9"/>
  <c r="AD91" i="9"/>
  <c r="AD92" i="9"/>
  <c r="AD93" i="9"/>
  <c r="AD94" i="9"/>
  <c r="AD95" i="9"/>
  <c r="AD96" i="9"/>
  <c r="AD97" i="9"/>
  <c r="AD98" i="9"/>
  <c r="AD99" i="9"/>
  <c r="AD100" i="9"/>
  <c r="AD101" i="9"/>
  <c r="AD102" i="9"/>
  <c r="AD103" i="9"/>
  <c r="AD104" i="9"/>
  <c r="AD105" i="9"/>
  <c r="AD106" i="9"/>
  <c r="AD107" i="9"/>
  <c r="AD108" i="9"/>
  <c r="AD109" i="9"/>
  <c r="AD110" i="9"/>
  <c r="AD111" i="9"/>
  <c r="AD112" i="9"/>
  <c r="AD113" i="9"/>
  <c r="AD114" i="9"/>
  <c r="AD115" i="9"/>
  <c r="AD116" i="9"/>
  <c r="AD117" i="9"/>
  <c r="AD118" i="9"/>
  <c r="AD119" i="9"/>
  <c r="AD120" i="9"/>
  <c r="AD121" i="9"/>
  <c r="AD122" i="9"/>
  <c r="AD123" i="9"/>
  <c r="AD124" i="9"/>
  <c r="AD125" i="9"/>
  <c r="AD126" i="9"/>
  <c r="AD127" i="9"/>
  <c r="AD128" i="9"/>
  <c r="AD129" i="9"/>
  <c r="AD130" i="9"/>
  <c r="AD131" i="9"/>
  <c r="AD132" i="9"/>
  <c r="AD133" i="9"/>
  <c r="AD134" i="9"/>
  <c r="AD135" i="9"/>
  <c r="AD136" i="9"/>
  <c r="AD137" i="9"/>
  <c r="AD138" i="9"/>
  <c r="AD139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7" i="9"/>
  <c r="AD168" i="9"/>
  <c r="AD169" i="9"/>
  <c r="AD170" i="9"/>
  <c r="AD171" i="9"/>
  <c r="AD172" i="9"/>
  <c r="AD173" i="9"/>
  <c r="AD174" i="9"/>
  <c r="AD175" i="9"/>
  <c r="AD176" i="9"/>
  <c r="AD177" i="9"/>
  <c r="AD178" i="9"/>
  <c r="AD179" i="9"/>
  <c r="AD180" i="9"/>
  <c r="AD181" i="9"/>
  <c r="AD182" i="9"/>
  <c r="AD183" i="9"/>
  <c r="AD184" i="9"/>
  <c r="AD185" i="9"/>
  <c r="AD186" i="9"/>
  <c r="AD187" i="9"/>
  <c r="AD188" i="9"/>
  <c r="AD189" i="9"/>
  <c r="AD190" i="9"/>
  <c r="AD191" i="9"/>
  <c r="AD192" i="9"/>
  <c r="AD193" i="9"/>
  <c r="AD194" i="9"/>
  <c r="AD195" i="9"/>
  <c r="AD196" i="9"/>
  <c r="AD197" i="9"/>
  <c r="AD198" i="9"/>
  <c r="AD199" i="9"/>
  <c r="AD200" i="9"/>
  <c r="AD201" i="9"/>
  <c r="AD202" i="9"/>
  <c r="AD203" i="9"/>
  <c r="AD204" i="9"/>
  <c r="AD205" i="9"/>
  <c r="AD206" i="9"/>
  <c r="AD207" i="9"/>
  <c r="AD208" i="9"/>
  <c r="AD209" i="9"/>
  <c r="AD210" i="9"/>
  <c r="AD211" i="9"/>
  <c r="AD212" i="9"/>
  <c r="AD213" i="9"/>
  <c r="AD214" i="9"/>
  <c r="AD215" i="9"/>
  <c r="AD216" i="9"/>
  <c r="AD217" i="9"/>
  <c r="AD218" i="9"/>
  <c r="AD219" i="9"/>
  <c r="AD220" i="9"/>
  <c r="AD221" i="9"/>
  <c r="AD222" i="9"/>
  <c r="AD223" i="9"/>
  <c r="AD224" i="9"/>
  <c r="AD225" i="9"/>
  <c r="AD226" i="9"/>
  <c r="AD227" i="9"/>
  <c r="AD228" i="9"/>
  <c r="AD229" i="9"/>
  <c r="AD230" i="9"/>
  <c r="AD231" i="9"/>
  <c r="AD232" i="9"/>
  <c r="AD233" i="9"/>
  <c r="AD234" i="9"/>
  <c r="AD235" i="9"/>
  <c r="AD236" i="9"/>
  <c r="AD237" i="9"/>
  <c r="AD238" i="9"/>
  <c r="AD239" i="9"/>
  <c r="AD240" i="9"/>
  <c r="AD241" i="9"/>
  <c r="AD242" i="9"/>
  <c r="AD243" i="9"/>
  <c r="AD244" i="9"/>
  <c r="AD245" i="9"/>
  <c r="AD246" i="9"/>
  <c r="AD247" i="9"/>
  <c r="AD248" i="9"/>
  <c r="AD249" i="9"/>
  <c r="AD250" i="9"/>
  <c r="AD251" i="9"/>
  <c r="AD252" i="9"/>
  <c r="AD253" i="9"/>
  <c r="AD254" i="9"/>
  <c r="AD255" i="9"/>
  <c r="AD256" i="9"/>
  <c r="AD257" i="9"/>
  <c r="AD258" i="9"/>
  <c r="AD259" i="9"/>
  <c r="AD260" i="9"/>
  <c r="AD261" i="9"/>
  <c r="AD262" i="9"/>
  <c r="AD263" i="9"/>
  <c r="AD264" i="9"/>
  <c r="AD265" i="9"/>
  <c r="AD266" i="9"/>
  <c r="AD267" i="9"/>
  <c r="AD268" i="9"/>
  <c r="AD269" i="9"/>
  <c r="AD270" i="9"/>
  <c r="AD271" i="9"/>
  <c r="AD272" i="9"/>
  <c r="AD273" i="9"/>
  <c r="AD274" i="9"/>
  <c r="AD275" i="9"/>
  <c r="AD276" i="9"/>
  <c r="AD277" i="9"/>
  <c r="AD278" i="9"/>
  <c r="AD279" i="9"/>
  <c r="AD280" i="9"/>
  <c r="AD281" i="9"/>
  <c r="AD282" i="9"/>
  <c r="AD283" i="9"/>
  <c r="AD284" i="9"/>
  <c r="AD285" i="9"/>
  <c r="AD286" i="9"/>
  <c r="AD287" i="9"/>
  <c r="AD288" i="9"/>
  <c r="AD289" i="9"/>
  <c r="AD290" i="9"/>
  <c r="AD291" i="9"/>
  <c r="AD292" i="9"/>
  <c r="AD293" i="9"/>
  <c r="AD294" i="9"/>
  <c r="AD295" i="9"/>
  <c r="AD296" i="9"/>
  <c r="AD297" i="9"/>
  <c r="AD298" i="9"/>
  <c r="AD299" i="9"/>
  <c r="AD300" i="9"/>
  <c r="AD301" i="9"/>
  <c r="AD302" i="9"/>
  <c r="AD303" i="9"/>
  <c r="AD304" i="9"/>
  <c r="AD305" i="9"/>
  <c r="AD306" i="9"/>
  <c r="AD307" i="9"/>
  <c r="AD308" i="9"/>
  <c r="AD309" i="9"/>
  <c r="AD310" i="9"/>
  <c r="AD311" i="9"/>
  <c r="AD312" i="9"/>
  <c r="AD313" i="9"/>
  <c r="AD314" i="9"/>
  <c r="AD315" i="9"/>
  <c r="AD316" i="9"/>
  <c r="AD317" i="9"/>
  <c r="AD318" i="9"/>
  <c r="AD319" i="9"/>
  <c r="AD320" i="9"/>
  <c r="AD321" i="9"/>
  <c r="AD322" i="9"/>
  <c r="AD323" i="9"/>
  <c r="AD324" i="9"/>
  <c r="AD325" i="9"/>
  <c r="AD326" i="9"/>
  <c r="AD327" i="9"/>
  <c r="AD328" i="9"/>
  <c r="AD329" i="9"/>
  <c r="AD330" i="9"/>
  <c r="AD331" i="9"/>
  <c r="AD332" i="9"/>
  <c r="AD333" i="9"/>
  <c r="AD334" i="9"/>
  <c r="AD335" i="9"/>
  <c r="AD336" i="9"/>
  <c r="AD337" i="9"/>
  <c r="AD338" i="9"/>
  <c r="AD339" i="9"/>
  <c r="AD340" i="9"/>
  <c r="AD341" i="9"/>
  <c r="AD342" i="9"/>
  <c r="AD343" i="9"/>
  <c r="AD344" i="9"/>
  <c r="AD345" i="9"/>
  <c r="AD346" i="9"/>
  <c r="AD347" i="9"/>
  <c r="AD348" i="9"/>
  <c r="AD349" i="9"/>
  <c r="AD350" i="9"/>
  <c r="AD351" i="9"/>
  <c r="AD352" i="9"/>
  <c r="AD353" i="9"/>
  <c r="AD354" i="9"/>
  <c r="AD355" i="9"/>
  <c r="AD356" i="9"/>
  <c r="AD357" i="9"/>
  <c r="AD358" i="9"/>
  <c r="AD359" i="9"/>
  <c r="AD360" i="9"/>
  <c r="AD361" i="9"/>
  <c r="AD362" i="9"/>
  <c r="AD363" i="9"/>
  <c r="AD364" i="9"/>
  <c r="AD365" i="9"/>
  <c r="AD366" i="9"/>
  <c r="AD367" i="9"/>
  <c r="AD368" i="9"/>
  <c r="AD369" i="9"/>
  <c r="AD370" i="9"/>
  <c r="AD371" i="9"/>
  <c r="AD372" i="9"/>
  <c r="AD373" i="9"/>
  <c r="AD374" i="9"/>
  <c r="AD375" i="9"/>
  <c r="AD376" i="9"/>
  <c r="AD377" i="9"/>
  <c r="AD378" i="9"/>
  <c r="AD379" i="9"/>
  <c r="AD380" i="9"/>
  <c r="AD381" i="9"/>
  <c r="AD382" i="9"/>
  <c r="AD383" i="9"/>
  <c r="AD384" i="9"/>
  <c r="AD385" i="9"/>
  <c r="AD386" i="9"/>
  <c r="AD387" i="9"/>
  <c r="AD388" i="9"/>
  <c r="AD389" i="9"/>
  <c r="AD390" i="9"/>
  <c r="AD391" i="9"/>
  <c r="AD392" i="9"/>
  <c r="AD393" i="9"/>
  <c r="AD394" i="9"/>
  <c r="AD395" i="9"/>
  <c r="AD396" i="9"/>
  <c r="AD397" i="9"/>
  <c r="AD398" i="9"/>
  <c r="AD399" i="9"/>
  <c r="AD400" i="9"/>
  <c r="AD401" i="9"/>
  <c r="AD402" i="9"/>
  <c r="AD403" i="9"/>
  <c r="AD404" i="9"/>
  <c r="AD405" i="9"/>
  <c r="AD406" i="9"/>
  <c r="AD407" i="9"/>
  <c r="AD408" i="9"/>
  <c r="AD409" i="9"/>
  <c r="AD410" i="9"/>
  <c r="AD411" i="9"/>
  <c r="AD412" i="9"/>
  <c r="AD413" i="9"/>
  <c r="AD414" i="9"/>
  <c r="AD415" i="9"/>
  <c r="AD416" i="9"/>
  <c r="AD417" i="9"/>
  <c r="AD418" i="9"/>
  <c r="AD419" i="9"/>
  <c r="AD420" i="9"/>
  <c r="AD421" i="9"/>
  <c r="AD422" i="9"/>
  <c r="AD423" i="9"/>
  <c r="AD424" i="9"/>
  <c r="AD425" i="9"/>
  <c r="AD426" i="9"/>
  <c r="AD427" i="9"/>
  <c r="AD428" i="9"/>
  <c r="AD429" i="9"/>
  <c r="AD430" i="9"/>
  <c r="AD431" i="9"/>
  <c r="AD432" i="9"/>
  <c r="AD433" i="9"/>
  <c r="AD434" i="9"/>
  <c r="AD435" i="9"/>
  <c r="AD436" i="9"/>
  <c r="AD437" i="9"/>
  <c r="AD438" i="9"/>
  <c r="AD439" i="9"/>
  <c r="AD440" i="9"/>
  <c r="AD441" i="9"/>
  <c r="AD442" i="9"/>
  <c r="AD443" i="9"/>
  <c r="AD444" i="9"/>
  <c r="AD445" i="9"/>
  <c r="AD446" i="9"/>
  <c r="AD447" i="9"/>
  <c r="AD448" i="9"/>
  <c r="AD449" i="9"/>
  <c r="AD450" i="9"/>
  <c r="AD451" i="9"/>
  <c r="AD452" i="9"/>
  <c r="AD453" i="9"/>
  <c r="AD454" i="9"/>
  <c r="AD455" i="9"/>
  <c r="AD456" i="9"/>
  <c r="AD457" i="9"/>
  <c r="AD458" i="9"/>
  <c r="AD459" i="9"/>
  <c r="AD460" i="9"/>
  <c r="AD461" i="9"/>
  <c r="AD462" i="9"/>
  <c r="AD463" i="9"/>
  <c r="AD464" i="9"/>
  <c r="AD465" i="9"/>
  <c r="AD466" i="9"/>
  <c r="AD467" i="9"/>
  <c r="AD468" i="9"/>
  <c r="AD469" i="9"/>
  <c r="AD470" i="9"/>
  <c r="AD471" i="9"/>
  <c r="AD472" i="9"/>
  <c r="AD473" i="9"/>
  <c r="AD474" i="9"/>
  <c r="AD475" i="9"/>
  <c r="AD476" i="9"/>
  <c r="AD477" i="9"/>
  <c r="AD478" i="9"/>
  <c r="AD479" i="9"/>
  <c r="AD480" i="9"/>
  <c r="AD481" i="9"/>
  <c r="AD482" i="9"/>
  <c r="AD483" i="9"/>
  <c r="AD484" i="9"/>
  <c r="AD485" i="9"/>
  <c r="AD486" i="9"/>
  <c r="AD487" i="9"/>
  <c r="AD488" i="9"/>
  <c r="AD489" i="9"/>
  <c r="AD490" i="9"/>
  <c r="AD491" i="9"/>
  <c r="AD492" i="9"/>
  <c r="AD493" i="9"/>
  <c r="AD494" i="9"/>
  <c r="AD495" i="9"/>
  <c r="AD496" i="9"/>
  <c r="AD497" i="9"/>
  <c r="AD498" i="9"/>
  <c r="AD499" i="9"/>
  <c r="AD500" i="9"/>
  <c r="AD501" i="9"/>
  <c r="AD502" i="9"/>
  <c r="AD503" i="9"/>
  <c r="AD504" i="9"/>
  <c r="AH6" i="9"/>
  <c r="AH7" i="9"/>
  <c r="AH8" i="9"/>
  <c r="AH9" i="9"/>
  <c r="AH10" i="9"/>
  <c r="AH11" i="9"/>
  <c r="AH12" i="9"/>
  <c r="AH13" i="9"/>
  <c r="AH14" i="9"/>
  <c r="AH15" i="9"/>
  <c r="AH16" i="9"/>
  <c r="AH17" i="9"/>
  <c r="AH18" i="9"/>
  <c r="AH19" i="9"/>
  <c r="AH20" i="9"/>
  <c r="AH21" i="9"/>
  <c r="AH22" i="9"/>
  <c r="AH23" i="9"/>
  <c r="AH24" i="9"/>
  <c r="AH25" i="9"/>
  <c r="AH26" i="9"/>
  <c r="AH27" i="9"/>
  <c r="AH28" i="9"/>
  <c r="AH29" i="9"/>
  <c r="AH30" i="9"/>
  <c r="AH31" i="9"/>
  <c r="AH32" i="9"/>
  <c r="AH33" i="9"/>
  <c r="AH34" i="9"/>
  <c r="AH35" i="9"/>
  <c r="AH36" i="9"/>
  <c r="AH37" i="9"/>
  <c r="AH38" i="9"/>
  <c r="AH39" i="9"/>
  <c r="AH40" i="9"/>
  <c r="AH41" i="9"/>
  <c r="AH42" i="9"/>
  <c r="AH43" i="9"/>
  <c r="AH44" i="9"/>
  <c r="AH45" i="9"/>
  <c r="AH46" i="9"/>
  <c r="AH47" i="9"/>
  <c r="AH48" i="9"/>
  <c r="AH49" i="9"/>
  <c r="AH50" i="9"/>
  <c r="AH51" i="9"/>
  <c r="AH52" i="9"/>
  <c r="AH53" i="9"/>
  <c r="AH54" i="9"/>
  <c r="AH55" i="9"/>
  <c r="AH56" i="9"/>
  <c r="AH57" i="9"/>
  <c r="AH58" i="9"/>
  <c r="AH59" i="9"/>
  <c r="AH60" i="9"/>
  <c r="AH61" i="9"/>
  <c r="AH62" i="9"/>
  <c r="AH63" i="9"/>
  <c r="AH64" i="9"/>
  <c r="AH65" i="9"/>
  <c r="AH66" i="9"/>
  <c r="AH67" i="9"/>
  <c r="AH68" i="9"/>
  <c r="AH69" i="9"/>
  <c r="AH70" i="9"/>
  <c r="AH71" i="9"/>
  <c r="AH72" i="9"/>
  <c r="AH73" i="9"/>
  <c r="AH74" i="9"/>
  <c r="AH75" i="9"/>
  <c r="AH76" i="9"/>
  <c r="AH77" i="9"/>
  <c r="AH78" i="9"/>
  <c r="AH79" i="9"/>
  <c r="AH80" i="9"/>
  <c r="AH81" i="9"/>
  <c r="AH82" i="9"/>
  <c r="AH83" i="9"/>
  <c r="AH84" i="9"/>
  <c r="AH85" i="9"/>
  <c r="AH86" i="9"/>
  <c r="AH87" i="9"/>
  <c r="AH88" i="9"/>
  <c r="AH89" i="9"/>
  <c r="AH90" i="9"/>
  <c r="AH91" i="9"/>
  <c r="AH92" i="9"/>
  <c r="AH93" i="9"/>
  <c r="AH94" i="9"/>
  <c r="AH95" i="9"/>
  <c r="AH96" i="9"/>
  <c r="AH97" i="9"/>
  <c r="AH98" i="9"/>
  <c r="AH99" i="9"/>
  <c r="AH100" i="9"/>
  <c r="AH101" i="9"/>
  <c r="AH102" i="9"/>
  <c r="AH103" i="9"/>
  <c r="AH104" i="9"/>
  <c r="AH105" i="9"/>
  <c r="AH106" i="9"/>
  <c r="AH107" i="9"/>
  <c r="AH108" i="9"/>
  <c r="AH109" i="9"/>
  <c r="AH110" i="9"/>
  <c r="AH111" i="9"/>
  <c r="AH112" i="9"/>
  <c r="AH113" i="9"/>
  <c r="AH114" i="9"/>
  <c r="AH115" i="9"/>
  <c r="AH116" i="9"/>
  <c r="AH117" i="9"/>
  <c r="AH118" i="9"/>
  <c r="AH119" i="9"/>
  <c r="AH120" i="9"/>
  <c r="AH121" i="9"/>
  <c r="AH122" i="9"/>
  <c r="AH123" i="9"/>
  <c r="AH124" i="9"/>
  <c r="AH125" i="9"/>
  <c r="AH126" i="9"/>
  <c r="AH127" i="9"/>
  <c r="AH128" i="9"/>
  <c r="AH129" i="9"/>
  <c r="AH130" i="9"/>
  <c r="AH131" i="9"/>
  <c r="AH132" i="9"/>
  <c r="AH133" i="9"/>
  <c r="AH134" i="9"/>
  <c r="AH135" i="9"/>
  <c r="AH136" i="9"/>
  <c r="AH137" i="9"/>
  <c r="AH138" i="9"/>
  <c r="AH139" i="9"/>
  <c r="AH140" i="9"/>
  <c r="AH141" i="9"/>
  <c r="AH142" i="9"/>
  <c r="AH143" i="9"/>
  <c r="AH144" i="9"/>
  <c r="AH145" i="9"/>
  <c r="AH146" i="9"/>
  <c r="AH147" i="9"/>
  <c r="AH148" i="9"/>
  <c r="AH149" i="9"/>
  <c r="AH150" i="9"/>
  <c r="AH151" i="9"/>
  <c r="AH152" i="9"/>
  <c r="AH153" i="9"/>
  <c r="AH154" i="9"/>
  <c r="AH155" i="9"/>
  <c r="AH156" i="9"/>
  <c r="AH157" i="9"/>
  <c r="AH158" i="9"/>
  <c r="AH159" i="9"/>
  <c r="AH160" i="9"/>
  <c r="AH161" i="9"/>
  <c r="AH162" i="9"/>
  <c r="AH163" i="9"/>
  <c r="AH164" i="9"/>
  <c r="AH165" i="9"/>
  <c r="AH166" i="9"/>
  <c r="AH167" i="9"/>
  <c r="AH168" i="9"/>
  <c r="AH169" i="9"/>
  <c r="AH170" i="9"/>
  <c r="AH171" i="9"/>
  <c r="AH172" i="9"/>
  <c r="AH173" i="9"/>
  <c r="AH174" i="9"/>
  <c r="AH175" i="9"/>
  <c r="AH176" i="9"/>
  <c r="AH177" i="9"/>
  <c r="AH178" i="9"/>
  <c r="AH179" i="9"/>
  <c r="AH180" i="9"/>
  <c r="AH181" i="9"/>
  <c r="AH182" i="9"/>
  <c r="AH183" i="9"/>
  <c r="AH184" i="9"/>
  <c r="AH185" i="9"/>
  <c r="AH186" i="9"/>
  <c r="AH187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4" i="9"/>
  <c r="AH205" i="9"/>
  <c r="AH206" i="9"/>
  <c r="AH207" i="9"/>
  <c r="AH208" i="9"/>
  <c r="AH209" i="9"/>
  <c r="AH210" i="9"/>
  <c r="AH211" i="9"/>
  <c r="AH212" i="9"/>
  <c r="AH213" i="9"/>
  <c r="AH214" i="9"/>
  <c r="AH215" i="9"/>
  <c r="AH216" i="9"/>
  <c r="AH217" i="9"/>
  <c r="AH218" i="9"/>
  <c r="AH219" i="9"/>
  <c r="AH220" i="9"/>
  <c r="AH221" i="9"/>
  <c r="AH222" i="9"/>
  <c r="AH223" i="9"/>
  <c r="AH224" i="9"/>
  <c r="AH225" i="9"/>
  <c r="AH226" i="9"/>
  <c r="AH227" i="9"/>
  <c r="AH228" i="9"/>
  <c r="AH229" i="9"/>
  <c r="AH230" i="9"/>
  <c r="AH231" i="9"/>
  <c r="AH232" i="9"/>
  <c r="AH233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46" i="9"/>
  <c r="AH247" i="9"/>
  <c r="AH248" i="9"/>
  <c r="AH249" i="9"/>
  <c r="AH250" i="9"/>
  <c r="AH251" i="9"/>
  <c r="AH252" i="9"/>
  <c r="AH253" i="9"/>
  <c r="AH254" i="9"/>
  <c r="AH255" i="9"/>
  <c r="AH256" i="9"/>
  <c r="AH257" i="9"/>
  <c r="AH258" i="9"/>
  <c r="AH259" i="9"/>
  <c r="AH260" i="9"/>
  <c r="AH261" i="9"/>
  <c r="AH262" i="9"/>
  <c r="AH263" i="9"/>
  <c r="AH264" i="9"/>
  <c r="AH265" i="9"/>
  <c r="AH266" i="9"/>
  <c r="AH267" i="9"/>
  <c r="AH268" i="9"/>
  <c r="AH269" i="9"/>
  <c r="AH270" i="9"/>
  <c r="AH271" i="9"/>
  <c r="AH272" i="9"/>
  <c r="AH273" i="9"/>
  <c r="AH274" i="9"/>
  <c r="AH275" i="9"/>
  <c r="AH276" i="9"/>
  <c r="AH277" i="9"/>
  <c r="AH278" i="9"/>
  <c r="AH279" i="9"/>
  <c r="AH280" i="9"/>
  <c r="AH281" i="9"/>
  <c r="AH282" i="9"/>
  <c r="AH283" i="9"/>
  <c r="AH284" i="9"/>
  <c r="AH285" i="9"/>
  <c r="AH286" i="9"/>
  <c r="AH287" i="9"/>
  <c r="AH288" i="9"/>
  <c r="AH289" i="9"/>
  <c r="AH290" i="9"/>
  <c r="AH291" i="9"/>
  <c r="AH292" i="9"/>
  <c r="AH293" i="9"/>
  <c r="AH294" i="9"/>
  <c r="AH295" i="9"/>
  <c r="AH296" i="9"/>
  <c r="AH297" i="9"/>
  <c r="AH298" i="9"/>
  <c r="AH299" i="9"/>
  <c r="AH300" i="9"/>
  <c r="AH301" i="9"/>
  <c r="AH302" i="9"/>
  <c r="AH303" i="9"/>
  <c r="AH304" i="9"/>
  <c r="AH305" i="9"/>
  <c r="AH306" i="9"/>
  <c r="AH307" i="9"/>
  <c r="AH308" i="9"/>
  <c r="AH309" i="9"/>
  <c r="AH310" i="9"/>
  <c r="AH311" i="9"/>
  <c r="AH312" i="9"/>
  <c r="AH313" i="9"/>
  <c r="AH314" i="9"/>
  <c r="AH315" i="9"/>
  <c r="AH316" i="9"/>
  <c r="AH317" i="9"/>
  <c r="AH318" i="9"/>
  <c r="AH319" i="9"/>
  <c r="AH320" i="9"/>
  <c r="AH321" i="9"/>
  <c r="AH322" i="9"/>
  <c r="AH323" i="9"/>
  <c r="AH324" i="9"/>
  <c r="AH325" i="9"/>
  <c r="AH326" i="9"/>
  <c r="AH327" i="9"/>
  <c r="AH328" i="9"/>
  <c r="AH329" i="9"/>
  <c r="AH330" i="9"/>
  <c r="AH331" i="9"/>
  <c r="AH332" i="9"/>
  <c r="AH333" i="9"/>
  <c r="AH334" i="9"/>
  <c r="AH335" i="9"/>
  <c r="AH336" i="9"/>
  <c r="AH337" i="9"/>
  <c r="AH338" i="9"/>
  <c r="AH339" i="9"/>
  <c r="AH340" i="9"/>
  <c r="AH341" i="9"/>
  <c r="AH342" i="9"/>
  <c r="AH343" i="9"/>
  <c r="AH344" i="9"/>
  <c r="AH345" i="9"/>
  <c r="AH346" i="9"/>
  <c r="AH347" i="9"/>
  <c r="AH348" i="9"/>
  <c r="AH349" i="9"/>
  <c r="AH350" i="9"/>
  <c r="AH351" i="9"/>
  <c r="AH352" i="9"/>
  <c r="AH353" i="9"/>
  <c r="AH354" i="9"/>
  <c r="AH355" i="9"/>
  <c r="AH356" i="9"/>
  <c r="AH357" i="9"/>
  <c r="AH358" i="9"/>
  <c r="AH359" i="9"/>
  <c r="AH360" i="9"/>
  <c r="AH361" i="9"/>
  <c r="AH362" i="9"/>
  <c r="AH363" i="9"/>
  <c r="AH364" i="9"/>
  <c r="AH365" i="9"/>
  <c r="AH366" i="9"/>
  <c r="AH367" i="9"/>
  <c r="AH368" i="9"/>
  <c r="AH369" i="9"/>
  <c r="AH370" i="9"/>
  <c r="AH371" i="9"/>
  <c r="AH372" i="9"/>
  <c r="AH373" i="9"/>
  <c r="AH374" i="9"/>
  <c r="AH375" i="9"/>
  <c r="AH376" i="9"/>
  <c r="AH377" i="9"/>
  <c r="AH378" i="9"/>
  <c r="AH379" i="9"/>
  <c r="AH380" i="9"/>
  <c r="AH381" i="9"/>
  <c r="AH382" i="9"/>
  <c r="AH383" i="9"/>
  <c r="AH384" i="9"/>
  <c r="AH385" i="9"/>
  <c r="AH386" i="9"/>
  <c r="AH387" i="9"/>
  <c r="AH388" i="9"/>
  <c r="AH389" i="9"/>
  <c r="AH390" i="9"/>
  <c r="AH391" i="9"/>
  <c r="AH392" i="9"/>
  <c r="AH393" i="9"/>
  <c r="AH394" i="9"/>
  <c r="AH395" i="9"/>
  <c r="AH396" i="9"/>
  <c r="AH397" i="9"/>
  <c r="AH398" i="9"/>
  <c r="AH399" i="9"/>
  <c r="AH400" i="9"/>
  <c r="AH401" i="9"/>
  <c r="AH402" i="9"/>
  <c r="AH403" i="9"/>
  <c r="AH404" i="9"/>
  <c r="AH405" i="9"/>
  <c r="AH406" i="9"/>
  <c r="AH407" i="9"/>
  <c r="AH408" i="9"/>
  <c r="AH409" i="9"/>
  <c r="AH410" i="9"/>
  <c r="AH411" i="9"/>
  <c r="AH412" i="9"/>
  <c r="AH413" i="9"/>
  <c r="AH414" i="9"/>
  <c r="AH415" i="9"/>
  <c r="AH416" i="9"/>
  <c r="AH417" i="9"/>
  <c r="AH418" i="9"/>
  <c r="AH419" i="9"/>
  <c r="AH420" i="9"/>
  <c r="AH421" i="9"/>
  <c r="AH422" i="9"/>
  <c r="AH423" i="9"/>
  <c r="AH424" i="9"/>
  <c r="AH425" i="9"/>
  <c r="AH426" i="9"/>
  <c r="AH427" i="9"/>
  <c r="AH428" i="9"/>
  <c r="AH429" i="9"/>
  <c r="AH430" i="9"/>
  <c r="AH431" i="9"/>
  <c r="AH432" i="9"/>
  <c r="AH433" i="9"/>
  <c r="AH434" i="9"/>
  <c r="AH435" i="9"/>
  <c r="AH436" i="9"/>
  <c r="AH437" i="9"/>
  <c r="AH438" i="9"/>
  <c r="AH439" i="9"/>
  <c r="AH440" i="9"/>
  <c r="AH441" i="9"/>
  <c r="AH442" i="9"/>
  <c r="AH443" i="9"/>
  <c r="AH444" i="9"/>
  <c r="AH445" i="9"/>
  <c r="AH446" i="9"/>
  <c r="AH447" i="9"/>
  <c r="AH448" i="9"/>
  <c r="AH449" i="9"/>
  <c r="AH450" i="9"/>
  <c r="AH451" i="9"/>
  <c r="AH452" i="9"/>
  <c r="AH453" i="9"/>
  <c r="AH454" i="9"/>
  <c r="AH455" i="9"/>
  <c r="AH456" i="9"/>
  <c r="AH457" i="9"/>
  <c r="AH458" i="9"/>
  <c r="AH459" i="9"/>
  <c r="AH460" i="9"/>
  <c r="AH461" i="9"/>
  <c r="AH462" i="9"/>
  <c r="AH463" i="9"/>
  <c r="AH464" i="9"/>
  <c r="AH465" i="9"/>
  <c r="AH466" i="9"/>
  <c r="AH467" i="9"/>
  <c r="AH468" i="9"/>
  <c r="AH469" i="9"/>
  <c r="AH470" i="9"/>
  <c r="AH471" i="9"/>
  <c r="AH472" i="9"/>
  <c r="AH473" i="9"/>
  <c r="AH474" i="9"/>
  <c r="AH475" i="9"/>
  <c r="AH476" i="9"/>
  <c r="AH477" i="9"/>
  <c r="AH478" i="9"/>
  <c r="AH479" i="9"/>
  <c r="AH480" i="9"/>
  <c r="AH481" i="9"/>
  <c r="AH482" i="9"/>
  <c r="AH483" i="9"/>
  <c r="AH484" i="9"/>
  <c r="AH485" i="9"/>
  <c r="AH486" i="9"/>
  <c r="AH487" i="9"/>
  <c r="AH488" i="9"/>
  <c r="AH489" i="9"/>
  <c r="AH490" i="9"/>
  <c r="AH491" i="9"/>
  <c r="AH492" i="9"/>
  <c r="AH493" i="9"/>
  <c r="AH494" i="9"/>
  <c r="AH495" i="9"/>
  <c r="AH496" i="9"/>
  <c r="AH497" i="9"/>
  <c r="AH498" i="9"/>
  <c r="AH499" i="9"/>
  <c r="AH500" i="9"/>
  <c r="AH501" i="9"/>
  <c r="AH502" i="9"/>
  <c r="AH503" i="9"/>
  <c r="AH504" i="9"/>
  <c r="AH5" i="9"/>
  <c r="AG6" i="9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45" i="9"/>
  <c r="AG46" i="9"/>
  <c r="AG47" i="9"/>
  <c r="AG48" i="9"/>
  <c r="AG49" i="9"/>
  <c r="AG50" i="9"/>
  <c r="AG51" i="9"/>
  <c r="AG52" i="9"/>
  <c r="AG53" i="9"/>
  <c r="AG54" i="9"/>
  <c r="AG55" i="9"/>
  <c r="AG56" i="9"/>
  <c r="AG57" i="9"/>
  <c r="AG58" i="9"/>
  <c r="AG59" i="9"/>
  <c r="AG60" i="9"/>
  <c r="AG61" i="9"/>
  <c r="AG62" i="9"/>
  <c r="AG63" i="9"/>
  <c r="AG64" i="9"/>
  <c r="AG65" i="9"/>
  <c r="AG66" i="9"/>
  <c r="AG67" i="9"/>
  <c r="AG68" i="9"/>
  <c r="AG69" i="9"/>
  <c r="AG70" i="9"/>
  <c r="AG71" i="9"/>
  <c r="AG72" i="9"/>
  <c r="AG73" i="9"/>
  <c r="AG74" i="9"/>
  <c r="AG75" i="9"/>
  <c r="AG76" i="9"/>
  <c r="AG77" i="9"/>
  <c r="AG78" i="9"/>
  <c r="AG79" i="9"/>
  <c r="AG80" i="9"/>
  <c r="AG81" i="9"/>
  <c r="AG82" i="9"/>
  <c r="AG83" i="9"/>
  <c r="AG84" i="9"/>
  <c r="AG85" i="9"/>
  <c r="AG86" i="9"/>
  <c r="AG87" i="9"/>
  <c r="AG88" i="9"/>
  <c r="AG89" i="9"/>
  <c r="AG90" i="9"/>
  <c r="AG91" i="9"/>
  <c r="AG92" i="9"/>
  <c r="AG93" i="9"/>
  <c r="AG94" i="9"/>
  <c r="AG95" i="9"/>
  <c r="AG96" i="9"/>
  <c r="AG97" i="9"/>
  <c r="AG98" i="9"/>
  <c r="AG99" i="9"/>
  <c r="AG100" i="9"/>
  <c r="AG101" i="9"/>
  <c r="AG102" i="9"/>
  <c r="AG103" i="9"/>
  <c r="AG104" i="9"/>
  <c r="AG105" i="9"/>
  <c r="AG106" i="9"/>
  <c r="AG107" i="9"/>
  <c r="AG108" i="9"/>
  <c r="AG109" i="9"/>
  <c r="AG110" i="9"/>
  <c r="AG111" i="9"/>
  <c r="AG112" i="9"/>
  <c r="AG113" i="9"/>
  <c r="AG114" i="9"/>
  <c r="AG115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1" i="9"/>
  <c r="AG132" i="9"/>
  <c r="AG133" i="9"/>
  <c r="AG134" i="9"/>
  <c r="AG135" i="9"/>
  <c r="AG136" i="9"/>
  <c r="AG137" i="9"/>
  <c r="AG138" i="9"/>
  <c r="AG139" i="9"/>
  <c r="AG140" i="9"/>
  <c r="AG141" i="9"/>
  <c r="AG142" i="9"/>
  <c r="AG143" i="9"/>
  <c r="AG144" i="9"/>
  <c r="AG145" i="9"/>
  <c r="AG146" i="9"/>
  <c r="AG147" i="9"/>
  <c r="AG148" i="9"/>
  <c r="AG149" i="9"/>
  <c r="AG150" i="9"/>
  <c r="AG151" i="9"/>
  <c r="AG152" i="9"/>
  <c r="AG153" i="9"/>
  <c r="AG154" i="9"/>
  <c r="AG155" i="9"/>
  <c r="AG156" i="9"/>
  <c r="AG157" i="9"/>
  <c r="AG158" i="9"/>
  <c r="AG159" i="9"/>
  <c r="AG160" i="9"/>
  <c r="AG161" i="9"/>
  <c r="AG162" i="9"/>
  <c r="AG163" i="9"/>
  <c r="AG164" i="9"/>
  <c r="AG165" i="9"/>
  <c r="AG166" i="9"/>
  <c r="AG167" i="9"/>
  <c r="AG168" i="9"/>
  <c r="AG169" i="9"/>
  <c r="AG170" i="9"/>
  <c r="AG171" i="9"/>
  <c r="AG172" i="9"/>
  <c r="AG173" i="9"/>
  <c r="AG174" i="9"/>
  <c r="AG175" i="9"/>
  <c r="AG176" i="9"/>
  <c r="AG177" i="9"/>
  <c r="AG178" i="9"/>
  <c r="AG179" i="9"/>
  <c r="AG180" i="9"/>
  <c r="AG181" i="9"/>
  <c r="AG182" i="9"/>
  <c r="AG183" i="9"/>
  <c r="AG184" i="9"/>
  <c r="AG185" i="9"/>
  <c r="AG186" i="9"/>
  <c r="AG187" i="9"/>
  <c r="AG188" i="9"/>
  <c r="AG189" i="9"/>
  <c r="AG190" i="9"/>
  <c r="AG191" i="9"/>
  <c r="AG192" i="9"/>
  <c r="AG193" i="9"/>
  <c r="AG194" i="9"/>
  <c r="AG195" i="9"/>
  <c r="AG196" i="9"/>
  <c r="AG197" i="9"/>
  <c r="AG198" i="9"/>
  <c r="AG199" i="9"/>
  <c r="AG200" i="9"/>
  <c r="AG201" i="9"/>
  <c r="AG202" i="9"/>
  <c r="AG203" i="9"/>
  <c r="AG204" i="9"/>
  <c r="AG205" i="9"/>
  <c r="AG206" i="9"/>
  <c r="AG207" i="9"/>
  <c r="AG208" i="9"/>
  <c r="AG209" i="9"/>
  <c r="AG210" i="9"/>
  <c r="AG211" i="9"/>
  <c r="AG212" i="9"/>
  <c r="AG213" i="9"/>
  <c r="AG214" i="9"/>
  <c r="AG215" i="9"/>
  <c r="AG216" i="9"/>
  <c r="AG217" i="9"/>
  <c r="AG218" i="9"/>
  <c r="AG219" i="9"/>
  <c r="AG220" i="9"/>
  <c r="AG221" i="9"/>
  <c r="AG222" i="9"/>
  <c r="AG223" i="9"/>
  <c r="AG224" i="9"/>
  <c r="AG225" i="9"/>
  <c r="AG226" i="9"/>
  <c r="AG227" i="9"/>
  <c r="AG228" i="9"/>
  <c r="AG229" i="9"/>
  <c r="AG230" i="9"/>
  <c r="AG231" i="9"/>
  <c r="AG232" i="9"/>
  <c r="AG233" i="9"/>
  <c r="AG234" i="9"/>
  <c r="AG235" i="9"/>
  <c r="AG236" i="9"/>
  <c r="AG237" i="9"/>
  <c r="AG238" i="9"/>
  <c r="AG239" i="9"/>
  <c r="AG240" i="9"/>
  <c r="AG241" i="9"/>
  <c r="AG242" i="9"/>
  <c r="AG243" i="9"/>
  <c r="AG244" i="9"/>
  <c r="AG245" i="9"/>
  <c r="AG246" i="9"/>
  <c r="AG247" i="9"/>
  <c r="AG248" i="9"/>
  <c r="AG249" i="9"/>
  <c r="AG250" i="9"/>
  <c r="AG251" i="9"/>
  <c r="AG252" i="9"/>
  <c r="AG253" i="9"/>
  <c r="AG254" i="9"/>
  <c r="AG255" i="9"/>
  <c r="AG256" i="9"/>
  <c r="AG257" i="9"/>
  <c r="AG258" i="9"/>
  <c r="AG259" i="9"/>
  <c r="AG260" i="9"/>
  <c r="AG261" i="9"/>
  <c r="AG262" i="9"/>
  <c r="AG263" i="9"/>
  <c r="AG264" i="9"/>
  <c r="AG265" i="9"/>
  <c r="AG266" i="9"/>
  <c r="AG267" i="9"/>
  <c r="AG268" i="9"/>
  <c r="AG269" i="9"/>
  <c r="AG270" i="9"/>
  <c r="AG271" i="9"/>
  <c r="AG272" i="9"/>
  <c r="AG273" i="9"/>
  <c r="AG274" i="9"/>
  <c r="AG275" i="9"/>
  <c r="AG276" i="9"/>
  <c r="AG277" i="9"/>
  <c r="AG278" i="9"/>
  <c r="AG279" i="9"/>
  <c r="AG280" i="9"/>
  <c r="AG281" i="9"/>
  <c r="AG282" i="9"/>
  <c r="AG283" i="9"/>
  <c r="AG284" i="9"/>
  <c r="AG285" i="9"/>
  <c r="AG286" i="9"/>
  <c r="AG287" i="9"/>
  <c r="AG288" i="9"/>
  <c r="AG289" i="9"/>
  <c r="AG290" i="9"/>
  <c r="AG291" i="9"/>
  <c r="AG292" i="9"/>
  <c r="AG293" i="9"/>
  <c r="AG294" i="9"/>
  <c r="AG295" i="9"/>
  <c r="AG296" i="9"/>
  <c r="AG297" i="9"/>
  <c r="AG298" i="9"/>
  <c r="AG299" i="9"/>
  <c r="AG300" i="9"/>
  <c r="AG301" i="9"/>
  <c r="AG302" i="9"/>
  <c r="AG303" i="9"/>
  <c r="AG304" i="9"/>
  <c r="AG305" i="9"/>
  <c r="AG306" i="9"/>
  <c r="AG307" i="9"/>
  <c r="AG308" i="9"/>
  <c r="AG309" i="9"/>
  <c r="AG310" i="9"/>
  <c r="AG311" i="9"/>
  <c r="AG312" i="9"/>
  <c r="AG313" i="9"/>
  <c r="AG314" i="9"/>
  <c r="AG315" i="9"/>
  <c r="AG316" i="9"/>
  <c r="AG317" i="9"/>
  <c r="AG318" i="9"/>
  <c r="AG319" i="9"/>
  <c r="AG320" i="9"/>
  <c r="AG321" i="9"/>
  <c r="AG322" i="9"/>
  <c r="AG323" i="9"/>
  <c r="AG324" i="9"/>
  <c r="AG325" i="9"/>
  <c r="AG326" i="9"/>
  <c r="AG327" i="9"/>
  <c r="AG328" i="9"/>
  <c r="AG329" i="9"/>
  <c r="AG330" i="9"/>
  <c r="AG331" i="9"/>
  <c r="AG332" i="9"/>
  <c r="AG333" i="9"/>
  <c r="AG334" i="9"/>
  <c r="AG335" i="9"/>
  <c r="AG336" i="9"/>
  <c r="AG337" i="9"/>
  <c r="AG338" i="9"/>
  <c r="AG339" i="9"/>
  <c r="AG340" i="9"/>
  <c r="AG341" i="9"/>
  <c r="AG342" i="9"/>
  <c r="AG343" i="9"/>
  <c r="AG344" i="9"/>
  <c r="AG345" i="9"/>
  <c r="AG346" i="9"/>
  <c r="AG347" i="9"/>
  <c r="AG348" i="9"/>
  <c r="AG349" i="9"/>
  <c r="AG350" i="9"/>
  <c r="AG351" i="9"/>
  <c r="AG352" i="9"/>
  <c r="AG353" i="9"/>
  <c r="AG354" i="9"/>
  <c r="AG355" i="9"/>
  <c r="AG356" i="9"/>
  <c r="AG357" i="9"/>
  <c r="AG358" i="9"/>
  <c r="AG359" i="9"/>
  <c r="AG360" i="9"/>
  <c r="AG361" i="9"/>
  <c r="AG362" i="9"/>
  <c r="AG363" i="9"/>
  <c r="AG364" i="9"/>
  <c r="AG365" i="9"/>
  <c r="AG366" i="9"/>
  <c r="AG367" i="9"/>
  <c r="AG368" i="9"/>
  <c r="AG369" i="9"/>
  <c r="AG370" i="9"/>
  <c r="AG371" i="9"/>
  <c r="AG372" i="9"/>
  <c r="AG373" i="9"/>
  <c r="AG374" i="9"/>
  <c r="AG375" i="9"/>
  <c r="AG376" i="9"/>
  <c r="AG377" i="9"/>
  <c r="AG378" i="9"/>
  <c r="AG379" i="9"/>
  <c r="AG380" i="9"/>
  <c r="AG381" i="9"/>
  <c r="AG382" i="9"/>
  <c r="AG383" i="9"/>
  <c r="AG384" i="9"/>
  <c r="AG385" i="9"/>
  <c r="AG386" i="9"/>
  <c r="AG387" i="9"/>
  <c r="AG388" i="9"/>
  <c r="AG389" i="9"/>
  <c r="AG390" i="9"/>
  <c r="AG391" i="9"/>
  <c r="AG392" i="9"/>
  <c r="AG393" i="9"/>
  <c r="AG394" i="9"/>
  <c r="AG395" i="9"/>
  <c r="AG396" i="9"/>
  <c r="AG397" i="9"/>
  <c r="AG398" i="9"/>
  <c r="AG399" i="9"/>
  <c r="AG400" i="9"/>
  <c r="AG401" i="9"/>
  <c r="AG402" i="9"/>
  <c r="AG403" i="9"/>
  <c r="AG404" i="9"/>
  <c r="AG405" i="9"/>
  <c r="AG406" i="9"/>
  <c r="AG407" i="9"/>
  <c r="AG408" i="9"/>
  <c r="AG409" i="9"/>
  <c r="AG410" i="9"/>
  <c r="AG411" i="9"/>
  <c r="AG412" i="9"/>
  <c r="AG413" i="9"/>
  <c r="AG414" i="9"/>
  <c r="AG415" i="9"/>
  <c r="AG416" i="9"/>
  <c r="AG417" i="9"/>
  <c r="AG418" i="9"/>
  <c r="AG419" i="9"/>
  <c r="AG420" i="9"/>
  <c r="AG421" i="9"/>
  <c r="AG422" i="9"/>
  <c r="AG423" i="9"/>
  <c r="AG424" i="9"/>
  <c r="AG425" i="9"/>
  <c r="AG426" i="9"/>
  <c r="AG427" i="9"/>
  <c r="AG428" i="9"/>
  <c r="AG429" i="9"/>
  <c r="AG430" i="9"/>
  <c r="AG431" i="9"/>
  <c r="AG432" i="9"/>
  <c r="AG433" i="9"/>
  <c r="AG434" i="9"/>
  <c r="AG435" i="9"/>
  <c r="AG436" i="9"/>
  <c r="AG437" i="9"/>
  <c r="AG438" i="9"/>
  <c r="AG439" i="9"/>
  <c r="AG440" i="9"/>
  <c r="AG441" i="9"/>
  <c r="AG442" i="9"/>
  <c r="AG443" i="9"/>
  <c r="AG444" i="9"/>
  <c r="AG445" i="9"/>
  <c r="AG446" i="9"/>
  <c r="AG447" i="9"/>
  <c r="AG448" i="9"/>
  <c r="AG449" i="9"/>
  <c r="AG450" i="9"/>
  <c r="AG451" i="9"/>
  <c r="AG452" i="9"/>
  <c r="AG453" i="9"/>
  <c r="AG454" i="9"/>
  <c r="AG455" i="9"/>
  <c r="AG456" i="9"/>
  <c r="AG457" i="9"/>
  <c r="AG458" i="9"/>
  <c r="AG459" i="9"/>
  <c r="AG460" i="9"/>
  <c r="AG461" i="9"/>
  <c r="AG462" i="9"/>
  <c r="AG463" i="9"/>
  <c r="AG464" i="9"/>
  <c r="AG465" i="9"/>
  <c r="AG466" i="9"/>
  <c r="AG467" i="9"/>
  <c r="AG468" i="9"/>
  <c r="AG469" i="9"/>
  <c r="AG470" i="9"/>
  <c r="AG471" i="9"/>
  <c r="AG472" i="9"/>
  <c r="AG473" i="9"/>
  <c r="AG474" i="9"/>
  <c r="AG475" i="9"/>
  <c r="AG476" i="9"/>
  <c r="AG477" i="9"/>
  <c r="AG478" i="9"/>
  <c r="AG479" i="9"/>
  <c r="AG480" i="9"/>
  <c r="AG481" i="9"/>
  <c r="AG482" i="9"/>
  <c r="AG483" i="9"/>
  <c r="AG484" i="9"/>
  <c r="AG485" i="9"/>
  <c r="AG486" i="9"/>
  <c r="AG487" i="9"/>
  <c r="AG488" i="9"/>
  <c r="AG489" i="9"/>
  <c r="AG490" i="9"/>
  <c r="AG491" i="9"/>
  <c r="AG492" i="9"/>
  <c r="AG493" i="9"/>
  <c r="AG494" i="9"/>
  <c r="AG495" i="9"/>
  <c r="AG496" i="9"/>
  <c r="AG497" i="9"/>
  <c r="AG498" i="9"/>
  <c r="AG499" i="9"/>
  <c r="AG500" i="9"/>
  <c r="AG501" i="9"/>
  <c r="AG502" i="9"/>
  <c r="AG503" i="9"/>
  <c r="AG504" i="9"/>
  <c r="AG5" i="9"/>
  <c r="AF6" i="9"/>
  <c r="AF7" i="9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6" i="9"/>
  <c r="AF37" i="9"/>
  <c r="AF38" i="9"/>
  <c r="AF39" i="9"/>
  <c r="AF40" i="9"/>
  <c r="AF41" i="9"/>
  <c r="AF42" i="9"/>
  <c r="AF43" i="9"/>
  <c r="AF44" i="9"/>
  <c r="AF45" i="9"/>
  <c r="AF46" i="9"/>
  <c r="AF47" i="9"/>
  <c r="AF48" i="9"/>
  <c r="AF49" i="9"/>
  <c r="AF50" i="9"/>
  <c r="AF51" i="9"/>
  <c r="AF52" i="9"/>
  <c r="AF53" i="9"/>
  <c r="AF54" i="9"/>
  <c r="AF55" i="9"/>
  <c r="AF56" i="9"/>
  <c r="AF57" i="9"/>
  <c r="AF58" i="9"/>
  <c r="AF59" i="9"/>
  <c r="AF60" i="9"/>
  <c r="AF61" i="9"/>
  <c r="AF62" i="9"/>
  <c r="AF63" i="9"/>
  <c r="AF64" i="9"/>
  <c r="AF65" i="9"/>
  <c r="AF66" i="9"/>
  <c r="AF67" i="9"/>
  <c r="AF68" i="9"/>
  <c r="AF69" i="9"/>
  <c r="AF70" i="9"/>
  <c r="AF71" i="9"/>
  <c r="AF72" i="9"/>
  <c r="AF73" i="9"/>
  <c r="AF74" i="9"/>
  <c r="AF75" i="9"/>
  <c r="AF76" i="9"/>
  <c r="AF77" i="9"/>
  <c r="AF78" i="9"/>
  <c r="AF79" i="9"/>
  <c r="AF80" i="9"/>
  <c r="AF81" i="9"/>
  <c r="AF82" i="9"/>
  <c r="AF83" i="9"/>
  <c r="AF84" i="9"/>
  <c r="AF85" i="9"/>
  <c r="AF86" i="9"/>
  <c r="AF87" i="9"/>
  <c r="AF88" i="9"/>
  <c r="AF89" i="9"/>
  <c r="AF90" i="9"/>
  <c r="AF91" i="9"/>
  <c r="AF92" i="9"/>
  <c r="AF93" i="9"/>
  <c r="AF94" i="9"/>
  <c r="AF95" i="9"/>
  <c r="AF96" i="9"/>
  <c r="AF97" i="9"/>
  <c r="AF98" i="9"/>
  <c r="AF99" i="9"/>
  <c r="AF100" i="9"/>
  <c r="AF101" i="9"/>
  <c r="AF102" i="9"/>
  <c r="AF103" i="9"/>
  <c r="AF104" i="9"/>
  <c r="AF105" i="9"/>
  <c r="AF106" i="9"/>
  <c r="AF107" i="9"/>
  <c r="AF108" i="9"/>
  <c r="AF109" i="9"/>
  <c r="AF110" i="9"/>
  <c r="AF111" i="9"/>
  <c r="AF112" i="9"/>
  <c r="AF113" i="9"/>
  <c r="AF114" i="9"/>
  <c r="AF115" i="9"/>
  <c r="AF116" i="9"/>
  <c r="AF117" i="9"/>
  <c r="AF118" i="9"/>
  <c r="AF119" i="9"/>
  <c r="AF120" i="9"/>
  <c r="AF121" i="9"/>
  <c r="AF122" i="9"/>
  <c r="AF123" i="9"/>
  <c r="AF124" i="9"/>
  <c r="AF125" i="9"/>
  <c r="AF126" i="9"/>
  <c r="AF127" i="9"/>
  <c r="AF128" i="9"/>
  <c r="AF129" i="9"/>
  <c r="AF130" i="9"/>
  <c r="AF131" i="9"/>
  <c r="AF132" i="9"/>
  <c r="AF133" i="9"/>
  <c r="AF134" i="9"/>
  <c r="AF135" i="9"/>
  <c r="AF136" i="9"/>
  <c r="AF137" i="9"/>
  <c r="AF138" i="9"/>
  <c r="AF139" i="9"/>
  <c r="AF140" i="9"/>
  <c r="AF141" i="9"/>
  <c r="AF142" i="9"/>
  <c r="AF143" i="9"/>
  <c r="AF144" i="9"/>
  <c r="AF145" i="9"/>
  <c r="AF146" i="9"/>
  <c r="AF147" i="9"/>
  <c r="AF148" i="9"/>
  <c r="AF149" i="9"/>
  <c r="AF150" i="9"/>
  <c r="AF151" i="9"/>
  <c r="AF152" i="9"/>
  <c r="AF153" i="9"/>
  <c r="AF154" i="9"/>
  <c r="AF155" i="9"/>
  <c r="AF156" i="9"/>
  <c r="AF157" i="9"/>
  <c r="AF158" i="9"/>
  <c r="AF159" i="9"/>
  <c r="AF160" i="9"/>
  <c r="AF161" i="9"/>
  <c r="AF162" i="9"/>
  <c r="AF163" i="9"/>
  <c r="AF164" i="9"/>
  <c r="AF165" i="9"/>
  <c r="AF166" i="9"/>
  <c r="AF167" i="9"/>
  <c r="AF168" i="9"/>
  <c r="AF169" i="9"/>
  <c r="AF170" i="9"/>
  <c r="AF171" i="9"/>
  <c r="AF172" i="9"/>
  <c r="AF173" i="9"/>
  <c r="AF174" i="9"/>
  <c r="AF175" i="9"/>
  <c r="AF176" i="9"/>
  <c r="AF177" i="9"/>
  <c r="AF178" i="9"/>
  <c r="AF179" i="9"/>
  <c r="AF180" i="9"/>
  <c r="AF181" i="9"/>
  <c r="AF182" i="9"/>
  <c r="AF183" i="9"/>
  <c r="AF184" i="9"/>
  <c r="AF185" i="9"/>
  <c r="AF186" i="9"/>
  <c r="AF187" i="9"/>
  <c r="AF188" i="9"/>
  <c r="AF189" i="9"/>
  <c r="AF190" i="9"/>
  <c r="AF191" i="9"/>
  <c r="AF192" i="9"/>
  <c r="AF193" i="9"/>
  <c r="AF194" i="9"/>
  <c r="AF195" i="9"/>
  <c r="AF196" i="9"/>
  <c r="AF197" i="9"/>
  <c r="AF198" i="9"/>
  <c r="AF199" i="9"/>
  <c r="AF200" i="9"/>
  <c r="AF201" i="9"/>
  <c r="AF202" i="9"/>
  <c r="AF203" i="9"/>
  <c r="AF204" i="9"/>
  <c r="AF205" i="9"/>
  <c r="AF206" i="9"/>
  <c r="AF207" i="9"/>
  <c r="AF208" i="9"/>
  <c r="AF209" i="9"/>
  <c r="AF210" i="9"/>
  <c r="AF211" i="9"/>
  <c r="AF212" i="9"/>
  <c r="AF213" i="9"/>
  <c r="AF214" i="9"/>
  <c r="AF215" i="9"/>
  <c r="AF216" i="9"/>
  <c r="AF217" i="9"/>
  <c r="AF218" i="9"/>
  <c r="AF219" i="9"/>
  <c r="AF220" i="9"/>
  <c r="AF221" i="9"/>
  <c r="AF222" i="9"/>
  <c r="AF223" i="9"/>
  <c r="AF224" i="9"/>
  <c r="AF225" i="9"/>
  <c r="AF226" i="9"/>
  <c r="AF227" i="9"/>
  <c r="AF228" i="9"/>
  <c r="AF229" i="9"/>
  <c r="AF230" i="9"/>
  <c r="AF231" i="9"/>
  <c r="AF232" i="9"/>
  <c r="AF233" i="9"/>
  <c r="AF234" i="9"/>
  <c r="AF235" i="9"/>
  <c r="AF236" i="9"/>
  <c r="AF237" i="9"/>
  <c r="AF238" i="9"/>
  <c r="AF239" i="9"/>
  <c r="AF240" i="9"/>
  <c r="AF241" i="9"/>
  <c r="AF242" i="9"/>
  <c r="AF243" i="9"/>
  <c r="AF244" i="9"/>
  <c r="AF245" i="9"/>
  <c r="AF246" i="9"/>
  <c r="AF247" i="9"/>
  <c r="AF248" i="9"/>
  <c r="AF249" i="9"/>
  <c r="AF250" i="9"/>
  <c r="AF251" i="9"/>
  <c r="AF252" i="9"/>
  <c r="AF253" i="9"/>
  <c r="AF254" i="9"/>
  <c r="AF255" i="9"/>
  <c r="AF256" i="9"/>
  <c r="AF257" i="9"/>
  <c r="AF258" i="9"/>
  <c r="AF259" i="9"/>
  <c r="AF260" i="9"/>
  <c r="AF261" i="9"/>
  <c r="AF262" i="9"/>
  <c r="AF263" i="9"/>
  <c r="AF264" i="9"/>
  <c r="AF265" i="9"/>
  <c r="AF266" i="9"/>
  <c r="AF267" i="9"/>
  <c r="AF268" i="9"/>
  <c r="AF269" i="9"/>
  <c r="AF270" i="9"/>
  <c r="AF271" i="9"/>
  <c r="AF272" i="9"/>
  <c r="AF273" i="9"/>
  <c r="AF274" i="9"/>
  <c r="AF275" i="9"/>
  <c r="AF276" i="9"/>
  <c r="AF277" i="9"/>
  <c r="AF278" i="9"/>
  <c r="AF279" i="9"/>
  <c r="AF280" i="9"/>
  <c r="AF281" i="9"/>
  <c r="AF282" i="9"/>
  <c r="AF283" i="9"/>
  <c r="AF284" i="9"/>
  <c r="AF285" i="9"/>
  <c r="AF286" i="9"/>
  <c r="AF287" i="9"/>
  <c r="AF288" i="9"/>
  <c r="AF289" i="9"/>
  <c r="AF290" i="9"/>
  <c r="AF291" i="9"/>
  <c r="AF292" i="9"/>
  <c r="AF293" i="9"/>
  <c r="AF294" i="9"/>
  <c r="AF295" i="9"/>
  <c r="AF296" i="9"/>
  <c r="AF297" i="9"/>
  <c r="AF298" i="9"/>
  <c r="AF299" i="9"/>
  <c r="AF300" i="9"/>
  <c r="AF301" i="9"/>
  <c r="AF302" i="9"/>
  <c r="AF303" i="9"/>
  <c r="AF304" i="9"/>
  <c r="AF305" i="9"/>
  <c r="AF306" i="9"/>
  <c r="AF307" i="9"/>
  <c r="AF308" i="9"/>
  <c r="AF309" i="9"/>
  <c r="AF310" i="9"/>
  <c r="AF311" i="9"/>
  <c r="AF312" i="9"/>
  <c r="AF313" i="9"/>
  <c r="AF314" i="9"/>
  <c r="AF315" i="9"/>
  <c r="AF316" i="9"/>
  <c r="AF317" i="9"/>
  <c r="AF318" i="9"/>
  <c r="AF319" i="9"/>
  <c r="AF320" i="9"/>
  <c r="AF321" i="9"/>
  <c r="AF322" i="9"/>
  <c r="AF323" i="9"/>
  <c r="AF324" i="9"/>
  <c r="AF325" i="9"/>
  <c r="AF326" i="9"/>
  <c r="AF327" i="9"/>
  <c r="AF328" i="9"/>
  <c r="AF329" i="9"/>
  <c r="AF330" i="9"/>
  <c r="AF331" i="9"/>
  <c r="AF332" i="9"/>
  <c r="AF333" i="9"/>
  <c r="AF334" i="9"/>
  <c r="AF335" i="9"/>
  <c r="AF336" i="9"/>
  <c r="AF337" i="9"/>
  <c r="AF338" i="9"/>
  <c r="AF339" i="9"/>
  <c r="AF340" i="9"/>
  <c r="AF341" i="9"/>
  <c r="AF342" i="9"/>
  <c r="AF343" i="9"/>
  <c r="AF344" i="9"/>
  <c r="AF345" i="9"/>
  <c r="AF346" i="9"/>
  <c r="AF347" i="9"/>
  <c r="AF348" i="9"/>
  <c r="AF349" i="9"/>
  <c r="AF350" i="9"/>
  <c r="AF351" i="9"/>
  <c r="AF352" i="9"/>
  <c r="AF353" i="9"/>
  <c r="AF354" i="9"/>
  <c r="AF355" i="9"/>
  <c r="AF356" i="9"/>
  <c r="AF357" i="9"/>
  <c r="AF358" i="9"/>
  <c r="AF359" i="9"/>
  <c r="AF360" i="9"/>
  <c r="AF361" i="9"/>
  <c r="AF362" i="9"/>
  <c r="AF363" i="9"/>
  <c r="AF364" i="9"/>
  <c r="AF365" i="9"/>
  <c r="AF366" i="9"/>
  <c r="AF367" i="9"/>
  <c r="AF368" i="9"/>
  <c r="AF369" i="9"/>
  <c r="AF370" i="9"/>
  <c r="AF371" i="9"/>
  <c r="AF372" i="9"/>
  <c r="AF373" i="9"/>
  <c r="AF374" i="9"/>
  <c r="AF375" i="9"/>
  <c r="AF376" i="9"/>
  <c r="AF377" i="9"/>
  <c r="AF378" i="9"/>
  <c r="AF379" i="9"/>
  <c r="AF380" i="9"/>
  <c r="AF381" i="9"/>
  <c r="AF382" i="9"/>
  <c r="AF383" i="9"/>
  <c r="AF384" i="9"/>
  <c r="AF385" i="9"/>
  <c r="AF386" i="9"/>
  <c r="AF387" i="9"/>
  <c r="AF388" i="9"/>
  <c r="AF389" i="9"/>
  <c r="AF390" i="9"/>
  <c r="AF391" i="9"/>
  <c r="AF392" i="9"/>
  <c r="AF393" i="9"/>
  <c r="AF394" i="9"/>
  <c r="AF395" i="9"/>
  <c r="AF396" i="9"/>
  <c r="AF397" i="9"/>
  <c r="AF398" i="9"/>
  <c r="AF399" i="9"/>
  <c r="AF400" i="9"/>
  <c r="AF401" i="9"/>
  <c r="AF402" i="9"/>
  <c r="AF403" i="9"/>
  <c r="AF404" i="9"/>
  <c r="AF405" i="9"/>
  <c r="AF406" i="9"/>
  <c r="AF407" i="9"/>
  <c r="AF408" i="9"/>
  <c r="AF409" i="9"/>
  <c r="AF410" i="9"/>
  <c r="AF411" i="9"/>
  <c r="AF412" i="9"/>
  <c r="AF413" i="9"/>
  <c r="AF414" i="9"/>
  <c r="AF415" i="9"/>
  <c r="AF416" i="9"/>
  <c r="AF417" i="9"/>
  <c r="AF418" i="9"/>
  <c r="AF419" i="9"/>
  <c r="AF420" i="9"/>
  <c r="AF421" i="9"/>
  <c r="AF422" i="9"/>
  <c r="AF423" i="9"/>
  <c r="AF424" i="9"/>
  <c r="AF425" i="9"/>
  <c r="AF426" i="9"/>
  <c r="AF427" i="9"/>
  <c r="AF428" i="9"/>
  <c r="AF429" i="9"/>
  <c r="AF430" i="9"/>
  <c r="AF431" i="9"/>
  <c r="AF432" i="9"/>
  <c r="AF433" i="9"/>
  <c r="AF434" i="9"/>
  <c r="AF435" i="9"/>
  <c r="AF436" i="9"/>
  <c r="AF437" i="9"/>
  <c r="AF438" i="9"/>
  <c r="AF439" i="9"/>
  <c r="AF440" i="9"/>
  <c r="AF441" i="9"/>
  <c r="AF442" i="9"/>
  <c r="AF443" i="9"/>
  <c r="AF444" i="9"/>
  <c r="AF445" i="9"/>
  <c r="AF446" i="9"/>
  <c r="AF447" i="9"/>
  <c r="AF448" i="9"/>
  <c r="AF449" i="9"/>
  <c r="AF450" i="9"/>
  <c r="AF451" i="9"/>
  <c r="AF452" i="9"/>
  <c r="AF453" i="9"/>
  <c r="AF454" i="9"/>
  <c r="AF455" i="9"/>
  <c r="AF456" i="9"/>
  <c r="AF457" i="9"/>
  <c r="AF458" i="9"/>
  <c r="AF459" i="9"/>
  <c r="AF460" i="9"/>
  <c r="AF461" i="9"/>
  <c r="AF462" i="9"/>
  <c r="AF463" i="9"/>
  <c r="AF464" i="9"/>
  <c r="AF465" i="9"/>
  <c r="AF466" i="9"/>
  <c r="AF467" i="9"/>
  <c r="AF468" i="9"/>
  <c r="AF469" i="9"/>
  <c r="AF470" i="9"/>
  <c r="AF471" i="9"/>
  <c r="AF472" i="9"/>
  <c r="AF473" i="9"/>
  <c r="AF474" i="9"/>
  <c r="AF475" i="9"/>
  <c r="AF476" i="9"/>
  <c r="AF477" i="9"/>
  <c r="AF478" i="9"/>
  <c r="AF479" i="9"/>
  <c r="AF480" i="9"/>
  <c r="AF481" i="9"/>
  <c r="AF482" i="9"/>
  <c r="AF483" i="9"/>
  <c r="AF484" i="9"/>
  <c r="AF485" i="9"/>
  <c r="AF486" i="9"/>
  <c r="AF487" i="9"/>
  <c r="AF488" i="9"/>
  <c r="AF489" i="9"/>
  <c r="AF490" i="9"/>
  <c r="AF491" i="9"/>
  <c r="AF492" i="9"/>
  <c r="AF493" i="9"/>
  <c r="AF494" i="9"/>
  <c r="AF495" i="9"/>
  <c r="AF496" i="9"/>
  <c r="AF497" i="9"/>
  <c r="AF498" i="9"/>
  <c r="AF499" i="9"/>
  <c r="AF500" i="9"/>
  <c r="AF501" i="9"/>
  <c r="AF502" i="9"/>
  <c r="AF503" i="9"/>
  <c r="AF504" i="9"/>
  <c r="AF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0" i="9"/>
  <c r="AE31" i="9"/>
  <c r="AE32" i="9"/>
  <c r="AE33" i="9"/>
  <c r="AE34" i="9"/>
  <c r="AE35" i="9"/>
  <c r="AE36" i="9"/>
  <c r="AE37" i="9"/>
  <c r="AE38" i="9"/>
  <c r="AE39" i="9"/>
  <c r="AE40" i="9"/>
  <c r="AE41" i="9"/>
  <c r="AE42" i="9"/>
  <c r="AE43" i="9"/>
  <c r="AE44" i="9"/>
  <c r="AE45" i="9"/>
  <c r="AE46" i="9"/>
  <c r="AE47" i="9"/>
  <c r="AE48" i="9"/>
  <c r="AE49" i="9"/>
  <c r="AE50" i="9"/>
  <c r="AE51" i="9"/>
  <c r="AE52" i="9"/>
  <c r="AE53" i="9"/>
  <c r="AE54" i="9"/>
  <c r="AE55" i="9"/>
  <c r="AE56" i="9"/>
  <c r="AE57" i="9"/>
  <c r="AE58" i="9"/>
  <c r="AE59" i="9"/>
  <c r="AE60" i="9"/>
  <c r="AE61" i="9"/>
  <c r="AE62" i="9"/>
  <c r="AE63" i="9"/>
  <c r="AE64" i="9"/>
  <c r="AE65" i="9"/>
  <c r="AE66" i="9"/>
  <c r="AE67" i="9"/>
  <c r="AE68" i="9"/>
  <c r="AE69" i="9"/>
  <c r="AE70" i="9"/>
  <c r="AE71" i="9"/>
  <c r="AE72" i="9"/>
  <c r="AE73" i="9"/>
  <c r="AE74" i="9"/>
  <c r="AE75" i="9"/>
  <c r="AE76" i="9"/>
  <c r="AE77" i="9"/>
  <c r="AE78" i="9"/>
  <c r="AE79" i="9"/>
  <c r="AE80" i="9"/>
  <c r="AE81" i="9"/>
  <c r="AE82" i="9"/>
  <c r="AE83" i="9"/>
  <c r="AE84" i="9"/>
  <c r="AE85" i="9"/>
  <c r="AE86" i="9"/>
  <c r="AE87" i="9"/>
  <c r="AE88" i="9"/>
  <c r="AE89" i="9"/>
  <c r="AE90" i="9"/>
  <c r="AE91" i="9"/>
  <c r="AE92" i="9"/>
  <c r="AE93" i="9"/>
  <c r="AE94" i="9"/>
  <c r="AE95" i="9"/>
  <c r="AE96" i="9"/>
  <c r="AE97" i="9"/>
  <c r="AE98" i="9"/>
  <c r="AE99" i="9"/>
  <c r="AE100" i="9"/>
  <c r="AE101" i="9"/>
  <c r="AE102" i="9"/>
  <c r="AE103" i="9"/>
  <c r="AE104" i="9"/>
  <c r="AE105" i="9"/>
  <c r="AE106" i="9"/>
  <c r="AE107" i="9"/>
  <c r="AE108" i="9"/>
  <c r="AE109" i="9"/>
  <c r="AE110" i="9"/>
  <c r="AE111" i="9"/>
  <c r="AE112" i="9"/>
  <c r="AE113" i="9"/>
  <c r="AE114" i="9"/>
  <c r="AE115" i="9"/>
  <c r="AE116" i="9"/>
  <c r="AE117" i="9"/>
  <c r="AE118" i="9"/>
  <c r="AE119" i="9"/>
  <c r="AE120" i="9"/>
  <c r="AE121" i="9"/>
  <c r="AE122" i="9"/>
  <c r="AE123" i="9"/>
  <c r="AE124" i="9"/>
  <c r="AE125" i="9"/>
  <c r="AE126" i="9"/>
  <c r="AE127" i="9"/>
  <c r="AE128" i="9"/>
  <c r="AE129" i="9"/>
  <c r="AE130" i="9"/>
  <c r="AE131" i="9"/>
  <c r="AE132" i="9"/>
  <c r="AE133" i="9"/>
  <c r="AE134" i="9"/>
  <c r="AE135" i="9"/>
  <c r="AE136" i="9"/>
  <c r="AE137" i="9"/>
  <c r="AE138" i="9"/>
  <c r="AE139" i="9"/>
  <c r="AE140" i="9"/>
  <c r="AE141" i="9"/>
  <c r="AE142" i="9"/>
  <c r="AE143" i="9"/>
  <c r="AE144" i="9"/>
  <c r="AE145" i="9"/>
  <c r="AE146" i="9"/>
  <c r="AE147" i="9"/>
  <c r="AE148" i="9"/>
  <c r="AE149" i="9"/>
  <c r="AE150" i="9"/>
  <c r="AE151" i="9"/>
  <c r="AE152" i="9"/>
  <c r="AE153" i="9"/>
  <c r="AE154" i="9"/>
  <c r="AE155" i="9"/>
  <c r="AE156" i="9"/>
  <c r="AE157" i="9"/>
  <c r="AE158" i="9"/>
  <c r="AE159" i="9"/>
  <c r="AE160" i="9"/>
  <c r="AE161" i="9"/>
  <c r="AE162" i="9"/>
  <c r="AE163" i="9"/>
  <c r="AE164" i="9"/>
  <c r="AE165" i="9"/>
  <c r="AE166" i="9"/>
  <c r="AE167" i="9"/>
  <c r="AE168" i="9"/>
  <c r="AE169" i="9"/>
  <c r="AE170" i="9"/>
  <c r="AE171" i="9"/>
  <c r="AE172" i="9"/>
  <c r="AE173" i="9"/>
  <c r="AE174" i="9"/>
  <c r="AE175" i="9"/>
  <c r="AE176" i="9"/>
  <c r="AE177" i="9"/>
  <c r="AE178" i="9"/>
  <c r="AE179" i="9"/>
  <c r="AE180" i="9"/>
  <c r="AE181" i="9"/>
  <c r="AE182" i="9"/>
  <c r="AE183" i="9"/>
  <c r="AE184" i="9"/>
  <c r="AE185" i="9"/>
  <c r="AE186" i="9"/>
  <c r="AE187" i="9"/>
  <c r="AE188" i="9"/>
  <c r="AE189" i="9"/>
  <c r="AE190" i="9"/>
  <c r="AE191" i="9"/>
  <c r="AE192" i="9"/>
  <c r="AE193" i="9"/>
  <c r="AE194" i="9"/>
  <c r="AE195" i="9"/>
  <c r="AE196" i="9"/>
  <c r="AE197" i="9"/>
  <c r="AE198" i="9"/>
  <c r="AE199" i="9"/>
  <c r="AE200" i="9"/>
  <c r="AE201" i="9"/>
  <c r="AE202" i="9"/>
  <c r="AE203" i="9"/>
  <c r="AE204" i="9"/>
  <c r="AE205" i="9"/>
  <c r="AE206" i="9"/>
  <c r="AE207" i="9"/>
  <c r="AE208" i="9"/>
  <c r="AE209" i="9"/>
  <c r="AE210" i="9"/>
  <c r="AE211" i="9"/>
  <c r="AE212" i="9"/>
  <c r="AE213" i="9"/>
  <c r="AE214" i="9"/>
  <c r="AE215" i="9"/>
  <c r="AE216" i="9"/>
  <c r="AE217" i="9"/>
  <c r="AE218" i="9"/>
  <c r="AE219" i="9"/>
  <c r="AE220" i="9"/>
  <c r="AE221" i="9"/>
  <c r="AE222" i="9"/>
  <c r="AE223" i="9"/>
  <c r="AE224" i="9"/>
  <c r="AE225" i="9"/>
  <c r="AE226" i="9"/>
  <c r="AE227" i="9"/>
  <c r="AE228" i="9"/>
  <c r="AE229" i="9"/>
  <c r="AE230" i="9"/>
  <c r="AE231" i="9"/>
  <c r="AE232" i="9"/>
  <c r="AE233" i="9"/>
  <c r="AE234" i="9"/>
  <c r="AE235" i="9"/>
  <c r="AE236" i="9"/>
  <c r="AE237" i="9"/>
  <c r="AE238" i="9"/>
  <c r="AE239" i="9"/>
  <c r="AE240" i="9"/>
  <c r="AE241" i="9"/>
  <c r="AE242" i="9"/>
  <c r="AE243" i="9"/>
  <c r="AE244" i="9"/>
  <c r="AE245" i="9"/>
  <c r="AE246" i="9"/>
  <c r="AE247" i="9"/>
  <c r="AE248" i="9"/>
  <c r="AE249" i="9"/>
  <c r="AE250" i="9"/>
  <c r="AE251" i="9"/>
  <c r="AE252" i="9"/>
  <c r="AE253" i="9"/>
  <c r="AE254" i="9"/>
  <c r="AE255" i="9"/>
  <c r="AE256" i="9"/>
  <c r="AE257" i="9"/>
  <c r="AE258" i="9"/>
  <c r="AE259" i="9"/>
  <c r="AE260" i="9"/>
  <c r="AE261" i="9"/>
  <c r="AE262" i="9"/>
  <c r="AE263" i="9"/>
  <c r="AE264" i="9"/>
  <c r="AE265" i="9"/>
  <c r="AE266" i="9"/>
  <c r="AE267" i="9"/>
  <c r="AE268" i="9"/>
  <c r="AE269" i="9"/>
  <c r="AE270" i="9"/>
  <c r="AE271" i="9"/>
  <c r="AE272" i="9"/>
  <c r="AE273" i="9"/>
  <c r="AE274" i="9"/>
  <c r="AE275" i="9"/>
  <c r="AE276" i="9"/>
  <c r="AE277" i="9"/>
  <c r="AE278" i="9"/>
  <c r="AE279" i="9"/>
  <c r="AE280" i="9"/>
  <c r="AE281" i="9"/>
  <c r="AE282" i="9"/>
  <c r="AE283" i="9"/>
  <c r="AE284" i="9"/>
  <c r="AE285" i="9"/>
  <c r="AE286" i="9"/>
  <c r="AE287" i="9"/>
  <c r="AE288" i="9"/>
  <c r="AE289" i="9"/>
  <c r="AE290" i="9"/>
  <c r="AE291" i="9"/>
  <c r="AE292" i="9"/>
  <c r="AE293" i="9"/>
  <c r="AE294" i="9"/>
  <c r="AE295" i="9"/>
  <c r="AE296" i="9"/>
  <c r="AE297" i="9"/>
  <c r="AE298" i="9"/>
  <c r="AE299" i="9"/>
  <c r="AE300" i="9"/>
  <c r="AE301" i="9"/>
  <c r="AE302" i="9"/>
  <c r="AE303" i="9"/>
  <c r="AE304" i="9"/>
  <c r="AE305" i="9"/>
  <c r="AE306" i="9"/>
  <c r="AE307" i="9"/>
  <c r="AE308" i="9"/>
  <c r="AE309" i="9"/>
  <c r="AE310" i="9"/>
  <c r="AE311" i="9"/>
  <c r="AE312" i="9"/>
  <c r="AE313" i="9"/>
  <c r="AE314" i="9"/>
  <c r="AE315" i="9"/>
  <c r="AE316" i="9"/>
  <c r="AE317" i="9"/>
  <c r="AE318" i="9"/>
  <c r="AE319" i="9"/>
  <c r="AE320" i="9"/>
  <c r="AE321" i="9"/>
  <c r="AE322" i="9"/>
  <c r="AE323" i="9"/>
  <c r="AE324" i="9"/>
  <c r="AE325" i="9"/>
  <c r="AE326" i="9"/>
  <c r="AE327" i="9"/>
  <c r="AE328" i="9"/>
  <c r="AE329" i="9"/>
  <c r="AE330" i="9"/>
  <c r="AE331" i="9"/>
  <c r="AE332" i="9"/>
  <c r="AE333" i="9"/>
  <c r="AE334" i="9"/>
  <c r="AE335" i="9"/>
  <c r="AE336" i="9"/>
  <c r="AE337" i="9"/>
  <c r="AE338" i="9"/>
  <c r="AE339" i="9"/>
  <c r="AE340" i="9"/>
  <c r="AE341" i="9"/>
  <c r="AE342" i="9"/>
  <c r="AE343" i="9"/>
  <c r="AE344" i="9"/>
  <c r="AE345" i="9"/>
  <c r="AE346" i="9"/>
  <c r="AE347" i="9"/>
  <c r="AE348" i="9"/>
  <c r="AE349" i="9"/>
  <c r="AE350" i="9"/>
  <c r="AE351" i="9"/>
  <c r="AE352" i="9"/>
  <c r="AE353" i="9"/>
  <c r="AE354" i="9"/>
  <c r="AE355" i="9"/>
  <c r="AE356" i="9"/>
  <c r="AE357" i="9"/>
  <c r="AE358" i="9"/>
  <c r="AE359" i="9"/>
  <c r="AE360" i="9"/>
  <c r="AE361" i="9"/>
  <c r="AE362" i="9"/>
  <c r="AE363" i="9"/>
  <c r="AE364" i="9"/>
  <c r="AE365" i="9"/>
  <c r="AE366" i="9"/>
  <c r="AE367" i="9"/>
  <c r="AE368" i="9"/>
  <c r="AE369" i="9"/>
  <c r="AE370" i="9"/>
  <c r="AE371" i="9"/>
  <c r="AE372" i="9"/>
  <c r="AE373" i="9"/>
  <c r="AE374" i="9"/>
  <c r="AE375" i="9"/>
  <c r="AE376" i="9"/>
  <c r="AE377" i="9"/>
  <c r="AE378" i="9"/>
  <c r="AE379" i="9"/>
  <c r="AE380" i="9"/>
  <c r="AE381" i="9"/>
  <c r="AE382" i="9"/>
  <c r="AE383" i="9"/>
  <c r="AE384" i="9"/>
  <c r="AE385" i="9"/>
  <c r="AE386" i="9"/>
  <c r="AE387" i="9"/>
  <c r="AE388" i="9"/>
  <c r="AE389" i="9"/>
  <c r="AE390" i="9"/>
  <c r="AE391" i="9"/>
  <c r="AE392" i="9"/>
  <c r="AE393" i="9"/>
  <c r="AE394" i="9"/>
  <c r="AE395" i="9"/>
  <c r="AE396" i="9"/>
  <c r="AE397" i="9"/>
  <c r="AE398" i="9"/>
  <c r="AE399" i="9"/>
  <c r="AE400" i="9"/>
  <c r="AE401" i="9"/>
  <c r="AE402" i="9"/>
  <c r="AE403" i="9"/>
  <c r="AE404" i="9"/>
  <c r="AE405" i="9"/>
  <c r="AE406" i="9"/>
  <c r="AE407" i="9"/>
  <c r="AE408" i="9"/>
  <c r="AE409" i="9"/>
  <c r="AE410" i="9"/>
  <c r="AE411" i="9"/>
  <c r="AE412" i="9"/>
  <c r="AE413" i="9"/>
  <c r="AE414" i="9"/>
  <c r="AE415" i="9"/>
  <c r="AE416" i="9"/>
  <c r="AE417" i="9"/>
  <c r="AE418" i="9"/>
  <c r="AE419" i="9"/>
  <c r="AE420" i="9"/>
  <c r="AE421" i="9"/>
  <c r="AE422" i="9"/>
  <c r="AE423" i="9"/>
  <c r="AE424" i="9"/>
  <c r="AE425" i="9"/>
  <c r="AE426" i="9"/>
  <c r="AE427" i="9"/>
  <c r="AE428" i="9"/>
  <c r="AE429" i="9"/>
  <c r="AE430" i="9"/>
  <c r="AE431" i="9"/>
  <c r="AE432" i="9"/>
  <c r="AE433" i="9"/>
  <c r="AE434" i="9"/>
  <c r="AE435" i="9"/>
  <c r="AE436" i="9"/>
  <c r="AE437" i="9"/>
  <c r="AE438" i="9"/>
  <c r="AE439" i="9"/>
  <c r="AE440" i="9"/>
  <c r="AE441" i="9"/>
  <c r="AE442" i="9"/>
  <c r="AE443" i="9"/>
  <c r="AE444" i="9"/>
  <c r="AE445" i="9"/>
  <c r="AE446" i="9"/>
  <c r="AE447" i="9"/>
  <c r="AE448" i="9"/>
  <c r="AE449" i="9"/>
  <c r="AE450" i="9"/>
  <c r="AE451" i="9"/>
  <c r="AE452" i="9"/>
  <c r="AE453" i="9"/>
  <c r="AE454" i="9"/>
  <c r="AE455" i="9"/>
  <c r="AE456" i="9"/>
  <c r="AE457" i="9"/>
  <c r="AE458" i="9"/>
  <c r="AE459" i="9"/>
  <c r="AE460" i="9"/>
  <c r="AE461" i="9"/>
  <c r="AE462" i="9"/>
  <c r="AE463" i="9"/>
  <c r="AE464" i="9"/>
  <c r="AE465" i="9"/>
  <c r="AE466" i="9"/>
  <c r="AE467" i="9"/>
  <c r="AE468" i="9"/>
  <c r="AE469" i="9"/>
  <c r="AE470" i="9"/>
  <c r="AE471" i="9"/>
  <c r="AE472" i="9"/>
  <c r="AE473" i="9"/>
  <c r="AE474" i="9"/>
  <c r="AE475" i="9"/>
  <c r="AE476" i="9"/>
  <c r="AE477" i="9"/>
  <c r="AE478" i="9"/>
  <c r="AE479" i="9"/>
  <c r="AE480" i="9"/>
  <c r="AE481" i="9"/>
  <c r="AE482" i="9"/>
  <c r="AE483" i="9"/>
  <c r="AE484" i="9"/>
  <c r="AE485" i="9"/>
  <c r="AE486" i="9"/>
  <c r="AE487" i="9"/>
  <c r="AE488" i="9"/>
  <c r="AE489" i="9"/>
  <c r="AE490" i="9"/>
  <c r="AE491" i="9"/>
  <c r="AE492" i="9"/>
  <c r="AE493" i="9"/>
  <c r="AE494" i="9"/>
  <c r="AE495" i="9"/>
  <c r="AE496" i="9"/>
  <c r="AE497" i="9"/>
  <c r="AE498" i="9"/>
  <c r="AE499" i="9"/>
  <c r="AE500" i="9"/>
  <c r="AE501" i="9"/>
  <c r="AE502" i="9"/>
  <c r="AE503" i="9"/>
  <c r="AE504" i="9"/>
  <c r="AE5" i="9"/>
  <c r="AE22" i="13" l="1"/>
  <c r="AD15" i="12" a="1"/>
  <c r="AD15" i="12" s="1"/>
  <c r="BH13" i="9"/>
  <c r="BG13" i="9"/>
  <c r="BF13" i="9"/>
  <c r="BH10" i="9"/>
  <c r="BH12" i="9" s="1"/>
  <c r="BG10" i="9"/>
  <c r="BG12" i="9" s="1"/>
  <c r="BF10" i="9"/>
  <c r="BF12" i="9" s="1"/>
  <c r="BF9" i="9"/>
  <c r="BG8" i="9"/>
  <c r="BG9" i="9" s="1"/>
  <c r="BG7" i="9"/>
  <c r="BH7" i="9"/>
  <c r="BH8" i="9" s="1"/>
  <c r="BH9" i="9" s="1"/>
  <c r="BF7" i="9"/>
  <c r="BF8" i="9" s="1"/>
  <c r="F253" i="9"/>
  <c r="M253" i="9" s="1"/>
  <c r="E253" i="9"/>
  <c r="D253" i="9"/>
  <c r="C253" i="9"/>
  <c r="J253" i="9" s="1"/>
  <c r="B253" i="9"/>
  <c r="I253" i="9" s="1"/>
  <c r="F252" i="9"/>
  <c r="M252" i="9" s="1"/>
  <c r="E252" i="9"/>
  <c r="L252" i="9" s="1"/>
  <c r="D252" i="9"/>
  <c r="K252" i="9" s="1"/>
  <c r="C252" i="9"/>
  <c r="J252" i="9" s="1"/>
  <c r="B252" i="9"/>
  <c r="F251" i="9"/>
  <c r="E251" i="9"/>
  <c r="D251" i="9"/>
  <c r="K251" i="9" s="1"/>
  <c r="C251" i="9"/>
  <c r="B251" i="9"/>
  <c r="F250" i="9"/>
  <c r="M250" i="9" s="1"/>
  <c r="E250" i="9"/>
  <c r="L250" i="9" s="1"/>
  <c r="D250" i="9"/>
  <c r="K250" i="9" s="1"/>
  <c r="C250" i="9"/>
  <c r="J250" i="9" s="1"/>
  <c r="B250" i="9"/>
  <c r="I250" i="9" s="1"/>
  <c r="F249" i="9"/>
  <c r="M249" i="9" s="1"/>
  <c r="E249" i="9"/>
  <c r="D249" i="9"/>
  <c r="C249" i="9"/>
  <c r="B249" i="9"/>
  <c r="I249" i="9" s="1"/>
  <c r="F248" i="9"/>
  <c r="E248" i="9"/>
  <c r="D248" i="9"/>
  <c r="K248" i="9" s="1"/>
  <c r="C248" i="9"/>
  <c r="J248" i="9" s="1"/>
  <c r="B248" i="9"/>
  <c r="I248" i="9" s="1"/>
  <c r="F247" i="9"/>
  <c r="M247" i="9" s="1"/>
  <c r="E247" i="9"/>
  <c r="L247" i="9" s="1"/>
  <c r="D247" i="9"/>
  <c r="K247" i="9" s="1"/>
  <c r="C247" i="9"/>
  <c r="B247" i="9"/>
  <c r="F246" i="9"/>
  <c r="E246" i="9"/>
  <c r="L246" i="9" s="1"/>
  <c r="D246" i="9"/>
  <c r="C246" i="9"/>
  <c r="B246" i="9"/>
  <c r="I246" i="9" s="1"/>
  <c r="F245" i="9"/>
  <c r="M245" i="9" s="1"/>
  <c r="E245" i="9"/>
  <c r="L245" i="9" s="1"/>
  <c r="D245" i="9"/>
  <c r="K245" i="9" s="1"/>
  <c r="C245" i="9"/>
  <c r="J245" i="9" s="1"/>
  <c r="B245" i="9"/>
  <c r="I245" i="9" s="1"/>
  <c r="F244" i="9"/>
  <c r="E244" i="9"/>
  <c r="D244" i="9"/>
  <c r="C244" i="9"/>
  <c r="J244" i="9" s="1"/>
  <c r="B244" i="9"/>
  <c r="F243" i="9"/>
  <c r="E243" i="9"/>
  <c r="L243" i="9" s="1"/>
  <c r="D243" i="9"/>
  <c r="K243" i="9" s="1"/>
  <c r="C243" i="9"/>
  <c r="J243" i="9" s="1"/>
  <c r="B243" i="9"/>
  <c r="I243" i="9" s="1"/>
  <c r="F242" i="9"/>
  <c r="M242" i="9" s="1"/>
  <c r="E242" i="9"/>
  <c r="L242" i="9" s="1"/>
  <c r="D242" i="9"/>
  <c r="C242" i="9"/>
  <c r="B242" i="9"/>
  <c r="F241" i="9"/>
  <c r="M241" i="9" s="1"/>
  <c r="E241" i="9"/>
  <c r="D241" i="9"/>
  <c r="C241" i="9"/>
  <c r="J241" i="9" s="1"/>
  <c r="B241" i="9"/>
  <c r="I241" i="9" s="1"/>
  <c r="F240" i="9"/>
  <c r="M240" i="9" s="1"/>
  <c r="E240" i="9"/>
  <c r="L240" i="9" s="1"/>
  <c r="D240" i="9"/>
  <c r="K240" i="9" s="1"/>
  <c r="C240" i="9"/>
  <c r="J240" i="9" s="1"/>
  <c r="B240" i="9"/>
  <c r="F239" i="9"/>
  <c r="E239" i="9"/>
  <c r="D239" i="9"/>
  <c r="K239" i="9" s="1"/>
  <c r="C239" i="9"/>
  <c r="B239" i="9"/>
  <c r="F238" i="9"/>
  <c r="M238" i="9" s="1"/>
  <c r="E238" i="9"/>
  <c r="L238" i="9" s="1"/>
  <c r="D238" i="9"/>
  <c r="K238" i="9" s="1"/>
  <c r="C238" i="9"/>
  <c r="J238" i="9" s="1"/>
  <c r="B238" i="9"/>
  <c r="I238" i="9" s="1"/>
  <c r="F237" i="9"/>
  <c r="M237" i="9" s="1"/>
  <c r="E237" i="9"/>
  <c r="D237" i="9"/>
  <c r="C237" i="9"/>
  <c r="B237" i="9"/>
  <c r="I237" i="9" s="1"/>
  <c r="F236" i="9"/>
  <c r="E236" i="9"/>
  <c r="D236" i="9"/>
  <c r="K236" i="9" s="1"/>
  <c r="C236" i="9"/>
  <c r="J236" i="9" s="1"/>
  <c r="B236" i="9"/>
  <c r="I236" i="9" s="1"/>
  <c r="F235" i="9"/>
  <c r="M235" i="9" s="1"/>
  <c r="E235" i="9"/>
  <c r="L235" i="9" s="1"/>
  <c r="D235" i="9"/>
  <c r="K235" i="9" s="1"/>
  <c r="C235" i="9"/>
  <c r="B235" i="9"/>
  <c r="F234" i="9"/>
  <c r="E234" i="9"/>
  <c r="L234" i="9" s="1"/>
  <c r="D234" i="9"/>
  <c r="C234" i="9"/>
  <c r="B234" i="9"/>
  <c r="I234" i="9" s="1"/>
  <c r="F233" i="9"/>
  <c r="M233" i="9" s="1"/>
  <c r="E233" i="9"/>
  <c r="L233" i="9" s="1"/>
  <c r="D233" i="9"/>
  <c r="K233" i="9" s="1"/>
  <c r="C233" i="9"/>
  <c r="J233" i="9" s="1"/>
  <c r="B233" i="9"/>
  <c r="I233" i="9" s="1"/>
  <c r="F232" i="9"/>
  <c r="E232" i="9"/>
  <c r="D232" i="9"/>
  <c r="C232" i="9"/>
  <c r="J232" i="9" s="1"/>
  <c r="B232" i="9"/>
  <c r="F231" i="9"/>
  <c r="E231" i="9"/>
  <c r="L231" i="9" s="1"/>
  <c r="D231" i="9"/>
  <c r="K231" i="9" s="1"/>
  <c r="C231" i="9"/>
  <c r="J231" i="9" s="1"/>
  <c r="B231" i="9"/>
  <c r="I231" i="9" s="1"/>
  <c r="F230" i="9"/>
  <c r="M230" i="9" s="1"/>
  <c r="E230" i="9"/>
  <c r="L230" i="9" s="1"/>
  <c r="D230" i="9"/>
  <c r="C230" i="9"/>
  <c r="B230" i="9"/>
  <c r="F229" i="9"/>
  <c r="M229" i="9" s="1"/>
  <c r="E229" i="9"/>
  <c r="D229" i="9"/>
  <c r="C229" i="9"/>
  <c r="J229" i="9" s="1"/>
  <c r="B229" i="9"/>
  <c r="I229" i="9" s="1"/>
  <c r="F228" i="9"/>
  <c r="M228" i="9" s="1"/>
  <c r="E228" i="9"/>
  <c r="L228" i="9" s="1"/>
  <c r="D228" i="9"/>
  <c r="K228" i="9" s="1"/>
  <c r="C228" i="9"/>
  <c r="J228" i="9" s="1"/>
  <c r="B228" i="9"/>
  <c r="F227" i="9"/>
  <c r="E227" i="9"/>
  <c r="D227" i="9"/>
  <c r="K227" i="9" s="1"/>
  <c r="C227" i="9"/>
  <c r="B227" i="9"/>
  <c r="F226" i="9"/>
  <c r="M226" i="9" s="1"/>
  <c r="E226" i="9"/>
  <c r="L226" i="9" s="1"/>
  <c r="D226" i="9"/>
  <c r="K226" i="9" s="1"/>
  <c r="C226" i="9"/>
  <c r="J226" i="9" s="1"/>
  <c r="B226" i="9"/>
  <c r="I226" i="9" s="1"/>
  <c r="F225" i="9"/>
  <c r="M225" i="9" s="1"/>
  <c r="E225" i="9"/>
  <c r="D225" i="9"/>
  <c r="C225" i="9"/>
  <c r="B225" i="9"/>
  <c r="I225" i="9" s="1"/>
  <c r="F224" i="9"/>
  <c r="E224" i="9"/>
  <c r="D224" i="9"/>
  <c r="K224" i="9" s="1"/>
  <c r="C224" i="9"/>
  <c r="J224" i="9" s="1"/>
  <c r="B224" i="9"/>
  <c r="I224" i="9" s="1"/>
  <c r="F223" i="9"/>
  <c r="M223" i="9" s="1"/>
  <c r="E223" i="9"/>
  <c r="L223" i="9" s="1"/>
  <c r="D223" i="9"/>
  <c r="K223" i="9" s="1"/>
  <c r="C223" i="9"/>
  <c r="B223" i="9"/>
  <c r="F222" i="9"/>
  <c r="E222" i="9"/>
  <c r="L222" i="9" s="1"/>
  <c r="D222" i="9"/>
  <c r="C222" i="9"/>
  <c r="B222" i="9"/>
  <c r="I222" i="9" s="1"/>
  <c r="F221" i="9"/>
  <c r="M221" i="9" s="1"/>
  <c r="E221" i="9"/>
  <c r="L221" i="9" s="1"/>
  <c r="D221" i="9"/>
  <c r="K221" i="9" s="1"/>
  <c r="C221" i="9"/>
  <c r="J221" i="9" s="1"/>
  <c r="B221" i="9"/>
  <c r="I221" i="9" s="1"/>
  <c r="F220" i="9"/>
  <c r="E220" i="9"/>
  <c r="D220" i="9"/>
  <c r="C220" i="9"/>
  <c r="J220" i="9" s="1"/>
  <c r="B220" i="9"/>
  <c r="F219" i="9"/>
  <c r="E219" i="9"/>
  <c r="L219" i="9" s="1"/>
  <c r="D219" i="9"/>
  <c r="K219" i="9" s="1"/>
  <c r="C219" i="9"/>
  <c r="J219" i="9" s="1"/>
  <c r="B219" i="9"/>
  <c r="I219" i="9" s="1"/>
  <c r="F218" i="9"/>
  <c r="M218" i="9" s="1"/>
  <c r="E218" i="9"/>
  <c r="L218" i="9" s="1"/>
  <c r="D218" i="9"/>
  <c r="C218" i="9"/>
  <c r="B218" i="9"/>
  <c r="F217" i="9"/>
  <c r="M217" i="9" s="1"/>
  <c r="E217" i="9"/>
  <c r="D217" i="9"/>
  <c r="C217" i="9"/>
  <c r="J217" i="9" s="1"/>
  <c r="B217" i="9"/>
  <c r="I217" i="9" s="1"/>
  <c r="F216" i="9"/>
  <c r="M216" i="9" s="1"/>
  <c r="E216" i="9"/>
  <c r="L216" i="9" s="1"/>
  <c r="D216" i="9"/>
  <c r="K216" i="9" s="1"/>
  <c r="C216" i="9"/>
  <c r="J216" i="9" s="1"/>
  <c r="B216" i="9"/>
  <c r="F215" i="9"/>
  <c r="E215" i="9"/>
  <c r="D215" i="9"/>
  <c r="K215" i="9" s="1"/>
  <c r="C215" i="9"/>
  <c r="B215" i="9"/>
  <c r="F214" i="9"/>
  <c r="M214" i="9" s="1"/>
  <c r="E214" i="9"/>
  <c r="L214" i="9" s="1"/>
  <c r="D214" i="9"/>
  <c r="K214" i="9" s="1"/>
  <c r="C214" i="9"/>
  <c r="J214" i="9" s="1"/>
  <c r="B214" i="9"/>
  <c r="I214" i="9" s="1"/>
  <c r="F213" i="9"/>
  <c r="M213" i="9" s="1"/>
  <c r="E213" i="9"/>
  <c r="D213" i="9"/>
  <c r="C213" i="9"/>
  <c r="B213" i="9"/>
  <c r="I213" i="9" s="1"/>
  <c r="F212" i="9"/>
  <c r="E212" i="9"/>
  <c r="D212" i="9"/>
  <c r="K212" i="9" s="1"/>
  <c r="C212" i="9"/>
  <c r="J212" i="9" s="1"/>
  <c r="B212" i="9"/>
  <c r="I212" i="9" s="1"/>
  <c r="F211" i="9"/>
  <c r="M211" i="9" s="1"/>
  <c r="E211" i="9"/>
  <c r="L211" i="9" s="1"/>
  <c r="D211" i="9"/>
  <c r="K211" i="9" s="1"/>
  <c r="C211" i="9"/>
  <c r="B211" i="9"/>
  <c r="F210" i="9"/>
  <c r="E210" i="9"/>
  <c r="L210" i="9" s="1"/>
  <c r="D210" i="9"/>
  <c r="C210" i="9"/>
  <c r="B210" i="9"/>
  <c r="I210" i="9" s="1"/>
  <c r="F209" i="9"/>
  <c r="M209" i="9" s="1"/>
  <c r="E209" i="9"/>
  <c r="L209" i="9" s="1"/>
  <c r="D209" i="9"/>
  <c r="K209" i="9" s="1"/>
  <c r="C209" i="9"/>
  <c r="J209" i="9" s="1"/>
  <c r="B209" i="9"/>
  <c r="I209" i="9" s="1"/>
  <c r="F208" i="9"/>
  <c r="E208" i="9"/>
  <c r="D208" i="9"/>
  <c r="C208" i="9"/>
  <c r="J208" i="9" s="1"/>
  <c r="B208" i="9"/>
  <c r="F207" i="9"/>
  <c r="E207" i="9"/>
  <c r="L207" i="9" s="1"/>
  <c r="D207" i="9"/>
  <c r="K207" i="9" s="1"/>
  <c r="C207" i="9"/>
  <c r="J207" i="9" s="1"/>
  <c r="B207" i="9"/>
  <c r="I207" i="9" s="1"/>
  <c r="F206" i="9"/>
  <c r="M206" i="9" s="1"/>
  <c r="E206" i="9"/>
  <c r="L206" i="9" s="1"/>
  <c r="D206" i="9"/>
  <c r="C206" i="9"/>
  <c r="B206" i="9"/>
  <c r="F205" i="9"/>
  <c r="M205" i="9" s="1"/>
  <c r="E205" i="9"/>
  <c r="D205" i="9"/>
  <c r="C205" i="9"/>
  <c r="J205" i="9" s="1"/>
  <c r="B205" i="9"/>
  <c r="I205" i="9" s="1"/>
  <c r="F204" i="9"/>
  <c r="M204" i="9" s="1"/>
  <c r="E204" i="9"/>
  <c r="L204" i="9" s="1"/>
  <c r="D204" i="9"/>
  <c r="K204" i="9" s="1"/>
  <c r="C204" i="9"/>
  <c r="J204" i="9" s="1"/>
  <c r="B204" i="9"/>
  <c r="F203" i="9"/>
  <c r="E203" i="9"/>
  <c r="D203" i="9"/>
  <c r="K203" i="9" s="1"/>
  <c r="C203" i="9"/>
  <c r="B203" i="9"/>
  <c r="F202" i="9"/>
  <c r="M202" i="9" s="1"/>
  <c r="E202" i="9"/>
  <c r="L202" i="9" s="1"/>
  <c r="D202" i="9"/>
  <c r="K202" i="9" s="1"/>
  <c r="C202" i="9"/>
  <c r="J202" i="9" s="1"/>
  <c r="B202" i="9"/>
  <c r="I202" i="9" s="1"/>
  <c r="F201" i="9"/>
  <c r="M201" i="9" s="1"/>
  <c r="E201" i="9"/>
  <c r="D201" i="9"/>
  <c r="C201" i="9"/>
  <c r="B201" i="9"/>
  <c r="I201" i="9" s="1"/>
  <c r="F200" i="9"/>
  <c r="E200" i="9"/>
  <c r="D200" i="9"/>
  <c r="K200" i="9" s="1"/>
  <c r="C200" i="9"/>
  <c r="J200" i="9" s="1"/>
  <c r="B200" i="9"/>
  <c r="I200" i="9" s="1"/>
  <c r="F199" i="9"/>
  <c r="M199" i="9" s="1"/>
  <c r="E199" i="9"/>
  <c r="L199" i="9" s="1"/>
  <c r="D199" i="9"/>
  <c r="K199" i="9" s="1"/>
  <c r="C199" i="9"/>
  <c r="B199" i="9"/>
  <c r="F198" i="9"/>
  <c r="E198" i="9"/>
  <c r="L198" i="9" s="1"/>
  <c r="D198" i="9"/>
  <c r="C198" i="9"/>
  <c r="B198" i="9"/>
  <c r="I198" i="9" s="1"/>
  <c r="F197" i="9"/>
  <c r="M197" i="9" s="1"/>
  <c r="E197" i="9"/>
  <c r="L197" i="9" s="1"/>
  <c r="D197" i="9"/>
  <c r="K197" i="9" s="1"/>
  <c r="C197" i="9"/>
  <c r="J197" i="9" s="1"/>
  <c r="B197" i="9"/>
  <c r="I197" i="9" s="1"/>
  <c r="F196" i="9"/>
  <c r="E196" i="9"/>
  <c r="D196" i="9"/>
  <c r="C196" i="9"/>
  <c r="J196" i="9" s="1"/>
  <c r="B196" i="9"/>
  <c r="F195" i="9"/>
  <c r="E195" i="9"/>
  <c r="L195" i="9" s="1"/>
  <c r="D195" i="9"/>
  <c r="K195" i="9" s="1"/>
  <c r="C195" i="9"/>
  <c r="J195" i="9" s="1"/>
  <c r="B195" i="9"/>
  <c r="I195" i="9" s="1"/>
  <c r="F194" i="9"/>
  <c r="M194" i="9" s="1"/>
  <c r="E194" i="9"/>
  <c r="L194" i="9" s="1"/>
  <c r="D194" i="9"/>
  <c r="C194" i="9"/>
  <c r="B194" i="9"/>
  <c r="F193" i="9"/>
  <c r="M193" i="9" s="1"/>
  <c r="E193" i="9"/>
  <c r="D193" i="9"/>
  <c r="C193" i="9"/>
  <c r="J193" i="9" s="1"/>
  <c r="B193" i="9"/>
  <c r="I193" i="9" s="1"/>
  <c r="F192" i="9"/>
  <c r="M192" i="9" s="1"/>
  <c r="E192" i="9"/>
  <c r="L192" i="9" s="1"/>
  <c r="D192" i="9"/>
  <c r="K192" i="9" s="1"/>
  <c r="C192" i="9"/>
  <c r="J192" i="9" s="1"/>
  <c r="B192" i="9"/>
  <c r="F191" i="9"/>
  <c r="E191" i="9"/>
  <c r="D191" i="9"/>
  <c r="K191" i="9" s="1"/>
  <c r="C191" i="9"/>
  <c r="B191" i="9"/>
  <c r="F190" i="9"/>
  <c r="M190" i="9" s="1"/>
  <c r="E190" i="9"/>
  <c r="L190" i="9" s="1"/>
  <c r="D190" i="9"/>
  <c r="K190" i="9" s="1"/>
  <c r="C190" i="9"/>
  <c r="J190" i="9" s="1"/>
  <c r="B190" i="9"/>
  <c r="I190" i="9" s="1"/>
  <c r="F189" i="9"/>
  <c r="M189" i="9" s="1"/>
  <c r="E189" i="9"/>
  <c r="D189" i="9"/>
  <c r="C189" i="9"/>
  <c r="B189" i="9"/>
  <c r="I189" i="9" s="1"/>
  <c r="F188" i="9"/>
  <c r="E188" i="9"/>
  <c r="D188" i="9"/>
  <c r="K188" i="9" s="1"/>
  <c r="C188" i="9"/>
  <c r="J188" i="9" s="1"/>
  <c r="B188" i="9"/>
  <c r="I188" i="9" s="1"/>
  <c r="F187" i="9"/>
  <c r="M187" i="9" s="1"/>
  <c r="E187" i="9"/>
  <c r="L187" i="9" s="1"/>
  <c r="D187" i="9"/>
  <c r="K187" i="9" s="1"/>
  <c r="C187" i="9"/>
  <c r="B187" i="9"/>
  <c r="F186" i="9"/>
  <c r="E186" i="9"/>
  <c r="L186" i="9" s="1"/>
  <c r="D186" i="9"/>
  <c r="C186" i="9"/>
  <c r="B186" i="9"/>
  <c r="I186" i="9" s="1"/>
  <c r="F185" i="9"/>
  <c r="M185" i="9" s="1"/>
  <c r="E185" i="9"/>
  <c r="L185" i="9" s="1"/>
  <c r="D185" i="9"/>
  <c r="K185" i="9" s="1"/>
  <c r="C185" i="9"/>
  <c r="J185" i="9" s="1"/>
  <c r="B185" i="9"/>
  <c r="I185" i="9" s="1"/>
  <c r="F184" i="9"/>
  <c r="E184" i="9"/>
  <c r="D184" i="9"/>
  <c r="C184" i="9"/>
  <c r="J184" i="9" s="1"/>
  <c r="B184" i="9"/>
  <c r="F183" i="9"/>
  <c r="E183" i="9"/>
  <c r="L183" i="9" s="1"/>
  <c r="D183" i="9"/>
  <c r="K183" i="9" s="1"/>
  <c r="C183" i="9"/>
  <c r="J183" i="9" s="1"/>
  <c r="B183" i="9"/>
  <c r="I183" i="9" s="1"/>
  <c r="F182" i="9"/>
  <c r="M182" i="9" s="1"/>
  <c r="E182" i="9"/>
  <c r="L182" i="9" s="1"/>
  <c r="D182" i="9"/>
  <c r="C182" i="9"/>
  <c r="B182" i="9"/>
  <c r="F181" i="9"/>
  <c r="M181" i="9" s="1"/>
  <c r="E181" i="9"/>
  <c r="D181" i="9"/>
  <c r="C181" i="9"/>
  <c r="J181" i="9" s="1"/>
  <c r="B181" i="9"/>
  <c r="I181" i="9" s="1"/>
  <c r="F180" i="9"/>
  <c r="M180" i="9" s="1"/>
  <c r="E180" i="9"/>
  <c r="L180" i="9" s="1"/>
  <c r="D180" i="9"/>
  <c r="K180" i="9" s="1"/>
  <c r="C180" i="9"/>
  <c r="J180" i="9" s="1"/>
  <c r="B180" i="9"/>
  <c r="F179" i="9"/>
  <c r="E179" i="9"/>
  <c r="D179" i="9"/>
  <c r="K179" i="9" s="1"/>
  <c r="C179" i="9"/>
  <c r="B179" i="9"/>
  <c r="F178" i="9"/>
  <c r="M178" i="9" s="1"/>
  <c r="E178" i="9"/>
  <c r="L178" i="9" s="1"/>
  <c r="D178" i="9"/>
  <c r="K178" i="9" s="1"/>
  <c r="C178" i="9"/>
  <c r="J178" i="9" s="1"/>
  <c r="B178" i="9"/>
  <c r="I178" i="9" s="1"/>
  <c r="F177" i="9"/>
  <c r="M177" i="9" s="1"/>
  <c r="E177" i="9"/>
  <c r="D177" i="9"/>
  <c r="C177" i="9"/>
  <c r="B177" i="9"/>
  <c r="I177" i="9" s="1"/>
  <c r="F176" i="9"/>
  <c r="E176" i="9"/>
  <c r="D176" i="9"/>
  <c r="K176" i="9" s="1"/>
  <c r="C176" i="9"/>
  <c r="J176" i="9" s="1"/>
  <c r="B176" i="9"/>
  <c r="I176" i="9" s="1"/>
  <c r="F175" i="9"/>
  <c r="M175" i="9" s="1"/>
  <c r="E175" i="9"/>
  <c r="L175" i="9" s="1"/>
  <c r="D175" i="9"/>
  <c r="K175" i="9" s="1"/>
  <c r="C175" i="9"/>
  <c r="B175" i="9"/>
  <c r="F174" i="9"/>
  <c r="E174" i="9"/>
  <c r="L174" i="9" s="1"/>
  <c r="D174" i="9"/>
  <c r="C174" i="9"/>
  <c r="B174" i="9"/>
  <c r="I174" i="9" s="1"/>
  <c r="F173" i="9"/>
  <c r="M173" i="9" s="1"/>
  <c r="E173" i="9"/>
  <c r="L173" i="9" s="1"/>
  <c r="D173" i="9"/>
  <c r="K173" i="9" s="1"/>
  <c r="C173" i="9"/>
  <c r="J173" i="9" s="1"/>
  <c r="B173" i="9"/>
  <c r="I173" i="9" s="1"/>
  <c r="F172" i="9"/>
  <c r="E172" i="9"/>
  <c r="D172" i="9"/>
  <c r="C172" i="9"/>
  <c r="J172" i="9" s="1"/>
  <c r="B172" i="9"/>
  <c r="F171" i="9"/>
  <c r="E171" i="9"/>
  <c r="L171" i="9" s="1"/>
  <c r="D171" i="9"/>
  <c r="K171" i="9" s="1"/>
  <c r="C171" i="9"/>
  <c r="J171" i="9" s="1"/>
  <c r="B171" i="9"/>
  <c r="I171" i="9" s="1"/>
  <c r="F170" i="9"/>
  <c r="M170" i="9" s="1"/>
  <c r="E170" i="9"/>
  <c r="L170" i="9" s="1"/>
  <c r="D170" i="9"/>
  <c r="C170" i="9"/>
  <c r="B170" i="9"/>
  <c r="F169" i="9"/>
  <c r="M169" i="9" s="1"/>
  <c r="E169" i="9"/>
  <c r="D169" i="9"/>
  <c r="C169" i="9"/>
  <c r="J169" i="9" s="1"/>
  <c r="B169" i="9"/>
  <c r="I169" i="9" s="1"/>
  <c r="F168" i="9"/>
  <c r="M168" i="9" s="1"/>
  <c r="E168" i="9"/>
  <c r="L168" i="9" s="1"/>
  <c r="D168" i="9"/>
  <c r="K168" i="9" s="1"/>
  <c r="C168" i="9"/>
  <c r="J168" i="9" s="1"/>
  <c r="B168" i="9"/>
  <c r="F167" i="9"/>
  <c r="E167" i="9"/>
  <c r="D167" i="9"/>
  <c r="K167" i="9" s="1"/>
  <c r="C167" i="9"/>
  <c r="B167" i="9"/>
  <c r="F166" i="9"/>
  <c r="M166" i="9" s="1"/>
  <c r="E166" i="9"/>
  <c r="L166" i="9" s="1"/>
  <c r="D166" i="9"/>
  <c r="K166" i="9" s="1"/>
  <c r="C166" i="9"/>
  <c r="J166" i="9" s="1"/>
  <c r="B166" i="9"/>
  <c r="I166" i="9" s="1"/>
  <c r="F165" i="9"/>
  <c r="M165" i="9" s="1"/>
  <c r="E165" i="9"/>
  <c r="D165" i="9"/>
  <c r="C165" i="9"/>
  <c r="B165" i="9"/>
  <c r="I165" i="9" s="1"/>
  <c r="F164" i="9"/>
  <c r="E164" i="9"/>
  <c r="D164" i="9"/>
  <c r="K164" i="9" s="1"/>
  <c r="C164" i="9"/>
  <c r="J164" i="9" s="1"/>
  <c r="B164" i="9"/>
  <c r="I164" i="9" s="1"/>
  <c r="F163" i="9"/>
  <c r="M163" i="9" s="1"/>
  <c r="E163" i="9"/>
  <c r="L163" i="9" s="1"/>
  <c r="D163" i="9"/>
  <c r="K163" i="9" s="1"/>
  <c r="C163" i="9"/>
  <c r="B163" i="9"/>
  <c r="F162" i="9"/>
  <c r="E162" i="9"/>
  <c r="L162" i="9" s="1"/>
  <c r="D162" i="9"/>
  <c r="C162" i="9"/>
  <c r="B162" i="9"/>
  <c r="I162" i="9" s="1"/>
  <c r="F161" i="9"/>
  <c r="M161" i="9" s="1"/>
  <c r="E161" i="9"/>
  <c r="L161" i="9" s="1"/>
  <c r="D161" i="9"/>
  <c r="K161" i="9" s="1"/>
  <c r="C161" i="9"/>
  <c r="J161" i="9" s="1"/>
  <c r="B161" i="9"/>
  <c r="I161" i="9" s="1"/>
  <c r="F160" i="9"/>
  <c r="E160" i="9"/>
  <c r="D160" i="9"/>
  <c r="C160" i="9"/>
  <c r="J160" i="9" s="1"/>
  <c r="B160" i="9"/>
  <c r="F159" i="9"/>
  <c r="E159" i="9"/>
  <c r="L159" i="9" s="1"/>
  <c r="D159" i="9"/>
  <c r="K159" i="9" s="1"/>
  <c r="C159" i="9"/>
  <c r="J159" i="9" s="1"/>
  <c r="B159" i="9"/>
  <c r="I159" i="9" s="1"/>
  <c r="F158" i="9"/>
  <c r="M158" i="9" s="1"/>
  <c r="E158" i="9"/>
  <c r="L158" i="9" s="1"/>
  <c r="D158" i="9"/>
  <c r="C158" i="9"/>
  <c r="B158" i="9"/>
  <c r="F157" i="9"/>
  <c r="M157" i="9" s="1"/>
  <c r="E157" i="9"/>
  <c r="D157" i="9"/>
  <c r="C157" i="9"/>
  <c r="J157" i="9" s="1"/>
  <c r="B157" i="9"/>
  <c r="I157" i="9" s="1"/>
  <c r="F156" i="9"/>
  <c r="M156" i="9" s="1"/>
  <c r="E156" i="9"/>
  <c r="L156" i="9" s="1"/>
  <c r="D156" i="9"/>
  <c r="K156" i="9" s="1"/>
  <c r="C156" i="9"/>
  <c r="J156" i="9" s="1"/>
  <c r="B156" i="9"/>
  <c r="F155" i="9"/>
  <c r="E155" i="9"/>
  <c r="D155" i="9"/>
  <c r="K155" i="9" s="1"/>
  <c r="C155" i="9"/>
  <c r="B155" i="9"/>
  <c r="F154" i="9"/>
  <c r="M154" i="9" s="1"/>
  <c r="E154" i="9"/>
  <c r="L154" i="9" s="1"/>
  <c r="D154" i="9"/>
  <c r="K154" i="9" s="1"/>
  <c r="C154" i="9"/>
  <c r="J154" i="9" s="1"/>
  <c r="B154" i="9"/>
  <c r="I154" i="9" s="1"/>
  <c r="F153" i="9"/>
  <c r="M153" i="9" s="1"/>
  <c r="E153" i="9"/>
  <c r="D153" i="9"/>
  <c r="C153" i="9"/>
  <c r="B153" i="9"/>
  <c r="I153" i="9" s="1"/>
  <c r="F152" i="9"/>
  <c r="E152" i="9"/>
  <c r="D152" i="9"/>
  <c r="K152" i="9" s="1"/>
  <c r="C152" i="9"/>
  <c r="J152" i="9" s="1"/>
  <c r="B152" i="9"/>
  <c r="I152" i="9" s="1"/>
  <c r="F151" i="9"/>
  <c r="M151" i="9" s="1"/>
  <c r="E151" i="9"/>
  <c r="L151" i="9" s="1"/>
  <c r="D151" i="9"/>
  <c r="K151" i="9" s="1"/>
  <c r="C151" i="9"/>
  <c r="B151" i="9"/>
  <c r="F150" i="9"/>
  <c r="E150" i="9"/>
  <c r="L150" i="9" s="1"/>
  <c r="D150" i="9"/>
  <c r="C150" i="9"/>
  <c r="B150" i="9"/>
  <c r="I150" i="9" s="1"/>
  <c r="F149" i="9"/>
  <c r="M149" i="9" s="1"/>
  <c r="E149" i="9"/>
  <c r="L149" i="9" s="1"/>
  <c r="D149" i="9"/>
  <c r="K149" i="9" s="1"/>
  <c r="C149" i="9"/>
  <c r="J149" i="9" s="1"/>
  <c r="B149" i="9"/>
  <c r="I149" i="9" s="1"/>
  <c r="F148" i="9"/>
  <c r="E148" i="9"/>
  <c r="D148" i="9"/>
  <c r="C148" i="9"/>
  <c r="J148" i="9" s="1"/>
  <c r="B148" i="9"/>
  <c r="F147" i="9"/>
  <c r="E147" i="9"/>
  <c r="L147" i="9" s="1"/>
  <c r="D147" i="9"/>
  <c r="K147" i="9" s="1"/>
  <c r="C147" i="9"/>
  <c r="J147" i="9" s="1"/>
  <c r="B147" i="9"/>
  <c r="I147" i="9" s="1"/>
  <c r="F146" i="9"/>
  <c r="M146" i="9" s="1"/>
  <c r="E146" i="9"/>
  <c r="L146" i="9" s="1"/>
  <c r="D146" i="9"/>
  <c r="C146" i="9"/>
  <c r="B146" i="9"/>
  <c r="F145" i="9"/>
  <c r="M145" i="9" s="1"/>
  <c r="E145" i="9"/>
  <c r="D145" i="9"/>
  <c r="C145" i="9"/>
  <c r="J145" i="9" s="1"/>
  <c r="B145" i="9"/>
  <c r="I145" i="9" s="1"/>
  <c r="F144" i="9"/>
  <c r="M144" i="9" s="1"/>
  <c r="E144" i="9"/>
  <c r="L144" i="9" s="1"/>
  <c r="D144" i="9"/>
  <c r="K144" i="9" s="1"/>
  <c r="C144" i="9"/>
  <c r="J144" i="9" s="1"/>
  <c r="B144" i="9"/>
  <c r="F143" i="9"/>
  <c r="E143" i="9"/>
  <c r="D143" i="9"/>
  <c r="K143" i="9" s="1"/>
  <c r="C143" i="9"/>
  <c r="B143" i="9"/>
  <c r="F142" i="9"/>
  <c r="M142" i="9" s="1"/>
  <c r="E142" i="9"/>
  <c r="L142" i="9" s="1"/>
  <c r="D142" i="9"/>
  <c r="K142" i="9" s="1"/>
  <c r="C142" i="9"/>
  <c r="J142" i="9" s="1"/>
  <c r="B142" i="9"/>
  <c r="I142" i="9" s="1"/>
  <c r="F141" i="9"/>
  <c r="M141" i="9" s="1"/>
  <c r="E141" i="9"/>
  <c r="D141" i="9"/>
  <c r="C141" i="9"/>
  <c r="B141" i="9"/>
  <c r="I141" i="9" s="1"/>
  <c r="F140" i="9"/>
  <c r="E140" i="9"/>
  <c r="D140" i="9"/>
  <c r="K140" i="9" s="1"/>
  <c r="C140" i="9"/>
  <c r="J140" i="9" s="1"/>
  <c r="B140" i="9"/>
  <c r="I140" i="9" s="1"/>
  <c r="F139" i="9"/>
  <c r="M139" i="9" s="1"/>
  <c r="E139" i="9"/>
  <c r="L139" i="9" s="1"/>
  <c r="D139" i="9"/>
  <c r="K139" i="9" s="1"/>
  <c r="C139" i="9"/>
  <c r="B139" i="9"/>
  <c r="F138" i="9"/>
  <c r="E138" i="9"/>
  <c r="L138" i="9" s="1"/>
  <c r="D138" i="9"/>
  <c r="C138" i="9"/>
  <c r="B138" i="9"/>
  <c r="I138" i="9" s="1"/>
  <c r="F137" i="9"/>
  <c r="M137" i="9" s="1"/>
  <c r="E137" i="9"/>
  <c r="L137" i="9" s="1"/>
  <c r="D137" i="9"/>
  <c r="K137" i="9" s="1"/>
  <c r="C137" i="9"/>
  <c r="J137" i="9" s="1"/>
  <c r="B137" i="9"/>
  <c r="I137" i="9" s="1"/>
  <c r="F136" i="9"/>
  <c r="E136" i="9"/>
  <c r="D136" i="9"/>
  <c r="C136" i="9"/>
  <c r="J136" i="9" s="1"/>
  <c r="B136" i="9"/>
  <c r="F135" i="9"/>
  <c r="E135" i="9"/>
  <c r="L135" i="9" s="1"/>
  <c r="D135" i="9"/>
  <c r="K135" i="9" s="1"/>
  <c r="C135" i="9"/>
  <c r="J135" i="9" s="1"/>
  <c r="B135" i="9"/>
  <c r="I135" i="9" s="1"/>
  <c r="F134" i="9"/>
  <c r="M134" i="9" s="1"/>
  <c r="E134" i="9"/>
  <c r="L134" i="9" s="1"/>
  <c r="D134" i="9"/>
  <c r="C134" i="9"/>
  <c r="B134" i="9"/>
  <c r="F133" i="9"/>
  <c r="M133" i="9" s="1"/>
  <c r="E133" i="9"/>
  <c r="D133" i="9"/>
  <c r="C133" i="9"/>
  <c r="J133" i="9" s="1"/>
  <c r="B133" i="9"/>
  <c r="I133" i="9" s="1"/>
  <c r="F132" i="9"/>
  <c r="M132" i="9" s="1"/>
  <c r="E132" i="9"/>
  <c r="L132" i="9" s="1"/>
  <c r="D132" i="9"/>
  <c r="K132" i="9" s="1"/>
  <c r="C132" i="9"/>
  <c r="J132" i="9" s="1"/>
  <c r="B132" i="9"/>
  <c r="F131" i="9"/>
  <c r="E131" i="9"/>
  <c r="D131" i="9"/>
  <c r="K131" i="9" s="1"/>
  <c r="C131" i="9"/>
  <c r="B131" i="9"/>
  <c r="F130" i="9"/>
  <c r="M130" i="9" s="1"/>
  <c r="E130" i="9"/>
  <c r="L130" i="9" s="1"/>
  <c r="D130" i="9"/>
  <c r="K130" i="9" s="1"/>
  <c r="C130" i="9"/>
  <c r="J130" i="9" s="1"/>
  <c r="B130" i="9"/>
  <c r="I130" i="9" s="1"/>
  <c r="F129" i="9"/>
  <c r="M129" i="9" s="1"/>
  <c r="E129" i="9"/>
  <c r="D129" i="9"/>
  <c r="C129" i="9"/>
  <c r="B129" i="9"/>
  <c r="I129" i="9" s="1"/>
  <c r="F128" i="9"/>
  <c r="E128" i="9"/>
  <c r="D128" i="9"/>
  <c r="K128" i="9" s="1"/>
  <c r="C128" i="9"/>
  <c r="J128" i="9" s="1"/>
  <c r="B128" i="9"/>
  <c r="I128" i="9" s="1"/>
  <c r="F127" i="9"/>
  <c r="M127" i="9" s="1"/>
  <c r="E127" i="9"/>
  <c r="L127" i="9" s="1"/>
  <c r="D127" i="9"/>
  <c r="K127" i="9" s="1"/>
  <c r="C127" i="9"/>
  <c r="B127" i="9"/>
  <c r="F126" i="9"/>
  <c r="E126" i="9"/>
  <c r="L126" i="9" s="1"/>
  <c r="D126" i="9"/>
  <c r="C126" i="9"/>
  <c r="B126" i="9"/>
  <c r="I126" i="9" s="1"/>
  <c r="F125" i="9"/>
  <c r="M125" i="9" s="1"/>
  <c r="E125" i="9"/>
  <c r="L125" i="9" s="1"/>
  <c r="D125" i="9"/>
  <c r="K125" i="9" s="1"/>
  <c r="C125" i="9"/>
  <c r="J125" i="9" s="1"/>
  <c r="B125" i="9"/>
  <c r="I125" i="9" s="1"/>
  <c r="F124" i="9"/>
  <c r="E124" i="9"/>
  <c r="D124" i="9"/>
  <c r="C124" i="9"/>
  <c r="J124" i="9" s="1"/>
  <c r="B124" i="9"/>
  <c r="F123" i="9"/>
  <c r="E123" i="9"/>
  <c r="L123" i="9" s="1"/>
  <c r="D123" i="9"/>
  <c r="K123" i="9" s="1"/>
  <c r="C123" i="9"/>
  <c r="J123" i="9" s="1"/>
  <c r="B123" i="9"/>
  <c r="I123" i="9" s="1"/>
  <c r="F122" i="9"/>
  <c r="M122" i="9" s="1"/>
  <c r="E122" i="9"/>
  <c r="L122" i="9" s="1"/>
  <c r="D122" i="9"/>
  <c r="C122" i="9"/>
  <c r="B122" i="9"/>
  <c r="F121" i="9"/>
  <c r="M121" i="9" s="1"/>
  <c r="E121" i="9"/>
  <c r="D121" i="9"/>
  <c r="C121" i="9"/>
  <c r="J121" i="9" s="1"/>
  <c r="B121" i="9"/>
  <c r="I121" i="9" s="1"/>
  <c r="F120" i="9"/>
  <c r="M120" i="9" s="1"/>
  <c r="E120" i="9"/>
  <c r="L120" i="9" s="1"/>
  <c r="D120" i="9"/>
  <c r="K120" i="9" s="1"/>
  <c r="C120" i="9"/>
  <c r="J120" i="9" s="1"/>
  <c r="B120" i="9"/>
  <c r="F119" i="9"/>
  <c r="E119" i="9"/>
  <c r="D119" i="9"/>
  <c r="K119" i="9" s="1"/>
  <c r="C119" i="9"/>
  <c r="B119" i="9"/>
  <c r="F118" i="9"/>
  <c r="M118" i="9" s="1"/>
  <c r="E118" i="9"/>
  <c r="L118" i="9" s="1"/>
  <c r="D118" i="9"/>
  <c r="K118" i="9" s="1"/>
  <c r="C118" i="9"/>
  <c r="J118" i="9" s="1"/>
  <c r="B118" i="9"/>
  <c r="I118" i="9" s="1"/>
  <c r="F117" i="9"/>
  <c r="M117" i="9" s="1"/>
  <c r="E117" i="9"/>
  <c r="D117" i="9"/>
  <c r="C117" i="9"/>
  <c r="B117" i="9"/>
  <c r="I117" i="9" s="1"/>
  <c r="F116" i="9"/>
  <c r="E116" i="9"/>
  <c r="D116" i="9"/>
  <c r="K116" i="9" s="1"/>
  <c r="C116" i="9"/>
  <c r="J116" i="9" s="1"/>
  <c r="B116" i="9"/>
  <c r="I116" i="9" s="1"/>
  <c r="F115" i="9"/>
  <c r="M115" i="9" s="1"/>
  <c r="E115" i="9"/>
  <c r="L115" i="9" s="1"/>
  <c r="D115" i="9"/>
  <c r="K115" i="9" s="1"/>
  <c r="C115" i="9"/>
  <c r="B115" i="9"/>
  <c r="F114" i="9"/>
  <c r="E114" i="9"/>
  <c r="L114" i="9" s="1"/>
  <c r="D114" i="9"/>
  <c r="C114" i="9"/>
  <c r="B114" i="9"/>
  <c r="I114" i="9" s="1"/>
  <c r="F113" i="9"/>
  <c r="M113" i="9" s="1"/>
  <c r="E113" i="9"/>
  <c r="L113" i="9" s="1"/>
  <c r="D113" i="9"/>
  <c r="K113" i="9" s="1"/>
  <c r="C113" i="9"/>
  <c r="J113" i="9" s="1"/>
  <c r="B113" i="9"/>
  <c r="I113" i="9" s="1"/>
  <c r="F112" i="9"/>
  <c r="E112" i="9"/>
  <c r="D112" i="9"/>
  <c r="C112" i="9"/>
  <c r="J112" i="9" s="1"/>
  <c r="B112" i="9"/>
  <c r="F111" i="9"/>
  <c r="E111" i="9"/>
  <c r="L111" i="9" s="1"/>
  <c r="D111" i="9"/>
  <c r="K111" i="9" s="1"/>
  <c r="C111" i="9"/>
  <c r="J111" i="9" s="1"/>
  <c r="B111" i="9"/>
  <c r="I111" i="9" s="1"/>
  <c r="F110" i="9"/>
  <c r="M110" i="9" s="1"/>
  <c r="E110" i="9"/>
  <c r="L110" i="9" s="1"/>
  <c r="D110" i="9"/>
  <c r="C110" i="9"/>
  <c r="B110" i="9"/>
  <c r="F109" i="9"/>
  <c r="M109" i="9" s="1"/>
  <c r="E109" i="9"/>
  <c r="D109" i="9"/>
  <c r="C109" i="9"/>
  <c r="J109" i="9" s="1"/>
  <c r="B109" i="9"/>
  <c r="I109" i="9" s="1"/>
  <c r="F108" i="9"/>
  <c r="M108" i="9" s="1"/>
  <c r="E108" i="9"/>
  <c r="L108" i="9" s="1"/>
  <c r="D108" i="9"/>
  <c r="K108" i="9" s="1"/>
  <c r="C108" i="9"/>
  <c r="J108" i="9" s="1"/>
  <c r="B108" i="9"/>
  <c r="F107" i="9"/>
  <c r="E107" i="9"/>
  <c r="D107" i="9"/>
  <c r="K107" i="9" s="1"/>
  <c r="C107" i="9"/>
  <c r="B107" i="9"/>
  <c r="F106" i="9"/>
  <c r="M106" i="9" s="1"/>
  <c r="E106" i="9"/>
  <c r="L106" i="9" s="1"/>
  <c r="D106" i="9"/>
  <c r="K106" i="9" s="1"/>
  <c r="C106" i="9"/>
  <c r="J106" i="9" s="1"/>
  <c r="B106" i="9"/>
  <c r="I106" i="9" s="1"/>
  <c r="F105" i="9"/>
  <c r="M105" i="9" s="1"/>
  <c r="E105" i="9"/>
  <c r="D105" i="9"/>
  <c r="C105" i="9"/>
  <c r="B105" i="9"/>
  <c r="I105" i="9" s="1"/>
  <c r="F104" i="9"/>
  <c r="E104" i="9"/>
  <c r="D104" i="9"/>
  <c r="K104" i="9" s="1"/>
  <c r="C104" i="9"/>
  <c r="J104" i="9" s="1"/>
  <c r="B104" i="9"/>
  <c r="I104" i="9" s="1"/>
  <c r="F103" i="9"/>
  <c r="M103" i="9" s="1"/>
  <c r="E103" i="9"/>
  <c r="L103" i="9" s="1"/>
  <c r="D103" i="9"/>
  <c r="K103" i="9" s="1"/>
  <c r="C103" i="9"/>
  <c r="B103" i="9"/>
  <c r="F102" i="9"/>
  <c r="E102" i="9"/>
  <c r="L102" i="9" s="1"/>
  <c r="D102" i="9"/>
  <c r="C102" i="9"/>
  <c r="B102" i="9"/>
  <c r="I102" i="9" s="1"/>
  <c r="F101" i="9"/>
  <c r="M101" i="9" s="1"/>
  <c r="E101" i="9"/>
  <c r="L101" i="9" s="1"/>
  <c r="D101" i="9"/>
  <c r="K101" i="9" s="1"/>
  <c r="C101" i="9"/>
  <c r="J101" i="9" s="1"/>
  <c r="B101" i="9"/>
  <c r="I101" i="9" s="1"/>
  <c r="F100" i="9"/>
  <c r="E100" i="9"/>
  <c r="D100" i="9"/>
  <c r="C100" i="9"/>
  <c r="J100" i="9" s="1"/>
  <c r="B100" i="9"/>
  <c r="F99" i="9"/>
  <c r="E99" i="9"/>
  <c r="L99" i="9" s="1"/>
  <c r="D99" i="9"/>
  <c r="K99" i="9" s="1"/>
  <c r="C99" i="9"/>
  <c r="J99" i="9" s="1"/>
  <c r="B99" i="9"/>
  <c r="I99" i="9" s="1"/>
  <c r="F98" i="9"/>
  <c r="M98" i="9" s="1"/>
  <c r="E98" i="9"/>
  <c r="L98" i="9" s="1"/>
  <c r="D98" i="9"/>
  <c r="C98" i="9"/>
  <c r="B98" i="9"/>
  <c r="F97" i="9"/>
  <c r="M97" i="9" s="1"/>
  <c r="E97" i="9"/>
  <c r="D97" i="9"/>
  <c r="K97" i="9" s="1"/>
  <c r="C97" i="9"/>
  <c r="J97" i="9" s="1"/>
  <c r="B97" i="9"/>
  <c r="I97" i="9" s="1"/>
  <c r="F96" i="9"/>
  <c r="M96" i="9" s="1"/>
  <c r="E96" i="9"/>
  <c r="L96" i="9" s="1"/>
  <c r="D96" i="9"/>
  <c r="K96" i="9" s="1"/>
  <c r="C96" i="9"/>
  <c r="J96" i="9" s="1"/>
  <c r="B96" i="9"/>
  <c r="F95" i="9"/>
  <c r="E95" i="9"/>
  <c r="D95" i="9"/>
  <c r="K95" i="9" s="1"/>
  <c r="C95" i="9"/>
  <c r="B95" i="9"/>
  <c r="I95" i="9" s="1"/>
  <c r="F94" i="9"/>
  <c r="M94" i="9" s="1"/>
  <c r="E94" i="9"/>
  <c r="L94" i="9" s="1"/>
  <c r="D94" i="9"/>
  <c r="K94" i="9" s="1"/>
  <c r="C94" i="9"/>
  <c r="J94" i="9" s="1"/>
  <c r="B94" i="9"/>
  <c r="I94" i="9" s="1"/>
  <c r="F93" i="9"/>
  <c r="M93" i="9" s="1"/>
  <c r="E93" i="9"/>
  <c r="D93" i="9"/>
  <c r="C93" i="9"/>
  <c r="B93" i="9"/>
  <c r="I93" i="9" s="1"/>
  <c r="F92" i="9"/>
  <c r="E92" i="9"/>
  <c r="L92" i="9" s="1"/>
  <c r="D92" i="9"/>
  <c r="K92" i="9" s="1"/>
  <c r="C92" i="9"/>
  <c r="J92" i="9" s="1"/>
  <c r="B92" i="9"/>
  <c r="I92" i="9" s="1"/>
  <c r="F91" i="9"/>
  <c r="M91" i="9" s="1"/>
  <c r="E91" i="9"/>
  <c r="L91" i="9" s="1"/>
  <c r="D91" i="9"/>
  <c r="K91" i="9" s="1"/>
  <c r="C91" i="9"/>
  <c r="B91" i="9"/>
  <c r="F90" i="9"/>
  <c r="E90" i="9"/>
  <c r="L90" i="9" s="1"/>
  <c r="D90" i="9"/>
  <c r="C90" i="9"/>
  <c r="J90" i="9" s="1"/>
  <c r="B90" i="9"/>
  <c r="I90" i="9" s="1"/>
  <c r="F89" i="9"/>
  <c r="M89" i="9" s="1"/>
  <c r="E89" i="9"/>
  <c r="L89" i="9" s="1"/>
  <c r="D89" i="9"/>
  <c r="K89" i="9" s="1"/>
  <c r="C89" i="9"/>
  <c r="J89" i="9" s="1"/>
  <c r="B89" i="9"/>
  <c r="I89" i="9" s="1"/>
  <c r="F88" i="9"/>
  <c r="E88" i="9"/>
  <c r="D88" i="9"/>
  <c r="C88" i="9"/>
  <c r="J88" i="9" s="1"/>
  <c r="B88" i="9"/>
  <c r="F87" i="9"/>
  <c r="M87" i="9" s="1"/>
  <c r="E87" i="9"/>
  <c r="L87" i="9" s="1"/>
  <c r="D87" i="9"/>
  <c r="K87" i="9" s="1"/>
  <c r="C87" i="9"/>
  <c r="J87" i="9" s="1"/>
  <c r="B87" i="9"/>
  <c r="I87" i="9" s="1"/>
  <c r="F86" i="9"/>
  <c r="M86" i="9" s="1"/>
  <c r="E86" i="9"/>
  <c r="L86" i="9" s="1"/>
  <c r="D86" i="9"/>
  <c r="C86" i="9"/>
  <c r="B86" i="9"/>
  <c r="F85" i="9"/>
  <c r="M85" i="9" s="1"/>
  <c r="E85" i="9"/>
  <c r="D85" i="9"/>
  <c r="K85" i="9" s="1"/>
  <c r="C85" i="9"/>
  <c r="J85" i="9" s="1"/>
  <c r="B85" i="9"/>
  <c r="I85" i="9" s="1"/>
  <c r="F84" i="9"/>
  <c r="M84" i="9" s="1"/>
  <c r="E84" i="9"/>
  <c r="L84" i="9" s="1"/>
  <c r="D84" i="9"/>
  <c r="K84" i="9" s="1"/>
  <c r="C84" i="9"/>
  <c r="J84" i="9" s="1"/>
  <c r="B84" i="9"/>
  <c r="F83" i="9"/>
  <c r="E83" i="9"/>
  <c r="D83" i="9"/>
  <c r="K83" i="9" s="1"/>
  <c r="C83" i="9"/>
  <c r="B83" i="9"/>
  <c r="I83" i="9" s="1"/>
  <c r="F82" i="9"/>
  <c r="M82" i="9" s="1"/>
  <c r="E82" i="9"/>
  <c r="L82" i="9" s="1"/>
  <c r="D82" i="9"/>
  <c r="K82" i="9" s="1"/>
  <c r="C82" i="9"/>
  <c r="J82" i="9" s="1"/>
  <c r="B82" i="9"/>
  <c r="I82" i="9" s="1"/>
  <c r="F81" i="9"/>
  <c r="M81" i="9" s="1"/>
  <c r="E81" i="9"/>
  <c r="D81" i="9"/>
  <c r="C81" i="9"/>
  <c r="B81" i="9"/>
  <c r="I81" i="9" s="1"/>
  <c r="F80" i="9"/>
  <c r="E80" i="9"/>
  <c r="L80" i="9" s="1"/>
  <c r="D80" i="9"/>
  <c r="K80" i="9" s="1"/>
  <c r="C80" i="9"/>
  <c r="J80" i="9" s="1"/>
  <c r="B80" i="9"/>
  <c r="I80" i="9" s="1"/>
  <c r="F79" i="9"/>
  <c r="M79" i="9" s="1"/>
  <c r="E79" i="9"/>
  <c r="L79" i="9" s="1"/>
  <c r="D79" i="9"/>
  <c r="K79" i="9" s="1"/>
  <c r="C79" i="9"/>
  <c r="B79" i="9"/>
  <c r="F78" i="9"/>
  <c r="E78" i="9"/>
  <c r="L78" i="9" s="1"/>
  <c r="D78" i="9"/>
  <c r="C78" i="9"/>
  <c r="J78" i="9" s="1"/>
  <c r="B78" i="9"/>
  <c r="I78" i="9" s="1"/>
  <c r="F77" i="9"/>
  <c r="M77" i="9" s="1"/>
  <c r="E77" i="9"/>
  <c r="L77" i="9" s="1"/>
  <c r="D77" i="9"/>
  <c r="K77" i="9" s="1"/>
  <c r="C77" i="9"/>
  <c r="J77" i="9" s="1"/>
  <c r="B77" i="9"/>
  <c r="I77" i="9" s="1"/>
  <c r="F76" i="9"/>
  <c r="E76" i="9"/>
  <c r="D76" i="9"/>
  <c r="C76" i="9"/>
  <c r="J76" i="9" s="1"/>
  <c r="B76" i="9"/>
  <c r="F75" i="9"/>
  <c r="M75" i="9" s="1"/>
  <c r="E75" i="9"/>
  <c r="L75" i="9" s="1"/>
  <c r="D75" i="9"/>
  <c r="K75" i="9" s="1"/>
  <c r="C75" i="9"/>
  <c r="J75" i="9" s="1"/>
  <c r="B75" i="9"/>
  <c r="I75" i="9" s="1"/>
  <c r="F74" i="9"/>
  <c r="M74" i="9" s="1"/>
  <c r="E74" i="9"/>
  <c r="L74" i="9" s="1"/>
  <c r="D74" i="9"/>
  <c r="C74" i="9"/>
  <c r="B74" i="9"/>
  <c r="F73" i="9"/>
  <c r="M73" i="9" s="1"/>
  <c r="E73" i="9"/>
  <c r="D73" i="9"/>
  <c r="K73" i="9" s="1"/>
  <c r="C73" i="9"/>
  <c r="J73" i="9" s="1"/>
  <c r="B73" i="9"/>
  <c r="I73" i="9" s="1"/>
  <c r="F72" i="9"/>
  <c r="M72" i="9" s="1"/>
  <c r="E72" i="9"/>
  <c r="L72" i="9" s="1"/>
  <c r="D72" i="9"/>
  <c r="K72" i="9" s="1"/>
  <c r="C72" i="9"/>
  <c r="J72" i="9" s="1"/>
  <c r="B72" i="9"/>
  <c r="F71" i="9"/>
  <c r="E71" i="9"/>
  <c r="D71" i="9"/>
  <c r="K71" i="9" s="1"/>
  <c r="C71" i="9"/>
  <c r="B71" i="9"/>
  <c r="I71" i="9" s="1"/>
  <c r="F70" i="9"/>
  <c r="M70" i="9" s="1"/>
  <c r="E70" i="9"/>
  <c r="L70" i="9" s="1"/>
  <c r="D70" i="9"/>
  <c r="K70" i="9" s="1"/>
  <c r="C70" i="9"/>
  <c r="J70" i="9" s="1"/>
  <c r="B70" i="9"/>
  <c r="I70" i="9" s="1"/>
  <c r="F69" i="9"/>
  <c r="M69" i="9" s="1"/>
  <c r="E69" i="9"/>
  <c r="D69" i="9"/>
  <c r="C69" i="9"/>
  <c r="B69" i="9"/>
  <c r="I69" i="9" s="1"/>
  <c r="F68" i="9"/>
  <c r="E68" i="9"/>
  <c r="L68" i="9" s="1"/>
  <c r="D68" i="9"/>
  <c r="K68" i="9" s="1"/>
  <c r="C68" i="9"/>
  <c r="J68" i="9" s="1"/>
  <c r="B68" i="9"/>
  <c r="I68" i="9" s="1"/>
  <c r="F67" i="9"/>
  <c r="M67" i="9" s="1"/>
  <c r="E67" i="9"/>
  <c r="L67" i="9" s="1"/>
  <c r="D67" i="9"/>
  <c r="K67" i="9" s="1"/>
  <c r="C67" i="9"/>
  <c r="B67" i="9"/>
  <c r="F66" i="9"/>
  <c r="E66" i="9"/>
  <c r="L66" i="9" s="1"/>
  <c r="D66" i="9"/>
  <c r="C66" i="9"/>
  <c r="J66" i="9" s="1"/>
  <c r="B66" i="9"/>
  <c r="I66" i="9" s="1"/>
  <c r="F65" i="9"/>
  <c r="M65" i="9" s="1"/>
  <c r="E65" i="9"/>
  <c r="L65" i="9" s="1"/>
  <c r="D65" i="9"/>
  <c r="K65" i="9" s="1"/>
  <c r="C65" i="9"/>
  <c r="J65" i="9" s="1"/>
  <c r="B65" i="9"/>
  <c r="I65" i="9" s="1"/>
  <c r="F64" i="9"/>
  <c r="E64" i="9"/>
  <c r="D64" i="9"/>
  <c r="C64" i="9"/>
  <c r="J64" i="9" s="1"/>
  <c r="B64" i="9"/>
  <c r="F63" i="9"/>
  <c r="M63" i="9" s="1"/>
  <c r="E63" i="9"/>
  <c r="L63" i="9" s="1"/>
  <c r="D63" i="9"/>
  <c r="K63" i="9" s="1"/>
  <c r="C63" i="9"/>
  <c r="J63" i="9" s="1"/>
  <c r="B63" i="9"/>
  <c r="I63" i="9" s="1"/>
  <c r="F62" i="9"/>
  <c r="M62" i="9" s="1"/>
  <c r="E62" i="9"/>
  <c r="L62" i="9" s="1"/>
  <c r="D62" i="9"/>
  <c r="C62" i="9"/>
  <c r="B62" i="9"/>
  <c r="F61" i="9"/>
  <c r="M61" i="9" s="1"/>
  <c r="E61" i="9"/>
  <c r="D61" i="9"/>
  <c r="K61" i="9" s="1"/>
  <c r="C61" i="9"/>
  <c r="J61" i="9" s="1"/>
  <c r="B61" i="9"/>
  <c r="I61" i="9" s="1"/>
  <c r="F60" i="9"/>
  <c r="M60" i="9" s="1"/>
  <c r="E60" i="9"/>
  <c r="L60" i="9" s="1"/>
  <c r="D60" i="9"/>
  <c r="K60" i="9" s="1"/>
  <c r="C60" i="9"/>
  <c r="J60" i="9" s="1"/>
  <c r="B60" i="9"/>
  <c r="F59" i="9"/>
  <c r="E59" i="9"/>
  <c r="D59" i="9"/>
  <c r="K59" i="9" s="1"/>
  <c r="C59" i="9"/>
  <c r="B59" i="9"/>
  <c r="I59" i="9" s="1"/>
  <c r="F58" i="9"/>
  <c r="M58" i="9" s="1"/>
  <c r="E58" i="9"/>
  <c r="L58" i="9" s="1"/>
  <c r="D58" i="9"/>
  <c r="K58" i="9" s="1"/>
  <c r="C58" i="9"/>
  <c r="J58" i="9" s="1"/>
  <c r="B58" i="9"/>
  <c r="I58" i="9" s="1"/>
  <c r="F57" i="9"/>
  <c r="M57" i="9" s="1"/>
  <c r="E57" i="9"/>
  <c r="D57" i="9"/>
  <c r="C57" i="9"/>
  <c r="B57" i="9"/>
  <c r="I57" i="9" s="1"/>
  <c r="F56" i="9"/>
  <c r="E56" i="9"/>
  <c r="L56" i="9" s="1"/>
  <c r="D56" i="9"/>
  <c r="K56" i="9" s="1"/>
  <c r="C56" i="9"/>
  <c r="J56" i="9" s="1"/>
  <c r="B56" i="9"/>
  <c r="I56" i="9" s="1"/>
  <c r="F55" i="9"/>
  <c r="M55" i="9" s="1"/>
  <c r="E55" i="9"/>
  <c r="L55" i="9" s="1"/>
  <c r="D55" i="9"/>
  <c r="K55" i="9" s="1"/>
  <c r="C55" i="9"/>
  <c r="B55" i="9"/>
  <c r="F54" i="9"/>
  <c r="E54" i="9"/>
  <c r="L54" i="9" s="1"/>
  <c r="D54" i="9"/>
  <c r="C54" i="9"/>
  <c r="J54" i="9" s="1"/>
  <c r="B54" i="9"/>
  <c r="I54" i="9" s="1"/>
  <c r="F53" i="9"/>
  <c r="M53" i="9" s="1"/>
  <c r="E53" i="9"/>
  <c r="L53" i="9" s="1"/>
  <c r="D53" i="9"/>
  <c r="K53" i="9" s="1"/>
  <c r="C53" i="9"/>
  <c r="J53" i="9" s="1"/>
  <c r="B53" i="9"/>
  <c r="I53" i="9" s="1"/>
  <c r="F52" i="9"/>
  <c r="E52" i="9"/>
  <c r="D52" i="9"/>
  <c r="C52" i="9"/>
  <c r="J52" i="9" s="1"/>
  <c r="B52" i="9"/>
  <c r="F51" i="9"/>
  <c r="M51" i="9" s="1"/>
  <c r="E51" i="9"/>
  <c r="L51" i="9" s="1"/>
  <c r="D51" i="9"/>
  <c r="K51" i="9" s="1"/>
  <c r="C51" i="9"/>
  <c r="J51" i="9" s="1"/>
  <c r="B51" i="9"/>
  <c r="I51" i="9" s="1"/>
  <c r="F50" i="9"/>
  <c r="M50" i="9" s="1"/>
  <c r="E50" i="9"/>
  <c r="L50" i="9" s="1"/>
  <c r="D50" i="9"/>
  <c r="C50" i="9"/>
  <c r="B50" i="9"/>
  <c r="F49" i="9"/>
  <c r="M49" i="9" s="1"/>
  <c r="E49" i="9"/>
  <c r="D49" i="9"/>
  <c r="K49" i="9" s="1"/>
  <c r="C49" i="9"/>
  <c r="J49" i="9" s="1"/>
  <c r="B49" i="9"/>
  <c r="I49" i="9" s="1"/>
  <c r="F48" i="9"/>
  <c r="M48" i="9" s="1"/>
  <c r="E48" i="9"/>
  <c r="L48" i="9" s="1"/>
  <c r="D48" i="9"/>
  <c r="K48" i="9" s="1"/>
  <c r="C48" i="9"/>
  <c r="J48" i="9" s="1"/>
  <c r="B48" i="9"/>
  <c r="F47" i="9"/>
  <c r="E47" i="9"/>
  <c r="D47" i="9"/>
  <c r="K47" i="9" s="1"/>
  <c r="C47" i="9"/>
  <c r="B47" i="9"/>
  <c r="I47" i="9" s="1"/>
  <c r="F46" i="9"/>
  <c r="M46" i="9" s="1"/>
  <c r="E46" i="9"/>
  <c r="L46" i="9" s="1"/>
  <c r="D46" i="9"/>
  <c r="K46" i="9" s="1"/>
  <c r="C46" i="9"/>
  <c r="J46" i="9" s="1"/>
  <c r="B46" i="9"/>
  <c r="I46" i="9" s="1"/>
  <c r="F45" i="9"/>
  <c r="M45" i="9" s="1"/>
  <c r="E45" i="9"/>
  <c r="D45" i="9"/>
  <c r="C45" i="9"/>
  <c r="B45" i="9"/>
  <c r="I45" i="9" s="1"/>
  <c r="F44" i="9"/>
  <c r="E44" i="9"/>
  <c r="L44" i="9" s="1"/>
  <c r="D44" i="9"/>
  <c r="K44" i="9" s="1"/>
  <c r="C44" i="9"/>
  <c r="J44" i="9" s="1"/>
  <c r="B44" i="9"/>
  <c r="I44" i="9" s="1"/>
  <c r="F43" i="9"/>
  <c r="M43" i="9" s="1"/>
  <c r="E43" i="9"/>
  <c r="L43" i="9" s="1"/>
  <c r="D43" i="9"/>
  <c r="K43" i="9" s="1"/>
  <c r="C43" i="9"/>
  <c r="B43" i="9"/>
  <c r="F42" i="9"/>
  <c r="E42" i="9"/>
  <c r="D42" i="9"/>
  <c r="C42" i="9"/>
  <c r="J42" i="9" s="1"/>
  <c r="B42" i="9"/>
  <c r="I42" i="9" s="1"/>
  <c r="F41" i="9"/>
  <c r="M41" i="9" s="1"/>
  <c r="E41" i="9"/>
  <c r="L41" i="9" s="1"/>
  <c r="D41" i="9"/>
  <c r="K41" i="9" s="1"/>
  <c r="C41" i="9"/>
  <c r="J41" i="9" s="1"/>
  <c r="B41" i="9"/>
  <c r="I41" i="9" s="1"/>
  <c r="F40" i="9"/>
  <c r="E40" i="9"/>
  <c r="D40" i="9"/>
  <c r="C40" i="9"/>
  <c r="B40" i="9"/>
  <c r="F39" i="9"/>
  <c r="M39" i="9" s="1"/>
  <c r="E39" i="9"/>
  <c r="L39" i="9" s="1"/>
  <c r="D39" i="9"/>
  <c r="K39" i="9" s="1"/>
  <c r="C39" i="9"/>
  <c r="J39" i="9" s="1"/>
  <c r="B39" i="9"/>
  <c r="I39" i="9" s="1"/>
  <c r="F38" i="9"/>
  <c r="M38" i="9" s="1"/>
  <c r="E38" i="9"/>
  <c r="L38" i="9" s="1"/>
  <c r="D38" i="9"/>
  <c r="C38" i="9"/>
  <c r="B38" i="9"/>
  <c r="F37" i="9"/>
  <c r="E37" i="9"/>
  <c r="D37" i="9"/>
  <c r="K37" i="9" s="1"/>
  <c r="C37" i="9"/>
  <c r="J37" i="9" s="1"/>
  <c r="B37" i="9"/>
  <c r="I37" i="9" s="1"/>
  <c r="F36" i="9"/>
  <c r="M36" i="9" s="1"/>
  <c r="E36" i="9"/>
  <c r="L36" i="9" s="1"/>
  <c r="D36" i="9"/>
  <c r="K36" i="9" s="1"/>
  <c r="C36" i="9"/>
  <c r="J36" i="9" s="1"/>
  <c r="B36" i="9"/>
  <c r="F35" i="9"/>
  <c r="E35" i="9"/>
  <c r="D35" i="9"/>
  <c r="C35" i="9"/>
  <c r="B35" i="9"/>
  <c r="I35" i="9" s="1"/>
  <c r="F34" i="9"/>
  <c r="M34" i="9" s="1"/>
  <c r="E34" i="9"/>
  <c r="L34" i="9" s="1"/>
  <c r="D34" i="9"/>
  <c r="K34" i="9" s="1"/>
  <c r="C34" i="9"/>
  <c r="J34" i="9" s="1"/>
  <c r="B34" i="9"/>
  <c r="I34" i="9" s="1"/>
  <c r="F33" i="9"/>
  <c r="M33" i="9" s="1"/>
  <c r="E33" i="9"/>
  <c r="D33" i="9"/>
  <c r="C33" i="9"/>
  <c r="B33" i="9"/>
  <c r="F32" i="9"/>
  <c r="E32" i="9"/>
  <c r="L32" i="9" s="1"/>
  <c r="D32" i="9"/>
  <c r="K32" i="9" s="1"/>
  <c r="C32" i="9"/>
  <c r="J32" i="9" s="1"/>
  <c r="B32" i="9"/>
  <c r="I32" i="9" s="1"/>
  <c r="F31" i="9"/>
  <c r="M31" i="9" s="1"/>
  <c r="E31" i="9"/>
  <c r="L31" i="9" s="1"/>
  <c r="D31" i="9"/>
  <c r="K31" i="9" s="1"/>
  <c r="C31" i="9"/>
  <c r="B31" i="9"/>
  <c r="F30" i="9"/>
  <c r="E30" i="9"/>
  <c r="D30" i="9"/>
  <c r="C30" i="9"/>
  <c r="J30" i="9" s="1"/>
  <c r="B30" i="9"/>
  <c r="I30" i="9" s="1"/>
  <c r="F29" i="9"/>
  <c r="M29" i="9" s="1"/>
  <c r="E29" i="9"/>
  <c r="L29" i="9" s="1"/>
  <c r="D29" i="9"/>
  <c r="K29" i="9" s="1"/>
  <c r="C29" i="9"/>
  <c r="J29" i="9" s="1"/>
  <c r="B29" i="9"/>
  <c r="I29" i="9" s="1"/>
  <c r="F28" i="9"/>
  <c r="E28" i="9"/>
  <c r="D28" i="9"/>
  <c r="C28" i="9"/>
  <c r="B28" i="9"/>
  <c r="F27" i="9"/>
  <c r="M27" i="9" s="1"/>
  <c r="E27" i="9"/>
  <c r="L27" i="9" s="1"/>
  <c r="D27" i="9"/>
  <c r="K27" i="9" s="1"/>
  <c r="C27" i="9"/>
  <c r="J27" i="9" s="1"/>
  <c r="B27" i="9"/>
  <c r="I27" i="9" s="1"/>
  <c r="F26" i="9"/>
  <c r="M26" i="9" s="1"/>
  <c r="E26" i="9"/>
  <c r="L26" i="9" s="1"/>
  <c r="D26" i="9"/>
  <c r="C26" i="9"/>
  <c r="B26" i="9"/>
  <c r="F25" i="9"/>
  <c r="E25" i="9"/>
  <c r="D25" i="9"/>
  <c r="K25" i="9" s="1"/>
  <c r="C25" i="9"/>
  <c r="J25" i="9" s="1"/>
  <c r="B25" i="9"/>
  <c r="I25" i="9" s="1"/>
  <c r="F24" i="9"/>
  <c r="M24" i="9" s="1"/>
  <c r="E24" i="9"/>
  <c r="L24" i="9" s="1"/>
  <c r="D24" i="9"/>
  <c r="K24" i="9" s="1"/>
  <c r="C24" i="9"/>
  <c r="J24" i="9" s="1"/>
  <c r="B24" i="9"/>
  <c r="F23" i="9"/>
  <c r="E23" i="9"/>
  <c r="D23" i="9"/>
  <c r="C23" i="9"/>
  <c r="B23" i="9"/>
  <c r="I23" i="9" s="1"/>
  <c r="F22" i="9"/>
  <c r="M22" i="9" s="1"/>
  <c r="E22" i="9"/>
  <c r="L22" i="9" s="1"/>
  <c r="D22" i="9"/>
  <c r="K22" i="9" s="1"/>
  <c r="C22" i="9"/>
  <c r="J22" i="9" s="1"/>
  <c r="B22" i="9"/>
  <c r="I22" i="9" s="1"/>
  <c r="F21" i="9"/>
  <c r="M21" i="9" s="1"/>
  <c r="E21" i="9"/>
  <c r="D21" i="9"/>
  <c r="C21" i="9"/>
  <c r="B21" i="9"/>
  <c r="F20" i="9"/>
  <c r="E20" i="9"/>
  <c r="L20" i="9" s="1"/>
  <c r="D20" i="9"/>
  <c r="K20" i="9" s="1"/>
  <c r="C20" i="9"/>
  <c r="J20" i="9" s="1"/>
  <c r="B20" i="9"/>
  <c r="I20" i="9" s="1"/>
  <c r="F19" i="9"/>
  <c r="M19" i="9" s="1"/>
  <c r="E19" i="9"/>
  <c r="L19" i="9" s="1"/>
  <c r="D19" i="9"/>
  <c r="K19" i="9" s="1"/>
  <c r="C19" i="9"/>
  <c r="B19" i="9"/>
  <c r="F18" i="9"/>
  <c r="E18" i="9"/>
  <c r="D18" i="9"/>
  <c r="C18" i="9"/>
  <c r="J18" i="9" s="1"/>
  <c r="B18" i="9"/>
  <c r="I18" i="9" s="1"/>
  <c r="F17" i="9"/>
  <c r="M17" i="9" s="1"/>
  <c r="E17" i="9"/>
  <c r="L17" i="9" s="1"/>
  <c r="D17" i="9"/>
  <c r="K17" i="9" s="1"/>
  <c r="C17" i="9"/>
  <c r="J17" i="9" s="1"/>
  <c r="B17" i="9"/>
  <c r="I17" i="9" s="1"/>
  <c r="F16" i="9"/>
  <c r="E16" i="9"/>
  <c r="D16" i="9"/>
  <c r="C16" i="9"/>
  <c r="B16" i="9"/>
  <c r="F15" i="9"/>
  <c r="M15" i="9" s="1"/>
  <c r="E15" i="9"/>
  <c r="L15" i="9" s="1"/>
  <c r="D15" i="9"/>
  <c r="K15" i="9" s="1"/>
  <c r="C15" i="9"/>
  <c r="J15" i="9" s="1"/>
  <c r="B15" i="9"/>
  <c r="I15" i="9" s="1"/>
  <c r="F14" i="9"/>
  <c r="M14" i="9" s="1"/>
  <c r="E14" i="9"/>
  <c r="L14" i="9" s="1"/>
  <c r="D14" i="9"/>
  <c r="C14" i="9"/>
  <c r="B14" i="9"/>
  <c r="F13" i="9"/>
  <c r="E13" i="9"/>
  <c r="D13" i="9"/>
  <c r="K13" i="9" s="1"/>
  <c r="C13" i="9"/>
  <c r="J13" i="9" s="1"/>
  <c r="B13" i="9"/>
  <c r="I13" i="9" s="1"/>
  <c r="F12" i="9"/>
  <c r="M12" i="9" s="1"/>
  <c r="E12" i="9"/>
  <c r="L12" i="9" s="1"/>
  <c r="D12" i="9"/>
  <c r="K12" i="9" s="1"/>
  <c r="C12" i="9"/>
  <c r="J12" i="9" s="1"/>
  <c r="B12" i="9"/>
  <c r="F11" i="9"/>
  <c r="E11" i="9"/>
  <c r="D11" i="9"/>
  <c r="C11" i="9"/>
  <c r="B11" i="9"/>
  <c r="I11" i="9" s="1"/>
  <c r="F10" i="9"/>
  <c r="M10" i="9" s="1"/>
  <c r="E10" i="9"/>
  <c r="L10" i="9" s="1"/>
  <c r="D10" i="9"/>
  <c r="K10" i="9" s="1"/>
  <c r="C10" i="9"/>
  <c r="J10" i="9" s="1"/>
  <c r="B10" i="9"/>
  <c r="I10" i="9" s="1"/>
  <c r="F9" i="9"/>
  <c r="M9" i="9" s="1"/>
  <c r="E9" i="9"/>
  <c r="D9" i="9"/>
  <c r="C9" i="9"/>
  <c r="B9" i="9"/>
  <c r="F8" i="9"/>
  <c r="E8" i="9"/>
  <c r="L8" i="9" s="1"/>
  <c r="D8" i="9"/>
  <c r="K8" i="9" s="1"/>
  <c r="C8" i="9"/>
  <c r="J8" i="9" s="1"/>
  <c r="B8" i="9"/>
  <c r="I8" i="9" s="1"/>
  <c r="F7" i="9"/>
  <c r="M7" i="9" s="1"/>
  <c r="E7" i="9"/>
  <c r="L7" i="9" s="1"/>
  <c r="D7" i="9"/>
  <c r="K7" i="9" s="1"/>
  <c r="C7" i="9"/>
  <c r="B7" i="9"/>
  <c r="F6" i="9"/>
  <c r="E6" i="9"/>
  <c r="D6" i="9"/>
  <c r="C6" i="9"/>
  <c r="J6" i="9" s="1"/>
  <c r="B6" i="9"/>
  <c r="I6" i="9" s="1"/>
  <c r="F5" i="9"/>
  <c r="E5" i="9"/>
  <c r="D5" i="9"/>
  <c r="C5" i="9"/>
  <c r="B5" i="9"/>
  <c r="Y19" i="7"/>
  <c r="X19" i="7"/>
  <c r="W19" i="7"/>
  <c r="AA8" i="7"/>
  <c r="AA7" i="7"/>
  <c r="Z7" i="7"/>
  <c r="AA6" i="7"/>
  <c r="Z6" i="7"/>
  <c r="Y6" i="7"/>
  <c r="AA5" i="7"/>
  <c r="Z5" i="7"/>
  <c r="Y5" i="7"/>
  <c r="X5" i="7"/>
  <c r="BF14" i="9" l="1"/>
  <c r="B6" i="14"/>
  <c r="AC7" i="13"/>
  <c r="BG14" i="9"/>
  <c r="C6" i="14"/>
  <c r="M99" i="9"/>
  <c r="L104" i="9"/>
  <c r="K109" i="9"/>
  <c r="I119" i="9"/>
  <c r="J126" i="9"/>
  <c r="K133" i="9"/>
  <c r="L140" i="9"/>
  <c r="M147" i="9"/>
  <c r="I155" i="9"/>
  <c r="J162" i="9"/>
  <c r="I167" i="9"/>
  <c r="M171" i="9"/>
  <c r="I179" i="9"/>
  <c r="M183" i="9"/>
  <c r="L188" i="9"/>
  <c r="M195" i="9"/>
  <c r="I203" i="9"/>
  <c r="L212" i="9"/>
  <c r="K217" i="9"/>
  <c r="L224" i="9"/>
  <c r="M231" i="9"/>
  <c r="K241" i="9"/>
  <c r="BH14" i="9"/>
  <c r="D6" i="14"/>
  <c r="J11" i="9"/>
  <c r="K18" i="9"/>
  <c r="L25" i="9"/>
  <c r="I28" i="9"/>
  <c r="J35" i="9"/>
  <c r="K42" i="9"/>
  <c r="J47" i="9"/>
  <c r="K54" i="9"/>
  <c r="L61" i="9"/>
  <c r="M68" i="9"/>
  <c r="K78" i="9"/>
  <c r="L85" i="9"/>
  <c r="M92" i="9"/>
  <c r="I100" i="9"/>
  <c r="M104" i="9"/>
  <c r="I112" i="9"/>
  <c r="M116" i="9"/>
  <c r="I124" i="9"/>
  <c r="L133" i="9"/>
  <c r="I136" i="9"/>
  <c r="J143" i="9"/>
  <c r="K150" i="9"/>
  <c r="L157" i="9"/>
  <c r="M164" i="9"/>
  <c r="I172" i="9"/>
  <c r="M176" i="9"/>
  <c r="I184" i="9"/>
  <c r="M188" i="9"/>
  <c r="I196" i="9"/>
  <c r="L205" i="9"/>
  <c r="M212" i="9"/>
  <c r="I220" i="9"/>
  <c r="J227" i="9"/>
  <c r="K234" i="9"/>
  <c r="L253" i="9"/>
  <c r="L6" i="9"/>
  <c r="M13" i="9"/>
  <c r="K23" i="9"/>
  <c r="L30" i="9"/>
  <c r="K35" i="9"/>
  <c r="L42" i="9"/>
  <c r="M6" i="9"/>
  <c r="J9" i="9"/>
  <c r="L11" i="9"/>
  <c r="I14" i="9"/>
  <c r="K16" i="9"/>
  <c r="M18" i="9"/>
  <c r="J21" i="9"/>
  <c r="L23" i="9"/>
  <c r="I26" i="9"/>
  <c r="K28" i="9"/>
  <c r="M30" i="9"/>
  <c r="J33" i="9"/>
  <c r="L35" i="9"/>
  <c r="I38" i="9"/>
  <c r="K40" i="9"/>
  <c r="M42" i="9"/>
  <c r="J45" i="9"/>
  <c r="L47" i="9"/>
  <c r="I50" i="9"/>
  <c r="K52" i="9"/>
  <c r="M54" i="9"/>
  <c r="J57" i="9"/>
  <c r="L59" i="9"/>
  <c r="I62" i="9"/>
  <c r="K64" i="9"/>
  <c r="M66" i="9"/>
  <c r="J69" i="9"/>
  <c r="L71" i="9"/>
  <c r="I74" i="9"/>
  <c r="K76" i="9"/>
  <c r="M78" i="9"/>
  <c r="J81" i="9"/>
  <c r="L83" i="9"/>
  <c r="I86" i="9"/>
  <c r="K88" i="9"/>
  <c r="M90" i="9"/>
  <c r="J93" i="9"/>
  <c r="L95" i="9"/>
  <c r="I98" i="9"/>
  <c r="K100" i="9"/>
  <c r="M102" i="9"/>
  <c r="J105" i="9"/>
  <c r="L107" i="9"/>
  <c r="I110" i="9"/>
  <c r="K112" i="9"/>
  <c r="M114" i="9"/>
  <c r="J117" i="9"/>
  <c r="L119" i="9"/>
  <c r="I122" i="9"/>
  <c r="K124" i="9"/>
  <c r="M126" i="9"/>
  <c r="J129" i="9"/>
  <c r="L131" i="9"/>
  <c r="I134" i="9"/>
  <c r="K136" i="9"/>
  <c r="M138" i="9"/>
  <c r="J141" i="9"/>
  <c r="L143" i="9"/>
  <c r="I146" i="9"/>
  <c r="K148" i="9"/>
  <c r="M150" i="9"/>
  <c r="J153" i="9"/>
  <c r="L155" i="9"/>
  <c r="I158" i="9"/>
  <c r="K160" i="9"/>
  <c r="M162" i="9"/>
  <c r="J165" i="9"/>
  <c r="L167" i="9"/>
  <c r="I170" i="9"/>
  <c r="K172" i="9"/>
  <c r="M174" i="9"/>
  <c r="J177" i="9"/>
  <c r="L179" i="9"/>
  <c r="I182" i="9"/>
  <c r="K184" i="9"/>
  <c r="M186" i="9"/>
  <c r="J189" i="9"/>
  <c r="L191" i="9"/>
  <c r="I194" i="9"/>
  <c r="K196" i="9"/>
  <c r="M198" i="9"/>
  <c r="J201" i="9"/>
  <c r="L203" i="9"/>
  <c r="I206" i="9"/>
  <c r="K208" i="9"/>
  <c r="M210" i="9"/>
  <c r="J213" i="9"/>
  <c r="L215" i="9"/>
  <c r="I218" i="9"/>
  <c r="K220" i="9"/>
  <c r="M222" i="9"/>
  <c r="J225" i="9"/>
  <c r="L227" i="9"/>
  <c r="I230" i="9"/>
  <c r="K232" i="9"/>
  <c r="M234" i="9"/>
  <c r="J237" i="9"/>
  <c r="L239" i="9"/>
  <c r="I242" i="9"/>
  <c r="K244" i="9"/>
  <c r="M246" i="9"/>
  <c r="J249" i="9"/>
  <c r="L251" i="9"/>
  <c r="J102" i="9"/>
  <c r="M111" i="9"/>
  <c r="K121" i="9"/>
  <c r="I131" i="9"/>
  <c r="J138" i="9"/>
  <c r="K145" i="9"/>
  <c r="L152" i="9"/>
  <c r="M159" i="9"/>
  <c r="K169" i="9"/>
  <c r="L176" i="9"/>
  <c r="J186" i="9"/>
  <c r="K193" i="9"/>
  <c r="L200" i="9"/>
  <c r="J210" i="9"/>
  <c r="M219" i="9"/>
  <c r="I227" i="9"/>
  <c r="J234" i="9"/>
  <c r="I239" i="9"/>
  <c r="M243" i="9"/>
  <c r="J246" i="9"/>
  <c r="L248" i="9"/>
  <c r="I251" i="9"/>
  <c r="K253" i="9"/>
  <c r="K6" i="9"/>
  <c r="L13" i="9"/>
  <c r="J23" i="9"/>
  <c r="M32" i="9"/>
  <c r="I40" i="9"/>
  <c r="L49" i="9"/>
  <c r="J59" i="9"/>
  <c r="K66" i="9"/>
  <c r="L73" i="9"/>
  <c r="M80" i="9"/>
  <c r="I88" i="9"/>
  <c r="J95" i="9"/>
  <c r="K102" i="9"/>
  <c r="L109" i="9"/>
  <c r="L121" i="9"/>
  <c r="J131" i="9"/>
  <c r="M140" i="9"/>
  <c r="I148" i="9"/>
  <c r="J155" i="9"/>
  <c r="K162" i="9"/>
  <c r="L169" i="9"/>
  <c r="J179" i="9"/>
  <c r="K186" i="9"/>
  <c r="L193" i="9"/>
  <c r="M200" i="9"/>
  <c r="I208" i="9"/>
  <c r="J215" i="9"/>
  <c r="K222" i="9"/>
  <c r="L229" i="9"/>
  <c r="M236" i="9"/>
  <c r="J239" i="9"/>
  <c r="L241" i="9"/>
  <c r="I244" i="9"/>
  <c r="K246" i="9"/>
  <c r="M248" i="9"/>
  <c r="J251" i="9"/>
  <c r="I9" i="9"/>
  <c r="J16" i="9"/>
  <c r="M25" i="9"/>
  <c r="I33" i="9"/>
  <c r="J40" i="9"/>
  <c r="K9" i="9"/>
  <c r="J14" i="9"/>
  <c r="L16" i="9"/>
  <c r="K21" i="9"/>
  <c r="M23" i="9"/>
  <c r="L28" i="9"/>
  <c r="I31" i="9"/>
  <c r="M35" i="9"/>
  <c r="J38" i="9"/>
  <c r="I43" i="9"/>
  <c r="K45" i="9"/>
  <c r="M47" i="9"/>
  <c r="J50" i="9"/>
  <c r="L52" i="9"/>
  <c r="I55" i="9"/>
  <c r="K57" i="9"/>
  <c r="M59" i="9"/>
  <c r="J62" i="9"/>
  <c r="L64" i="9"/>
  <c r="I67" i="9"/>
  <c r="K69" i="9"/>
  <c r="M71" i="9"/>
  <c r="J74" i="9"/>
  <c r="L76" i="9"/>
  <c r="I79" i="9"/>
  <c r="K81" i="9"/>
  <c r="M83" i="9"/>
  <c r="J86" i="9"/>
  <c r="L88" i="9"/>
  <c r="I91" i="9"/>
  <c r="K93" i="9"/>
  <c r="M95" i="9"/>
  <c r="J98" i="9"/>
  <c r="L100" i="9"/>
  <c r="I103" i="9"/>
  <c r="K105" i="9"/>
  <c r="M107" i="9"/>
  <c r="J110" i="9"/>
  <c r="L112" i="9"/>
  <c r="I115" i="9"/>
  <c r="K117" i="9"/>
  <c r="M119" i="9"/>
  <c r="J122" i="9"/>
  <c r="L124" i="9"/>
  <c r="I127" i="9"/>
  <c r="K129" i="9"/>
  <c r="M131" i="9"/>
  <c r="J134" i="9"/>
  <c r="L136" i="9"/>
  <c r="I139" i="9"/>
  <c r="K141" i="9"/>
  <c r="M143" i="9"/>
  <c r="J146" i="9"/>
  <c r="L148" i="9"/>
  <c r="I151" i="9"/>
  <c r="K153" i="9"/>
  <c r="M155" i="9"/>
  <c r="J158" i="9"/>
  <c r="L160" i="9"/>
  <c r="I163" i="9"/>
  <c r="K165" i="9"/>
  <c r="M167" i="9"/>
  <c r="J170" i="9"/>
  <c r="L172" i="9"/>
  <c r="I175" i="9"/>
  <c r="K177" i="9"/>
  <c r="M179" i="9"/>
  <c r="J182" i="9"/>
  <c r="L184" i="9"/>
  <c r="I187" i="9"/>
  <c r="K189" i="9"/>
  <c r="M191" i="9"/>
  <c r="J194" i="9"/>
  <c r="L196" i="9"/>
  <c r="I199" i="9"/>
  <c r="K201" i="9"/>
  <c r="M203" i="9"/>
  <c r="J206" i="9"/>
  <c r="L208" i="9"/>
  <c r="I211" i="9"/>
  <c r="K213" i="9"/>
  <c r="M215" i="9"/>
  <c r="J218" i="9"/>
  <c r="L220" i="9"/>
  <c r="I223" i="9"/>
  <c r="K225" i="9"/>
  <c r="M227" i="9"/>
  <c r="J230" i="9"/>
  <c r="L232" i="9"/>
  <c r="I235" i="9"/>
  <c r="K237" i="9"/>
  <c r="M239" i="9"/>
  <c r="J242" i="9"/>
  <c r="L244" i="9"/>
  <c r="I247" i="9"/>
  <c r="K249" i="9"/>
  <c r="M251" i="9"/>
  <c r="I107" i="9"/>
  <c r="J114" i="9"/>
  <c r="L116" i="9"/>
  <c r="M123" i="9"/>
  <c r="L128" i="9"/>
  <c r="M135" i="9"/>
  <c r="I143" i="9"/>
  <c r="J150" i="9"/>
  <c r="K157" i="9"/>
  <c r="L164" i="9"/>
  <c r="J174" i="9"/>
  <c r="K181" i="9"/>
  <c r="I191" i="9"/>
  <c r="J198" i="9"/>
  <c r="K205" i="9"/>
  <c r="M207" i="9"/>
  <c r="I215" i="9"/>
  <c r="J222" i="9"/>
  <c r="K229" i="9"/>
  <c r="L236" i="9"/>
  <c r="M8" i="9"/>
  <c r="I16" i="9"/>
  <c r="M20" i="9"/>
  <c r="K30" i="9"/>
  <c r="L37" i="9"/>
  <c r="M44" i="9"/>
  <c r="I52" i="9"/>
  <c r="M56" i="9"/>
  <c r="I64" i="9"/>
  <c r="J71" i="9"/>
  <c r="I76" i="9"/>
  <c r="J83" i="9"/>
  <c r="K90" i="9"/>
  <c r="L97" i="9"/>
  <c r="J107" i="9"/>
  <c r="K114" i="9"/>
  <c r="J119" i="9"/>
  <c r="K126" i="9"/>
  <c r="M128" i="9"/>
  <c r="K138" i="9"/>
  <c r="L145" i="9"/>
  <c r="M152" i="9"/>
  <c r="I160" i="9"/>
  <c r="J167" i="9"/>
  <c r="K174" i="9"/>
  <c r="L181" i="9"/>
  <c r="J191" i="9"/>
  <c r="K198" i="9"/>
  <c r="J203" i="9"/>
  <c r="K210" i="9"/>
  <c r="L217" i="9"/>
  <c r="M224" i="9"/>
  <c r="I232" i="9"/>
  <c r="K11" i="9"/>
  <c r="L18" i="9"/>
  <c r="I21" i="9"/>
  <c r="J28" i="9"/>
  <c r="M37" i="9"/>
  <c r="I7" i="9"/>
  <c r="M11" i="9"/>
  <c r="I19" i="9"/>
  <c r="J26" i="9"/>
  <c r="K33" i="9"/>
  <c r="L40" i="9"/>
  <c r="J7" i="9"/>
  <c r="L9" i="9"/>
  <c r="I12" i="9"/>
  <c r="K14" i="9"/>
  <c r="M16" i="9"/>
  <c r="J19" i="9"/>
  <c r="L21" i="9"/>
  <c r="I24" i="9"/>
  <c r="K26" i="9"/>
  <c r="M28" i="9"/>
  <c r="J31" i="9"/>
  <c r="L33" i="9"/>
  <c r="I36" i="9"/>
  <c r="K38" i="9"/>
  <c r="M40" i="9"/>
  <c r="J43" i="9"/>
  <c r="L45" i="9"/>
  <c r="I48" i="9"/>
  <c r="K50" i="9"/>
  <c r="M52" i="9"/>
  <c r="J55" i="9"/>
  <c r="L57" i="9"/>
  <c r="I60" i="9"/>
  <c r="K62" i="9"/>
  <c r="M64" i="9"/>
  <c r="J67" i="9"/>
  <c r="L69" i="9"/>
  <c r="I72" i="9"/>
  <c r="K74" i="9"/>
  <c r="M76" i="9"/>
  <c r="J79" i="9"/>
  <c r="L81" i="9"/>
  <c r="I84" i="9"/>
  <c r="K86" i="9"/>
  <c r="M88" i="9"/>
  <c r="J91" i="9"/>
  <c r="L93" i="9"/>
  <c r="I96" i="9"/>
  <c r="K98" i="9"/>
  <c r="M100" i="9"/>
  <c r="J103" i="9"/>
  <c r="L105" i="9"/>
  <c r="I108" i="9"/>
  <c r="K110" i="9"/>
  <c r="M112" i="9"/>
  <c r="J115" i="9"/>
  <c r="L117" i="9"/>
  <c r="I120" i="9"/>
  <c r="K122" i="9"/>
  <c r="M124" i="9"/>
  <c r="J127" i="9"/>
  <c r="L129" i="9"/>
  <c r="I132" i="9"/>
  <c r="K134" i="9"/>
  <c r="M136" i="9"/>
  <c r="J139" i="9"/>
  <c r="L141" i="9"/>
  <c r="I144" i="9"/>
  <c r="K146" i="9"/>
  <c r="M148" i="9"/>
  <c r="J151" i="9"/>
  <c r="L153" i="9"/>
  <c r="I156" i="9"/>
  <c r="K158" i="9"/>
  <c r="M160" i="9"/>
  <c r="J163" i="9"/>
  <c r="L165" i="9"/>
  <c r="I168" i="9"/>
  <c r="K170" i="9"/>
  <c r="M172" i="9"/>
  <c r="J175" i="9"/>
  <c r="L177" i="9"/>
  <c r="I180" i="9"/>
  <c r="K182" i="9"/>
  <c r="M184" i="9"/>
  <c r="J187" i="9"/>
  <c r="L189" i="9"/>
  <c r="I192" i="9"/>
  <c r="K194" i="9"/>
  <c r="M196" i="9"/>
  <c r="J199" i="9"/>
  <c r="L201" i="9"/>
  <c r="I204" i="9"/>
  <c r="K206" i="9"/>
  <c r="M208" i="9"/>
  <c r="J211" i="9"/>
  <c r="L213" i="9"/>
  <c r="I216" i="9"/>
  <c r="K218" i="9"/>
  <c r="M220" i="9"/>
  <c r="J223" i="9"/>
  <c r="L225" i="9"/>
  <c r="I228" i="9"/>
  <c r="K230" i="9"/>
  <c r="M232" i="9"/>
  <c r="J235" i="9"/>
  <c r="L237" i="9"/>
  <c r="I240" i="9"/>
  <c r="K242" i="9"/>
  <c r="M244" i="9"/>
  <c r="J247" i="9"/>
  <c r="L249" i="9"/>
  <c r="I252" i="9"/>
  <c r="AE24" i="13"/>
  <c r="AE25" i="13" s="1"/>
  <c r="AE26" i="13" s="1"/>
  <c r="I39" i="7"/>
  <c r="I40" i="7"/>
  <c r="K42" i="7"/>
  <c r="L42" i="7"/>
  <c r="M42" i="7"/>
  <c r="L49" i="7"/>
  <c r="M49" i="7"/>
  <c r="K59" i="7"/>
  <c r="L60" i="7"/>
  <c r="J62" i="7"/>
  <c r="K62" i="7"/>
  <c r="J64" i="7"/>
  <c r="K77" i="7"/>
  <c r="K83" i="7"/>
  <c r="L83" i="7"/>
  <c r="L85" i="7"/>
  <c r="M85" i="7"/>
  <c r="I93" i="7"/>
  <c r="K95" i="7"/>
  <c r="L96" i="7"/>
  <c r="K100" i="7"/>
  <c r="M102" i="7"/>
  <c r="M103" i="7"/>
  <c r="M108" i="7"/>
  <c r="M115" i="7"/>
  <c r="I117" i="7"/>
  <c r="J118" i="7"/>
  <c r="M126" i="7"/>
  <c r="L138" i="7"/>
  <c r="M139" i="7"/>
  <c r="I141" i="7"/>
  <c r="J141" i="7"/>
  <c r="L141" i="7"/>
  <c r="L150" i="7"/>
  <c r="I153" i="7"/>
  <c r="K158" i="7"/>
  <c r="K160" i="7"/>
  <c r="M160" i="7"/>
  <c r="M164" i="7"/>
  <c r="L169" i="7"/>
  <c r="J172" i="7"/>
  <c r="K173" i="7"/>
  <c r="L174" i="7"/>
  <c r="K179" i="7"/>
  <c r="L180" i="7"/>
  <c r="I184" i="7"/>
  <c r="J192" i="7"/>
  <c r="L192" i="7"/>
  <c r="I195" i="7"/>
  <c r="J195" i="7"/>
  <c r="K195" i="7"/>
  <c r="L195" i="7"/>
  <c r="M195" i="7"/>
  <c r="J214" i="7"/>
  <c r="I224" i="7"/>
  <c r="J224" i="7"/>
  <c r="K224" i="7"/>
  <c r="J225" i="7"/>
  <c r="J226" i="7"/>
  <c r="I233" i="7"/>
  <c r="K233" i="7"/>
  <c r="M235" i="7"/>
  <c r="K236" i="7"/>
  <c r="M237" i="7"/>
  <c r="M244" i="7"/>
  <c r="I245" i="7"/>
  <c r="J245" i="7"/>
  <c r="M8" i="7"/>
  <c r="J11" i="7"/>
  <c r="M11" i="7"/>
  <c r="M17" i="7"/>
  <c r="J23" i="7"/>
  <c r="I28" i="7"/>
  <c r="K29" i="7"/>
  <c r="M31" i="7"/>
  <c r="I32" i="7"/>
  <c r="F253" i="7"/>
  <c r="M253" i="7" s="1"/>
  <c r="E253" i="7"/>
  <c r="L253" i="7" s="1"/>
  <c r="D253" i="7"/>
  <c r="C253" i="7"/>
  <c r="J253" i="7" s="1"/>
  <c r="B253" i="7"/>
  <c r="I253" i="7" s="1"/>
  <c r="F252" i="7"/>
  <c r="E252" i="7"/>
  <c r="D252" i="7"/>
  <c r="C252" i="7"/>
  <c r="B252" i="7"/>
  <c r="F251" i="7"/>
  <c r="E251" i="7"/>
  <c r="L252" i="7" s="1"/>
  <c r="D251" i="7"/>
  <c r="K251" i="7" s="1"/>
  <c r="C251" i="7"/>
  <c r="J251" i="7" s="1"/>
  <c r="B251" i="7"/>
  <c r="F250" i="7"/>
  <c r="E250" i="7"/>
  <c r="L251" i="7" s="1"/>
  <c r="D250" i="7"/>
  <c r="C250" i="7"/>
  <c r="B250" i="7"/>
  <c r="I250" i="7" s="1"/>
  <c r="F249" i="7"/>
  <c r="E249" i="7"/>
  <c r="D249" i="7"/>
  <c r="K250" i="7" s="1"/>
  <c r="C249" i="7"/>
  <c r="J250" i="7" s="1"/>
  <c r="B249" i="7"/>
  <c r="I249" i="7" s="1"/>
  <c r="F248" i="7"/>
  <c r="M248" i="7" s="1"/>
  <c r="E248" i="7"/>
  <c r="D248" i="7"/>
  <c r="C248" i="7"/>
  <c r="J249" i="7" s="1"/>
  <c r="B248" i="7"/>
  <c r="F247" i="7"/>
  <c r="E247" i="7"/>
  <c r="D247" i="7"/>
  <c r="C247" i="7"/>
  <c r="B247" i="7"/>
  <c r="F246" i="7"/>
  <c r="M246" i="7" s="1"/>
  <c r="E246" i="7"/>
  <c r="L246" i="7" s="1"/>
  <c r="D246" i="7"/>
  <c r="K246" i="7" s="1"/>
  <c r="C246" i="7"/>
  <c r="J246" i="7" s="1"/>
  <c r="B246" i="7"/>
  <c r="F245" i="7"/>
  <c r="E245" i="7"/>
  <c r="D245" i="7"/>
  <c r="C245" i="7"/>
  <c r="B245" i="7"/>
  <c r="F244" i="7"/>
  <c r="E244" i="7"/>
  <c r="D244" i="7"/>
  <c r="C244" i="7"/>
  <c r="J244" i="7" s="1"/>
  <c r="B244" i="7"/>
  <c r="I244" i="7" s="1"/>
  <c r="F243" i="7"/>
  <c r="E243" i="7"/>
  <c r="D243" i="7"/>
  <c r="C243" i="7"/>
  <c r="B243" i="7"/>
  <c r="F242" i="7"/>
  <c r="E242" i="7"/>
  <c r="D242" i="7"/>
  <c r="C242" i="7"/>
  <c r="B242" i="7"/>
  <c r="F241" i="7"/>
  <c r="M241" i="7" s="1"/>
  <c r="E241" i="7"/>
  <c r="L241" i="7" s="1"/>
  <c r="D241" i="7"/>
  <c r="C241" i="7"/>
  <c r="B241" i="7"/>
  <c r="F240" i="7"/>
  <c r="E240" i="7"/>
  <c r="D240" i="7"/>
  <c r="C240" i="7"/>
  <c r="B240" i="7"/>
  <c r="F239" i="7"/>
  <c r="E239" i="7"/>
  <c r="D239" i="7"/>
  <c r="K239" i="7" s="1"/>
  <c r="C239" i="7"/>
  <c r="J239" i="7" s="1"/>
  <c r="B239" i="7"/>
  <c r="F238" i="7"/>
  <c r="E238" i="7"/>
  <c r="D238" i="7"/>
  <c r="C238" i="7"/>
  <c r="J238" i="7" s="1"/>
  <c r="B238" i="7"/>
  <c r="F237" i="7"/>
  <c r="E237" i="7"/>
  <c r="D237" i="7"/>
  <c r="C237" i="7"/>
  <c r="B237" i="7"/>
  <c r="I237" i="7" s="1"/>
  <c r="F236" i="7"/>
  <c r="M236" i="7" s="1"/>
  <c r="E236" i="7"/>
  <c r="D236" i="7"/>
  <c r="C236" i="7"/>
  <c r="J237" i="7" s="1"/>
  <c r="B236" i="7"/>
  <c r="F235" i="7"/>
  <c r="E235" i="7"/>
  <c r="D235" i="7"/>
  <c r="C235" i="7"/>
  <c r="B235" i="7"/>
  <c r="F234" i="7"/>
  <c r="M234" i="7" s="1"/>
  <c r="E234" i="7"/>
  <c r="L234" i="7" s="1"/>
  <c r="D234" i="7"/>
  <c r="K234" i="7" s="1"/>
  <c r="C234" i="7"/>
  <c r="B234" i="7"/>
  <c r="F233" i="7"/>
  <c r="E233" i="7"/>
  <c r="D233" i="7"/>
  <c r="C233" i="7"/>
  <c r="B233" i="7"/>
  <c r="F232" i="7"/>
  <c r="E232" i="7"/>
  <c r="D232" i="7"/>
  <c r="C232" i="7"/>
  <c r="J232" i="7" s="1"/>
  <c r="B232" i="7"/>
  <c r="I232" i="7" s="1"/>
  <c r="F231" i="7"/>
  <c r="M231" i="7" s="1"/>
  <c r="E231" i="7"/>
  <c r="D231" i="7"/>
  <c r="C231" i="7"/>
  <c r="B231" i="7"/>
  <c r="F230" i="7"/>
  <c r="E230" i="7"/>
  <c r="D230" i="7"/>
  <c r="C230" i="7"/>
  <c r="B230" i="7"/>
  <c r="F229" i="7"/>
  <c r="M229" i="7" s="1"/>
  <c r="E229" i="7"/>
  <c r="L229" i="7" s="1"/>
  <c r="D229" i="7"/>
  <c r="K229" i="7" s="1"/>
  <c r="C229" i="7"/>
  <c r="J229" i="7" s="1"/>
  <c r="B229" i="7"/>
  <c r="F228" i="7"/>
  <c r="E228" i="7"/>
  <c r="D228" i="7"/>
  <c r="C228" i="7"/>
  <c r="B228" i="7"/>
  <c r="F227" i="7"/>
  <c r="M228" i="7" s="1"/>
  <c r="E227" i="7"/>
  <c r="L227" i="7" s="1"/>
  <c r="D227" i="7"/>
  <c r="K227" i="7" s="1"/>
  <c r="C227" i="7"/>
  <c r="J227" i="7" s="1"/>
  <c r="B227" i="7"/>
  <c r="F226" i="7"/>
  <c r="E226" i="7"/>
  <c r="D226" i="7"/>
  <c r="C226" i="7"/>
  <c r="B226" i="7"/>
  <c r="F225" i="7"/>
  <c r="E225" i="7"/>
  <c r="D225" i="7"/>
  <c r="C225" i="7"/>
  <c r="B225" i="7"/>
  <c r="I225" i="7" s="1"/>
  <c r="F224" i="7"/>
  <c r="M224" i="7" s="1"/>
  <c r="E224" i="7"/>
  <c r="L224" i="7" s="1"/>
  <c r="D224" i="7"/>
  <c r="C224" i="7"/>
  <c r="B224" i="7"/>
  <c r="F223" i="7"/>
  <c r="E223" i="7"/>
  <c r="L223" i="7" s="1"/>
  <c r="D223" i="7"/>
  <c r="C223" i="7"/>
  <c r="B223" i="7"/>
  <c r="F222" i="7"/>
  <c r="M223" i="7" s="1"/>
  <c r="E222" i="7"/>
  <c r="L222" i="7" s="1"/>
  <c r="D222" i="7"/>
  <c r="K222" i="7" s="1"/>
  <c r="C222" i="7"/>
  <c r="B222" i="7"/>
  <c r="F221" i="7"/>
  <c r="M222" i="7" s="1"/>
  <c r="E221" i="7"/>
  <c r="D221" i="7"/>
  <c r="C221" i="7"/>
  <c r="B221" i="7"/>
  <c r="F220" i="7"/>
  <c r="E220" i="7"/>
  <c r="D220" i="7"/>
  <c r="K221" i="7" s="1"/>
  <c r="C220" i="7"/>
  <c r="J220" i="7" s="1"/>
  <c r="B220" i="7"/>
  <c r="I220" i="7" s="1"/>
  <c r="F219" i="7"/>
  <c r="E219" i="7"/>
  <c r="D219" i="7"/>
  <c r="K220" i="7" s="1"/>
  <c r="C219" i="7"/>
  <c r="B219" i="7"/>
  <c r="F218" i="7"/>
  <c r="E218" i="7"/>
  <c r="D218" i="7"/>
  <c r="C218" i="7"/>
  <c r="B218" i="7"/>
  <c r="F217" i="7"/>
  <c r="M217" i="7" s="1"/>
  <c r="E217" i="7"/>
  <c r="L217" i="7" s="1"/>
  <c r="D217" i="7"/>
  <c r="K217" i="7" s="1"/>
  <c r="C217" i="7"/>
  <c r="J217" i="7" s="1"/>
  <c r="B217" i="7"/>
  <c r="I218" i="7" s="1"/>
  <c r="F216" i="7"/>
  <c r="E216" i="7"/>
  <c r="D216" i="7"/>
  <c r="C216" i="7"/>
  <c r="B216" i="7"/>
  <c r="F215" i="7"/>
  <c r="E215" i="7"/>
  <c r="D215" i="7"/>
  <c r="K215" i="7" s="1"/>
  <c r="C215" i="7"/>
  <c r="J215" i="7" s="1"/>
  <c r="B215" i="7"/>
  <c r="I215" i="7" s="1"/>
  <c r="F214" i="7"/>
  <c r="E214" i="7"/>
  <c r="L215" i="7" s="1"/>
  <c r="D214" i="7"/>
  <c r="C214" i="7"/>
  <c r="B214" i="7"/>
  <c r="F213" i="7"/>
  <c r="E213" i="7"/>
  <c r="D213" i="7"/>
  <c r="C213" i="7"/>
  <c r="B213" i="7"/>
  <c r="I213" i="7" s="1"/>
  <c r="F212" i="7"/>
  <c r="M212" i="7" s="1"/>
  <c r="E212" i="7"/>
  <c r="D212" i="7"/>
  <c r="C212" i="7"/>
  <c r="J213" i="7" s="1"/>
  <c r="B212" i="7"/>
  <c r="F211" i="7"/>
  <c r="E211" i="7"/>
  <c r="D211" i="7"/>
  <c r="C211" i="7"/>
  <c r="B211" i="7"/>
  <c r="F210" i="7"/>
  <c r="M211" i="7" s="1"/>
  <c r="E210" i="7"/>
  <c r="L210" i="7" s="1"/>
  <c r="D210" i="7"/>
  <c r="K210" i="7" s="1"/>
  <c r="C210" i="7"/>
  <c r="B210" i="7"/>
  <c r="F209" i="7"/>
  <c r="M210" i="7" s="1"/>
  <c r="E209" i="7"/>
  <c r="D209" i="7"/>
  <c r="C209" i="7"/>
  <c r="B209" i="7"/>
  <c r="F208" i="7"/>
  <c r="E208" i="7"/>
  <c r="D208" i="7"/>
  <c r="C208" i="7"/>
  <c r="J208" i="7" s="1"/>
  <c r="B208" i="7"/>
  <c r="I208" i="7" s="1"/>
  <c r="F207" i="7"/>
  <c r="E207" i="7"/>
  <c r="D207" i="7"/>
  <c r="K208" i="7" s="1"/>
  <c r="C207" i="7"/>
  <c r="B207" i="7"/>
  <c r="F206" i="7"/>
  <c r="E206" i="7"/>
  <c r="D206" i="7"/>
  <c r="C206" i="7"/>
  <c r="J207" i="7" s="1"/>
  <c r="B206" i="7"/>
  <c r="F205" i="7"/>
  <c r="M205" i="7" s="1"/>
  <c r="E205" i="7"/>
  <c r="L205" i="7" s="1"/>
  <c r="D205" i="7"/>
  <c r="K205" i="7" s="1"/>
  <c r="C205" i="7"/>
  <c r="B205" i="7"/>
  <c r="I206" i="7" s="1"/>
  <c r="F204" i="7"/>
  <c r="E204" i="7"/>
  <c r="D204" i="7"/>
  <c r="C204" i="7"/>
  <c r="B204" i="7"/>
  <c r="F203" i="7"/>
  <c r="E203" i="7"/>
  <c r="L204" i="7" s="1"/>
  <c r="D203" i="7"/>
  <c r="K203" i="7" s="1"/>
  <c r="C203" i="7"/>
  <c r="J203" i="7" s="1"/>
  <c r="B203" i="7"/>
  <c r="F202" i="7"/>
  <c r="E202" i="7"/>
  <c r="L203" i="7" s="1"/>
  <c r="D202" i="7"/>
  <c r="C202" i="7"/>
  <c r="J202" i="7" s="1"/>
  <c r="B202" i="7"/>
  <c r="I202" i="7" s="1"/>
  <c r="F201" i="7"/>
  <c r="E201" i="7"/>
  <c r="D201" i="7"/>
  <c r="C201" i="7"/>
  <c r="B201" i="7"/>
  <c r="I201" i="7" s="1"/>
  <c r="F200" i="7"/>
  <c r="M200" i="7" s="1"/>
  <c r="E200" i="7"/>
  <c r="D200" i="7"/>
  <c r="C200" i="7"/>
  <c r="J201" i="7" s="1"/>
  <c r="B200" i="7"/>
  <c r="F199" i="7"/>
  <c r="E199" i="7"/>
  <c r="D199" i="7"/>
  <c r="C199" i="7"/>
  <c r="B199" i="7"/>
  <c r="F198" i="7"/>
  <c r="E198" i="7"/>
  <c r="L198" i="7" s="1"/>
  <c r="D198" i="7"/>
  <c r="K198" i="7" s="1"/>
  <c r="C198" i="7"/>
  <c r="J198" i="7" s="1"/>
  <c r="B198" i="7"/>
  <c r="F197" i="7"/>
  <c r="M198" i="7" s="1"/>
  <c r="E197" i="7"/>
  <c r="D197" i="7"/>
  <c r="C197" i="7"/>
  <c r="B197" i="7"/>
  <c r="F196" i="7"/>
  <c r="E196" i="7"/>
  <c r="L197" i="7" s="1"/>
  <c r="D196" i="7"/>
  <c r="C196" i="7"/>
  <c r="J196" i="7" s="1"/>
  <c r="B196" i="7"/>
  <c r="I196" i="7" s="1"/>
  <c r="F195" i="7"/>
  <c r="E195" i="7"/>
  <c r="D195" i="7"/>
  <c r="K196" i="7" s="1"/>
  <c r="C195" i="7"/>
  <c r="B195" i="7"/>
  <c r="F194" i="7"/>
  <c r="E194" i="7"/>
  <c r="D194" i="7"/>
  <c r="C194" i="7"/>
  <c r="B194" i="7"/>
  <c r="F193" i="7"/>
  <c r="M193" i="7" s="1"/>
  <c r="E193" i="7"/>
  <c r="L193" i="7" s="1"/>
  <c r="D193" i="7"/>
  <c r="C193" i="7"/>
  <c r="B193" i="7"/>
  <c r="I194" i="7" s="1"/>
  <c r="F192" i="7"/>
  <c r="E192" i="7"/>
  <c r="D192" i="7"/>
  <c r="C192" i="7"/>
  <c r="B192" i="7"/>
  <c r="F191" i="7"/>
  <c r="M192" i="7" s="1"/>
  <c r="E191" i="7"/>
  <c r="D191" i="7"/>
  <c r="K191" i="7" s="1"/>
  <c r="C191" i="7"/>
  <c r="J191" i="7" s="1"/>
  <c r="B191" i="7"/>
  <c r="F190" i="7"/>
  <c r="E190" i="7"/>
  <c r="L191" i="7" s="1"/>
  <c r="D190" i="7"/>
  <c r="C190" i="7"/>
  <c r="B190" i="7"/>
  <c r="F189" i="7"/>
  <c r="E189" i="7"/>
  <c r="D189" i="7"/>
  <c r="K190" i="7" s="1"/>
  <c r="C189" i="7"/>
  <c r="B189" i="7"/>
  <c r="I189" i="7" s="1"/>
  <c r="F188" i="7"/>
  <c r="M188" i="7" s="1"/>
  <c r="E188" i="7"/>
  <c r="D188" i="7"/>
  <c r="C188" i="7"/>
  <c r="B188" i="7"/>
  <c r="F187" i="7"/>
  <c r="E187" i="7"/>
  <c r="D187" i="7"/>
  <c r="C187" i="7"/>
  <c r="B187" i="7"/>
  <c r="F186" i="7"/>
  <c r="M187" i="7" s="1"/>
  <c r="E186" i="7"/>
  <c r="D186" i="7"/>
  <c r="K186" i="7" s="1"/>
  <c r="C186" i="7"/>
  <c r="B186" i="7"/>
  <c r="F185" i="7"/>
  <c r="M186" i="7" s="1"/>
  <c r="E185" i="7"/>
  <c r="D185" i="7"/>
  <c r="C185" i="7"/>
  <c r="B185" i="7"/>
  <c r="F184" i="7"/>
  <c r="E184" i="7"/>
  <c r="D184" i="7"/>
  <c r="K184" i="7" s="1"/>
  <c r="C184" i="7"/>
  <c r="J184" i="7" s="1"/>
  <c r="B184" i="7"/>
  <c r="F183" i="7"/>
  <c r="E183" i="7"/>
  <c r="D183" i="7"/>
  <c r="C183" i="7"/>
  <c r="B183" i="7"/>
  <c r="F182" i="7"/>
  <c r="E182" i="7"/>
  <c r="D182" i="7"/>
  <c r="C182" i="7"/>
  <c r="B182" i="7"/>
  <c r="F181" i="7"/>
  <c r="M181" i="7" s="1"/>
  <c r="E181" i="7"/>
  <c r="L181" i="7" s="1"/>
  <c r="D181" i="7"/>
  <c r="C181" i="7"/>
  <c r="B181" i="7"/>
  <c r="I182" i="7" s="1"/>
  <c r="F180" i="7"/>
  <c r="E180" i="7"/>
  <c r="D180" i="7"/>
  <c r="C180" i="7"/>
  <c r="B180" i="7"/>
  <c r="F179" i="7"/>
  <c r="E179" i="7"/>
  <c r="D179" i="7"/>
  <c r="C179" i="7"/>
  <c r="J179" i="7" s="1"/>
  <c r="B179" i="7"/>
  <c r="F178" i="7"/>
  <c r="E178" i="7"/>
  <c r="D178" i="7"/>
  <c r="C178" i="7"/>
  <c r="B178" i="7"/>
  <c r="F177" i="7"/>
  <c r="M177" i="7" s="1"/>
  <c r="E177" i="7"/>
  <c r="D177" i="7"/>
  <c r="C177" i="7"/>
  <c r="B177" i="7"/>
  <c r="I177" i="7" s="1"/>
  <c r="F176" i="7"/>
  <c r="M176" i="7" s="1"/>
  <c r="E176" i="7"/>
  <c r="D176" i="7"/>
  <c r="C176" i="7"/>
  <c r="B176" i="7"/>
  <c r="F175" i="7"/>
  <c r="M175" i="7" s="1"/>
  <c r="E175" i="7"/>
  <c r="D175" i="7"/>
  <c r="C175" i="7"/>
  <c r="B175" i="7"/>
  <c r="F174" i="7"/>
  <c r="E174" i="7"/>
  <c r="D174" i="7"/>
  <c r="K174" i="7" s="1"/>
  <c r="C174" i="7"/>
  <c r="B174" i="7"/>
  <c r="F173" i="7"/>
  <c r="E173" i="7"/>
  <c r="D173" i="7"/>
  <c r="C173" i="7"/>
  <c r="B173" i="7"/>
  <c r="F172" i="7"/>
  <c r="E172" i="7"/>
  <c r="D172" i="7"/>
  <c r="C172" i="7"/>
  <c r="B172" i="7"/>
  <c r="I172" i="7" s="1"/>
  <c r="F171" i="7"/>
  <c r="E171" i="7"/>
  <c r="D171" i="7"/>
  <c r="K172" i="7" s="1"/>
  <c r="C171" i="7"/>
  <c r="B171" i="7"/>
  <c r="F170" i="7"/>
  <c r="E170" i="7"/>
  <c r="D170" i="7"/>
  <c r="C170" i="7"/>
  <c r="B170" i="7"/>
  <c r="F169" i="7"/>
  <c r="M169" i="7" s="1"/>
  <c r="E169" i="7"/>
  <c r="D169" i="7"/>
  <c r="C169" i="7"/>
  <c r="B169" i="7"/>
  <c r="I170" i="7" s="1"/>
  <c r="F168" i="7"/>
  <c r="E168" i="7"/>
  <c r="L168" i="7" s="1"/>
  <c r="D168" i="7"/>
  <c r="K168" i="7" s="1"/>
  <c r="C168" i="7"/>
  <c r="J168" i="7" s="1"/>
  <c r="B168" i="7"/>
  <c r="F167" i="7"/>
  <c r="E167" i="7"/>
  <c r="D167" i="7"/>
  <c r="C167" i="7"/>
  <c r="J167" i="7" s="1"/>
  <c r="B167" i="7"/>
  <c r="F166" i="7"/>
  <c r="E166" i="7"/>
  <c r="D166" i="7"/>
  <c r="C166" i="7"/>
  <c r="B166" i="7"/>
  <c r="I166" i="7" s="1"/>
  <c r="F165" i="7"/>
  <c r="M165" i="7" s="1"/>
  <c r="E165" i="7"/>
  <c r="D165" i="7"/>
  <c r="C165" i="7"/>
  <c r="B165" i="7"/>
  <c r="I165" i="7" s="1"/>
  <c r="F164" i="7"/>
  <c r="E164" i="7"/>
  <c r="D164" i="7"/>
  <c r="C164" i="7"/>
  <c r="B164" i="7"/>
  <c r="F163" i="7"/>
  <c r="E163" i="7"/>
  <c r="L163" i="7" s="1"/>
  <c r="D163" i="7"/>
  <c r="K163" i="7" s="1"/>
  <c r="C163" i="7"/>
  <c r="B163" i="7"/>
  <c r="F162" i="7"/>
  <c r="E162" i="7"/>
  <c r="L162" i="7" s="1"/>
  <c r="D162" i="7"/>
  <c r="K162" i="7" s="1"/>
  <c r="C162" i="7"/>
  <c r="B162" i="7"/>
  <c r="F161" i="7"/>
  <c r="M162" i="7" s="1"/>
  <c r="E161" i="7"/>
  <c r="D161" i="7"/>
  <c r="C161" i="7"/>
  <c r="J161" i="7" s="1"/>
  <c r="B161" i="7"/>
  <c r="I161" i="7" s="1"/>
  <c r="F160" i="7"/>
  <c r="E160" i="7"/>
  <c r="D160" i="7"/>
  <c r="K161" i="7" s="1"/>
  <c r="C160" i="7"/>
  <c r="B160" i="7"/>
  <c r="I160" i="7" s="1"/>
  <c r="F159" i="7"/>
  <c r="E159" i="7"/>
  <c r="D159" i="7"/>
  <c r="C159" i="7"/>
  <c r="B159" i="7"/>
  <c r="F158" i="7"/>
  <c r="M158" i="7" s="1"/>
  <c r="E158" i="7"/>
  <c r="L158" i="7" s="1"/>
  <c r="D158" i="7"/>
  <c r="C158" i="7"/>
  <c r="B158" i="7"/>
  <c r="F157" i="7"/>
  <c r="M157" i="7" s="1"/>
  <c r="E157" i="7"/>
  <c r="L157" i="7" s="1"/>
  <c r="D157" i="7"/>
  <c r="C157" i="7"/>
  <c r="B157" i="7"/>
  <c r="F156" i="7"/>
  <c r="E156" i="7"/>
  <c r="D156" i="7"/>
  <c r="K156" i="7" s="1"/>
  <c r="C156" i="7"/>
  <c r="J156" i="7" s="1"/>
  <c r="B156" i="7"/>
  <c r="F155" i="7"/>
  <c r="E155" i="7"/>
  <c r="D155" i="7"/>
  <c r="C155" i="7"/>
  <c r="J155" i="7" s="1"/>
  <c r="B155" i="7"/>
  <c r="F154" i="7"/>
  <c r="E154" i="7"/>
  <c r="L155" i="7" s="1"/>
  <c r="D154" i="7"/>
  <c r="C154" i="7"/>
  <c r="J154" i="7" s="1"/>
  <c r="B154" i="7"/>
  <c r="I154" i="7" s="1"/>
  <c r="F153" i="7"/>
  <c r="M153" i="7" s="1"/>
  <c r="E153" i="7"/>
  <c r="D153" i="7"/>
  <c r="C153" i="7"/>
  <c r="B153" i="7"/>
  <c r="F152" i="7"/>
  <c r="M152" i="7" s="1"/>
  <c r="E152" i="7"/>
  <c r="D152" i="7"/>
  <c r="C152" i="7"/>
  <c r="B152" i="7"/>
  <c r="F151" i="7"/>
  <c r="E151" i="7"/>
  <c r="L151" i="7" s="1"/>
  <c r="D151" i="7"/>
  <c r="K151" i="7" s="1"/>
  <c r="C151" i="7"/>
  <c r="B151" i="7"/>
  <c r="F150" i="7"/>
  <c r="E150" i="7"/>
  <c r="D150" i="7"/>
  <c r="K150" i="7" s="1"/>
  <c r="C150" i="7"/>
  <c r="B150" i="7"/>
  <c r="F149" i="7"/>
  <c r="E149" i="7"/>
  <c r="D149" i="7"/>
  <c r="C149" i="7"/>
  <c r="J149" i="7" s="1"/>
  <c r="B149" i="7"/>
  <c r="I149" i="7" s="1"/>
  <c r="F148" i="7"/>
  <c r="E148" i="7"/>
  <c r="D148" i="7"/>
  <c r="K149" i="7" s="1"/>
  <c r="C148" i="7"/>
  <c r="J148" i="7" s="1"/>
  <c r="B148" i="7"/>
  <c r="I148" i="7" s="1"/>
  <c r="F147" i="7"/>
  <c r="E147" i="7"/>
  <c r="D147" i="7"/>
  <c r="K148" i="7" s="1"/>
  <c r="C147" i="7"/>
  <c r="B147" i="7"/>
  <c r="F146" i="7"/>
  <c r="M146" i="7" s="1"/>
  <c r="E146" i="7"/>
  <c r="L146" i="7" s="1"/>
  <c r="D146" i="7"/>
  <c r="C146" i="7"/>
  <c r="B146" i="7"/>
  <c r="I147" i="7" s="1"/>
  <c r="F145" i="7"/>
  <c r="M145" i="7" s="1"/>
  <c r="E145" i="7"/>
  <c r="L145" i="7" s="1"/>
  <c r="D145" i="7"/>
  <c r="C145" i="7"/>
  <c r="B145" i="7"/>
  <c r="F144" i="7"/>
  <c r="E144" i="7"/>
  <c r="D144" i="7"/>
  <c r="K144" i="7" s="1"/>
  <c r="C144" i="7"/>
  <c r="J144" i="7" s="1"/>
  <c r="B144" i="7"/>
  <c r="F143" i="7"/>
  <c r="E143" i="7"/>
  <c r="D143" i="7"/>
  <c r="K143" i="7" s="1"/>
  <c r="C143" i="7"/>
  <c r="J143" i="7" s="1"/>
  <c r="B143" i="7"/>
  <c r="F142" i="7"/>
  <c r="E142" i="7"/>
  <c r="D142" i="7"/>
  <c r="C142" i="7"/>
  <c r="B142" i="7"/>
  <c r="I142" i="7" s="1"/>
  <c r="F141" i="7"/>
  <c r="M141" i="7" s="1"/>
  <c r="E141" i="7"/>
  <c r="D141" i="7"/>
  <c r="C141" i="7"/>
  <c r="B141" i="7"/>
  <c r="F140" i="7"/>
  <c r="M140" i="7" s="1"/>
  <c r="E140" i="7"/>
  <c r="D140" i="7"/>
  <c r="C140" i="7"/>
  <c r="B140" i="7"/>
  <c r="F139" i="7"/>
  <c r="E139" i="7"/>
  <c r="L139" i="7" s="1"/>
  <c r="D139" i="7"/>
  <c r="K139" i="7" s="1"/>
  <c r="C139" i="7"/>
  <c r="B139" i="7"/>
  <c r="F138" i="7"/>
  <c r="E138" i="7"/>
  <c r="D138" i="7"/>
  <c r="K138" i="7" s="1"/>
  <c r="C138" i="7"/>
  <c r="B138" i="7"/>
  <c r="F137" i="7"/>
  <c r="M138" i="7" s="1"/>
  <c r="E137" i="7"/>
  <c r="D137" i="7"/>
  <c r="K137" i="7" s="1"/>
  <c r="C137" i="7"/>
  <c r="J137" i="7" s="1"/>
  <c r="B137" i="7"/>
  <c r="I137" i="7" s="1"/>
  <c r="F136" i="7"/>
  <c r="E136" i="7"/>
  <c r="D136" i="7"/>
  <c r="C136" i="7"/>
  <c r="B136" i="7"/>
  <c r="I136" i="7" s="1"/>
  <c r="F135" i="7"/>
  <c r="E135" i="7"/>
  <c r="D135" i="7"/>
  <c r="K135" i="7" s="1"/>
  <c r="C135" i="7"/>
  <c r="B135" i="7"/>
  <c r="I135" i="7" s="1"/>
  <c r="F134" i="7"/>
  <c r="M134" i="7" s="1"/>
  <c r="E134" i="7"/>
  <c r="L134" i="7" s="1"/>
  <c r="D134" i="7"/>
  <c r="C134" i="7"/>
  <c r="B134" i="7"/>
  <c r="F133" i="7"/>
  <c r="M133" i="7" s="1"/>
  <c r="E133" i="7"/>
  <c r="L133" i="7" s="1"/>
  <c r="D133" i="7"/>
  <c r="C133" i="7"/>
  <c r="B133" i="7"/>
  <c r="I134" i="7" s="1"/>
  <c r="F132" i="7"/>
  <c r="E132" i="7"/>
  <c r="D132" i="7"/>
  <c r="K132" i="7" s="1"/>
  <c r="C132" i="7"/>
  <c r="J132" i="7" s="1"/>
  <c r="B132" i="7"/>
  <c r="F131" i="7"/>
  <c r="E131" i="7"/>
  <c r="L131" i="7" s="1"/>
  <c r="D131" i="7"/>
  <c r="K131" i="7" s="1"/>
  <c r="C131" i="7"/>
  <c r="J131" i="7" s="1"/>
  <c r="B131" i="7"/>
  <c r="F130" i="7"/>
  <c r="E130" i="7"/>
  <c r="D130" i="7"/>
  <c r="C130" i="7"/>
  <c r="B130" i="7"/>
  <c r="I130" i="7" s="1"/>
  <c r="F129" i="7"/>
  <c r="M129" i="7" s="1"/>
  <c r="E129" i="7"/>
  <c r="D129" i="7"/>
  <c r="C129" i="7"/>
  <c r="J130" i="7" s="1"/>
  <c r="B129" i="7"/>
  <c r="F128" i="7"/>
  <c r="M128" i="7" s="1"/>
  <c r="E128" i="7"/>
  <c r="D128" i="7"/>
  <c r="C128" i="7"/>
  <c r="J129" i="7" s="1"/>
  <c r="B128" i="7"/>
  <c r="F127" i="7"/>
  <c r="E127" i="7"/>
  <c r="L127" i="7" s="1"/>
  <c r="D127" i="7"/>
  <c r="K127" i="7" s="1"/>
  <c r="C127" i="7"/>
  <c r="B127" i="7"/>
  <c r="F126" i="7"/>
  <c r="E126" i="7"/>
  <c r="L126" i="7" s="1"/>
  <c r="D126" i="7"/>
  <c r="K126" i="7" s="1"/>
  <c r="C126" i="7"/>
  <c r="J127" i="7" s="1"/>
  <c r="B126" i="7"/>
  <c r="F125" i="7"/>
  <c r="E125" i="7"/>
  <c r="D125" i="7"/>
  <c r="C125" i="7"/>
  <c r="J125" i="7" s="1"/>
  <c r="B125" i="7"/>
  <c r="I125" i="7" s="1"/>
  <c r="F124" i="7"/>
  <c r="E124" i="7"/>
  <c r="D124" i="7"/>
  <c r="C124" i="7"/>
  <c r="J124" i="7" s="1"/>
  <c r="B124" i="7"/>
  <c r="I124" i="7" s="1"/>
  <c r="F123" i="7"/>
  <c r="E123" i="7"/>
  <c r="D123" i="7"/>
  <c r="C123" i="7"/>
  <c r="B123" i="7"/>
  <c r="I123" i="7" s="1"/>
  <c r="F122" i="7"/>
  <c r="M122" i="7" s="1"/>
  <c r="E122" i="7"/>
  <c r="L122" i="7" s="1"/>
  <c r="D122" i="7"/>
  <c r="C122" i="7"/>
  <c r="B122" i="7"/>
  <c r="F121" i="7"/>
  <c r="M121" i="7" s="1"/>
  <c r="E121" i="7"/>
  <c r="L121" i="7" s="1"/>
  <c r="D121" i="7"/>
  <c r="C121" i="7"/>
  <c r="B121" i="7"/>
  <c r="F120" i="7"/>
  <c r="E120" i="7"/>
  <c r="D120" i="7"/>
  <c r="K120" i="7" s="1"/>
  <c r="C120" i="7"/>
  <c r="J120" i="7" s="1"/>
  <c r="B120" i="7"/>
  <c r="F119" i="7"/>
  <c r="E119" i="7"/>
  <c r="D119" i="7"/>
  <c r="K119" i="7" s="1"/>
  <c r="C119" i="7"/>
  <c r="J119" i="7" s="1"/>
  <c r="B119" i="7"/>
  <c r="F118" i="7"/>
  <c r="E118" i="7"/>
  <c r="L119" i="7" s="1"/>
  <c r="D118" i="7"/>
  <c r="C118" i="7"/>
  <c r="B118" i="7"/>
  <c r="I118" i="7" s="1"/>
  <c r="F117" i="7"/>
  <c r="M117" i="7" s="1"/>
  <c r="E117" i="7"/>
  <c r="D117" i="7"/>
  <c r="C117" i="7"/>
  <c r="B117" i="7"/>
  <c r="F116" i="7"/>
  <c r="M116" i="7" s="1"/>
  <c r="E116" i="7"/>
  <c r="D116" i="7"/>
  <c r="C116" i="7"/>
  <c r="B116" i="7"/>
  <c r="F115" i="7"/>
  <c r="E115" i="7"/>
  <c r="L115" i="7" s="1"/>
  <c r="D115" i="7"/>
  <c r="K115" i="7" s="1"/>
  <c r="C115" i="7"/>
  <c r="B115" i="7"/>
  <c r="F114" i="7"/>
  <c r="M114" i="7" s="1"/>
  <c r="E114" i="7"/>
  <c r="L114" i="7" s="1"/>
  <c r="D114" i="7"/>
  <c r="K114" i="7" s="1"/>
  <c r="C114" i="7"/>
  <c r="J115" i="7" s="1"/>
  <c r="B114" i="7"/>
  <c r="F113" i="7"/>
  <c r="E113" i="7"/>
  <c r="D113" i="7"/>
  <c r="C113" i="7"/>
  <c r="J113" i="7" s="1"/>
  <c r="B113" i="7"/>
  <c r="I113" i="7" s="1"/>
  <c r="F112" i="7"/>
  <c r="E112" i="7"/>
  <c r="D112" i="7"/>
  <c r="C112" i="7"/>
  <c r="J112" i="7" s="1"/>
  <c r="B112" i="7"/>
  <c r="I112" i="7" s="1"/>
  <c r="F111" i="7"/>
  <c r="E111" i="7"/>
  <c r="D111" i="7"/>
  <c r="C111" i="7"/>
  <c r="B111" i="7"/>
  <c r="I111" i="7" s="1"/>
  <c r="F110" i="7"/>
  <c r="M110" i="7" s="1"/>
  <c r="E110" i="7"/>
  <c r="L110" i="7" s="1"/>
  <c r="D110" i="7"/>
  <c r="C110" i="7"/>
  <c r="B110" i="7"/>
  <c r="I110" i="7" s="1"/>
  <c r="F109" i="7"/>
  <c r="E109" i="7"/>
  <c r="L109" i="7" s="1"/>
  <c r="D109" i="7"/>
  <c r="C109" i="7"/>
  <c r="B109" i="7"/>
  <c r="F108" i="7"/>
  <c r="E108" i="7"/>
  <c r="D108" i="7"/>
  <c r="K108" i="7" s="1"/>
  <c r="C108" i="7"/>
  <c r="J108" i="7" s="1"/>
  <c r="B108" i="7"/>
  <c r="F107" i="7"/>
  <c r="E107" i="7"/>
  <c r="L108" i="7" s="1"/>
  <c r="D107" i="7"/>
  <c r="K107" i="7" s="1"/>
  <c r="C107" i="7"/>
  <c r="J107" i="7" s="1"/>
  <c r="B107" i="7"/>
  <c r="F106" i="7"/>
  <c r="E106" i="7"/>
  <c r="D106" i="7"/>
  <c r="C106" i="7"/>
  <c r="B106" i="7"/>
  <c r="I106" i="7" s="1"/>
  <c r="F105" i="7"/>
  <c r="M105" i="7" s="1"/>
  <c r="E105" i="7"/>
  <c r="D105" i="7"/>
  <c r="K106" i="7" s="1"/>
  <c r="C105" i="7"/>
  <c r="B105" i="7"/>
  <c r="I105" i="7" s="1"/>
  <c r="F104" i="7"/>
  <c r="M104" i="7" s="1"/>
  <c r="E104" i="7"/>
  <c r="D104" i="7"/>
  <c r="C104" i="7"/>
  <c r="J105" i="7" s="1"/>
  <c r="B104" i="7"/>
  <c r="F103" i="7"/>
  <c r="E103" i="7"/>
  <c r="L103" i="7" s="1"/>
  <c r="D103" i="7"/>
  <c r="K103" i="7" s="1"/>
  <c r="C103" i="7"/>
  <c r="B103" i="7"/>
  <c r="F102" i="7"/>
  <c r="E102" i="7"/>
  <c r="D102" i="7"/>
  <c r="K102" i="7" s="1"/>
  <c r="C102" i="7"/>
  <c r="B102" i="7"/>
  <c r="F101" i="7"/>
  <c r="E101" i="7"/>
  <c r="D101" i="7"/>
  <c r="C101" i="7"/>
  <c r="J101" i="7" s="1"/>
  <c r="B101" i="7"/>
  <c r="I101" i="7" s="1"/>
  <c r="F100" i="7"/>
  <c r="E100" i="7"/>
  <c r="D100" i="7"/>
  <c r="C100" i="7"/>
  <c r="J100" i="7" s="1"/>
  <c r="B100" i="7"/>
  <c r="I100" i="7" s="1"/>
  <c r="F99" i="7"/>
  <c r="E99" i="7"/>
  <c r="D99" i="7"/>
  <c r="K99" i="7" s="1"/>
  <c r="C99" i="7"/>
  <c r="B99" i="7"/>
  <c r="F98" i="7"/>
  <c r="M98" i="7" s="1"/>
  <c r="E98" i="7"/>
  <c r="L98" i="7" s="1"/>
  <c r="D98" i="7"/>
  <c r="C98" i="7"/>
  <c r="B98" i="7"/>
  <c r="F97" i="7"/>
  <c r="E97" i="7"/>
  <c r="L97" i="7" s="1"/>
  <c r="D97" i="7"/>
  <c r="C97" i="7"/>
  <c r="B97" i="7"/>
  <c r="F96" i="7"/>
  <c r="E96" i="7"/>
  <c r="D96" i="7"/>
  <c r="K96" i="7" s="1"/>
  <c r="C96" i="7"/>
  <c r="J96" i="7" s="1"/>
  <c r="B96" i="7"/>
  <c r="F95" i="7"/>
  <c r="E95" i="7"/>
  <c r="D95" i="7"/>
  <c r="C95" i="7"/>
  <c r="J95" i="7" s="1"/>
  <c r="B95" i="7"/>
  <c r="F94" i="7"/>
  <c r="E94" i="7"/>
  <c r="L95" i="7" s="1"/>
  <c r="D94" i="7"/>
  <c r="C94" i="7"/>
  <c r="B94" i="7"/>
  <c r="I94" i="7" s="1"/>
  <c r="F93" i="7"/>
  <c r="M93" i="7" s="1"/>
  <c r="E93" i="7"/>
  <c r="D93" i="7"/>
  <c r="C93" i="7"/>
  <c r="B93" i="7"/>
  <c r="F92" i="7"/>
  <c r="M92" i="7" s="1"/>
  <c r="E92" i="7"/>
  <c r="D92" i="7"/>
  <c r="C92" i="7"/>
  <c r="J92" i="7" s="1"/>
  <c r="B92" i="7"/>
  <c r="F91" i="7"/>
  <c r="M91" i="7" s="1"/>
  <c r="E91" i="7"/>
  <c r="L91" i="7" s="1"/>
  <c r="D91" i="7"/>
  <c r="K91" i="7" s="1"/>
  <c r="C91" i="7"/>
  <c r="B91" i="7"/>
  <c r="I92" i="7" s="1"/>
  <c r="F90" i="7"/>
  <c r="E90" i="7"/>
  <c r="L90" i="7" s="1"/>
  <c r="D90" i="7"/>
  <c r="K90" i="7" s="1"/>
  <c r="C90" i="7"/>
  <c r="B90" i="7"/>
  <c r="F89" i="7"/>
  <c r="M90" i="7" s="1"/>
  <c r="E89" i="7"/>
  <c r="D89" i="7"/>
  <c r="K89" i="7" s="1"/>
  <c r="C89" i="7"/>
  <c r="J89" i="7" s="1"/>
  <c r="B89" i="7"/>
  <c r="I89" i="7" s="1"/>
  <c r="F88" i="7"/>
  <c r="E88" i="7"/>
  <c r="D88" i="7"/>
  <c r="C88" i="7"/>
  <c r="J88" i="7" s="1"/>
  <c r="B88" i="7"/>
  <c r="I88" i="7" s="1"/>
  <c r="F87" i="7"/>
  <c r="E87" i="7"/>
  <c r="D87" i="7"/>
  <c r="C87" i="7"/>
  <c r="B87" i="7"/>
  <c r="F86" i="7"/>
  <c r="M86" i="7" s="1"/>
  <c r="E86" i="7"/>
  <c r="L86" i="7" s="1"/>
  <c r="D86" i="7"/>
  <c r="C86" i="7"/>
  <c r="B86" i="7"/>
  <c r="I86" i="7" s="1"/>
  <c r="F85" i="7"/>
  <c r="E85" i="7"/>
  <c r="D85" i="7"/>
  <c r="C85" i="7"/>
  <c r="B85" i="7"/>
  <c r="F84" i="7"/>
  <c r="E84" i="7"/>
  <c r="D84" i="7"/>
  <c r="K84" i="7" s="1"/>
  <c r="C84" i="7"/>
  <c r="J84" i="7" s="1"/>
  <c r="B84" i="7"/>
  <c r="F83" i="7"/>
  <c r="E83" i="7"/>
  <c r="D83" i="7"/>
  <c r="C83" i="7"/>
  <c r="J83" i="7" s="1"/>
  <c r="B83" i="7"/>
  <c r="F82" i="7"/>
  <c r="E82" i="7"/>
  <c r="D82" i="7"/>
  <c r="C82" i="7"/>
  <c r="J82" i="7" s="1"/>
  <c r="B82" i="7"/>
  <c r="I82" i="7" s="1"/>
  <c r="F81" i="7"/>
  <c r="M81" i="7" s="1"/>
  <c r="E81" i="7"/>
  <c r="D81" i="7"/>
  <c r="C81" i="7"/>
  <c r="B81" i="7"/>
  <c r="I81" i="7" s="1"/>
  <c r="F80" i="7"/>
  <c r="M80" i="7" s="1"/>
  <c r="E80" i="7"/>
  <c r="D80" i="7"/>
  <c r="C80" i="7"/>
  <c r="B80" i="7"/>
  <c r="F79" i="7"/>
  <c r="M79" i="7" s="1"/>
  <c r="E79" i="7"/>
  <c r="L79" i="7" s="1"/>
  <c r="D79" i="7"/>
  <c r="K79" i="7" s="1"/>
  <c r="C79" i="7"/>
  <c r="B79" i="7"/>
  <c r="F78" i="7"/>
  <c r="E78" i="7"/>
  <c r="D78" i="7"/>
  <c r="K78" i="7" s="1"/>
  <c r="C78" i="7"/>
  <c r="B78" i="7"/>
  <c r="F77" i="7"/>
  <c r="E77" i="7"/>
  <c r="D77" i="7"/>
  <c r="C77" i="7"/>
  <c r="J77" i="7" s="1"/>
  <c r="B77" i="7"/>
  <c r="I77" i="7" s="1"/>
  <c r="F76" i="7"/>
  <c r="E76" i="7"/>
  <c r="L77" i="7" s="1"/>
  <c r="D76" i="7"/>
  <c r="C76" i="7"/>
  <c r="J76" i="7" s="1"/>
  <c r="B76" i="7"/>
  <c r="I76" i="7" s="1"/>
  <c r="F75" i="7"/>
  <c r="E75" i="7"/>
  <c r="D75" i="7"/>
  <c r="K76" i="7" s="1"/>
  <c r="C75" i="7"/>
  <c r="B75" i="7"/>
  <c r="F74" i="7"/>
  <c r="M74" i="7" s="1"/>
  <c r="E74" i="7"/>
  <c r="L74" i="7" s="1"/>
  <c r="D74" i="7"/>
  <c r="C74" i="7"/>
  <c r="J75" i="7" s="1"/>
  <c r="B74" i="7"/>
  <c r="I74" i="7" s="1"/>
  <c r="F73" i="7"/>
  <c r="M73" i="7" s="1"/>
  <c r="E73" i="7"/>
  <c r="L73" i="7" s="1"/>
  <c r="D73" i="7"/>
  <c r="K74" i="7" s="1"/>
  <c r="C73" i="7"/>
  <c r="B73" i="7"/>
  <c r="F72" i="7"/>
  <c r="E72" i="7"/>
  <c r="D72" i="7"/>
  <c r="K72" i="7" s="1"/>
  <c r="C72" i="7"/>
  <c r="J72" i="7" s="1"/>
  <c r="B72" i="7"/>
  <c r="F71" i="7"/>
  <c r="E71" i="7"/>
  <c r="L72" i="7" s="1"/>
  <c r="D71" i="7"/>
  <c r="C71" i="7"/>
  <c r="J71" i="7" s="1"/>
  <c r="B71" i="7"/>
  <c r="F70" i="7"/>
  <c r="E70" i="7"/>
  <c r="L71" i="7" s="1"/>
  <c r="D70" i="7"/>
  <c r="C70" i="7"/>
  <c r="B70" i="7"/>
  <c r="I70" i="7" s="1"/>
  <c r="F69" i="7"/>
  <c r="M69" i="7" s="1"/>
  <c r="E69" i="7"/>
  <c r="D69" i="7"/>
  <c r="C69" i="7"/>
  <c r="J69" i="7" s="1"/>
  <c r="B69" i="7"/>
  <c r="I69" i="7" s="1"/>
  <c r="F68" i="7"/>
  <c r="M68" i="7" s="1"/>
  <c r="E68" i="7"/>
  <c r="D68" i="7"/>
  <c r="C68" i="7"/>
  <c r="B68" i="7"/>
  <c r="F67" i="7"/>
  <c r="E67" i="7"/>
  <c r="L67" i="7" s="1"/>
  <c r="D67" i="7"/>
  <c r="K67" i="7" s="1"/>
  <c r="C67" i="7"/>
  <c r="B67" i="7"/>
  <c r="F66" i="7"/>
  <c r="E66" i="7"/>
  <c r="L66" i="7" s="1"/>
  <c r="D66" i="7"/>
  <c r="K66" i="7" s="1"/>
  <c r="C66" i="7"/>
  <c r="B66" i="7"/>
  <c r="F65" i="7"/>
  <c r="M66" i="7" s="1"/>
  <c r="E65" i="7"/>
  <c r="D65" i="7"/>
  <c r="K65" i="7" s="1"/>
  <c r="C65" i="7"/>
  <c r="J65" i="7" s="1"/>
  <c r="B65" i="7"/>
  <c r="I65" i="7" s="1"/>
  <c r="F64" i="7"/>
  <c r="E64" i="7"/>
  <c r="D64" i="7"/>
  <c r="C64" i="7"/>
  <c r="B64" i="7"/>
  <c r="I64" i="7" s="1"/>
  <c r="F63" i="7"/>
  <c r="E63" i="7"/>
  <c r="D63" i="7"/>
  <c r="C63" i="7"/>
  <c r="B63" i="7"/>
  <c r="F62" i="7"/>
  <c r="M62" i="7" s="1"/>
  <c r="E62" i="7"/>
  <c r="L62" i="7" s="1"/>
  <c r="D62" i="7"/>
  <c r="C62" i="7"/>
  <c r="B62" i="7"/>
  <c r="F61" i="7"/>
  <c r="M61" i="7" s="1"/>
  <c r="E61" i="7"/>
  <c r="L61" i="7" s="1"/>
  <c r="D61" i="7"/>
  <c r="C61" i="7"/>
  <c r="B61" i="7"/>
  <c r="I62" i="7" s="1"/>
  <c r="F60" i="7"/>
  <c r="E60" i="7"/>
  <c r="D60" i="7"/>
  <c r="K60" i="7" s="1"/>
  <c r="C60" i="7"/>
  <c r="J60" i="7" s="1"/>
  <c r="B60" i="7"/>
  <c r="F59" i="7"/>
  <c r="E59" i="7"/>
  <c r="D59" i="7"/>
  <c r="C59" i="7"/>
  <c r="J59" i="7" s="1"/>
  <c r="B59" i="7"/>
  <c r="F58" i="7"/>
  <c r="E58" i="7"/>
  <c r="D58" i="7"/>
  <c r="C58" i="7"/>
  <c r="J58" i="7" s="1"/>
  <c r="B58" i="7"/>
  <c r="I58" i="7" s="1"/>
  <c r="F57" i="7"/>
  <c r="M57" i="7" s="1"/>
  <c r="E57" i="7"/>
  <c r="D57" i="7"/>
  <c r="C57" i="7"/>
  <c r="B57" i="7"/>
  <c r="I57" i="7" s="1"/>
  <c r="F56" i="7"/>
  <c r="M56" i="7" s="1"/>
  <c r="E56" i="7"/>
  <c r="D56" i="7"/>
  <c r="C56" i="7"/>
  <c r="B56" i="7"/>
  <c r="F55" i="7"/>
  <c r="E55" i="7"/>
  <c r="L55" i="7" s="1"/>
  <c r="D55" i="7"/>
  <c r="K55" i="7" s="1"/>
  <c r="C55" i="7"/>
  <c r="B55" i="7"/>
  <c r="F54" i="7"/>
  <c r="E54" i="7"/>
  <c r="L54" i="7" s="1"/>
  <c r="D54" i="7"/>
  <c r="K54" i="7" s="1"/>
  <c r="C54" i="7"/>
  <c r="B54" i="7"/>
  <c r="F53" i="7"/>
  <c r="E53" i="7"/>
  <c r="D53" i="7"/>
  <c r="C53" i="7"/>
  <c r="J53" i="7" s="1"/>
  <c r="B53" i="7"/>
  <c r="I53" i="7" s="1"/>
  <c r="F52" i="7"/>
  <c r="E52" i="7"/>
  <c r="D52" i="7"/>
  <c r="K52" i="7" s="1"/>
  <c r="C52" i="7"/>
  <c r="B52" i="7"/>
  <c r="I52" i="7" s="1"/>
  <c r="F51" i="7"/>
  <c r="E51" i="7"/>
  <c r="D51" i="7"/>
  <c r="C51" i="7"/>
  <c r="B51" i="7"/>
  <c r="F50" i="7"/>
  <c r="M50" i="7" s="1"/>
  <c r="E50" i="7"/>
  <c r="L50" i="7" s="1"/>
  <c r="D50" i="7"/>
  <c r="C50" i="7"/>
  <c r="B50" i="7"/>
  <c r="I51" i="7" s="1"/>
  <c r="F49" i="7"/>
  <c r="E49" i="7"/>
  <c r="D49" i="7"/>
  <c r="C49" i="7"/>
  <c r="B49" i="7"/>
  <c r="F48" i="7"/>
  <c r="E48" i="7"/>
  <c r="D48" i="7"/>
  <c r="K48" i="7" s="1"/>
  <c r="C48" i="7"/>
  <c r="J48" i="7" s="1"/>
  <c r="B48" i="7"/>
  <c r="F47" i="7"/>
  <c r="M48" i="7" s="1"/>
  <c r="E47" i="7"/>
  <c r="D47" i="7"/>
  <c r="K47" i="7" s="1"/>
  <c r="C47" i="7"/>
  <c r="J47" i="7" s="1"/>
  <c r="B47" i="7"/>
  <c r="F46" i="7"/>
  <c r="E46" i="7"/>
  <c r="L47" i="7" s="1"/>
  <c r="D46" i="7"/>
  <c r="C46" i="7"/>
  <c r="J46" i="7" s="1"/>
  <c r="B46" i="7"/>
  <c r="I46" i="7" s="1"/>
  <c r="F45" i="7"/>
  <c r="M45" i="7" s="1"/>
  <c r="E45" i="7"/>
  <c r="D45" i="7"/>
  <c r="C45" i="7"/>
  <c r="B45" i="7"/>
  <c r="F44" i="7"/>
  <c r="M44" i="7" s="1"/>
  <c r="E44" i="7"/>
  <c r="D44" i="7"/>
  <c r="C44" i="7"/>
  <c r="B44" i="7"/>
  <c r="F43" i="7"/>
  <c r="E43" i="7"/>
  <c r="L43" i="7" s="1"/>
  <c r="D43" i="7"/>
  <c r="K43" i="7" s="1"/>
  <c r="C43" i="7"/>
  <c r="B43" i="7"/>
  <c r="F42" i="7"/>
  <c r="E42" i="7"/>
  <c r="D42" i="7"/>
  <c r="C42" i="7"/>
  <c r="B42" i="7"/>
  <c r="F41" i="7"/>
  <c r="E41" i="7"/>
  <c r="D41" i="7"/>
  <c r="C41" i="7"/>
  <c r="J41" i="7" s="1"/>
  <c r="B41" i="7"/>
  <c r="I41" i="7" s="1"/>
  <c r="F40" i="7"/>
  <c r="E40" i="7"/>
  <c r="D40" i="7"/>
  <c r="C40" i="7"/>
  <c r="B40" i="7"/>
  <c r="F39" i="7"/>
  <c r="E39" i="7"/>
  <c r="D39" i="7"/>
  <c r="K40" i="7" s="1"/>
  <c r="C39" i="7"/>
  <c r="B39" i="7"/>
  <c r="F38" i="7"/>
  <c r="M38" i="7" s="1"/>
  <c r="E38" i="7"/>
  <c r="L38" i="7" s="1"/>
  <c r="D38" i="7"/>
  <c r="C38" i="7"/>
  <c r="J39" i="7" s="1"/>
  <c r="B38" i="7"/>
  <c r="I38" i="7" s="1"/>
  <c r="F37" i="7"/>
  <c r="M37" i="7" s="1"/>
  <c r="E37" i="7"/>
  <c r="L37" i="7" s="1"/>
  <c r="D37" i="7"/>
  <c r="C37" i="7"/>
  <c r="B37" i="7"/>
  <c r="F36" i="7"/>
  <c r="E36" i="7"/>
  <c r="D36" i="7"/>
  <c r="K36" i="7" s="1"/>
  <c r="C36" i="7"/>
  <c r="J36" i="7" s="1"/>
  <c r="B36" i="7"/>
  <c r="F35" i="7"/>
  <c r="M36" i="7" s="1"/>
  <c r="E35" i="7"/>
  <c r="D35" i="7"/>
  <c r="K35" i="7" s="1"/>
  <c r="C35" i="7"/>
  <c r="J35" i="7" s="1"/>
  <c r="B35" i="7"/>
  <c r="F34" i="7"/>
  <c r="E34" i="7"/>
  <c r="D34" i="7"/>
  <c r="C34" i="7"/>
  <c r="B34" i="7"/>
  <c r="I34" i="7" s="1"/>
  <c r="F33" i="7"/>
  <c r="E33" i="7"/>
  <c r="D33" i="7"/>
  <c r="C33" i="7"/>
  <c r="B33" i="7"/>
  <c r="I33" i="7" s="1"/>
  <c r="F32" i="7"/>
  <c r="M32" i="7" s="1"/>
  <c r="E32" i="7"/>
  <c r="D32" i="7"/>
  <c r="C32" i="7"/>
  <c r="J32" i="7" s="1"/>
  <c r="B32" i="7"/>
  <c r="F31" i="7"/>
  <c r="E31" i="7"/>
  <c r="L31" i="7" s="1"/>
  <c r="D31" i="7"/>
  <c r="K31" i="7" s="1"/>
  <c r="C31" i="7"/>
  <c r="B31" i="7"/>
  <c r="F30" i="7"/>
  <c r="E30" i="7"/>
  <c r="L30" i="7" s="1"/>
  <c r="D30" i="7"/>
  <c r="K30" i="7" s="1"/>
  <c r="C30" i="7"/>
  <c r="B30" i="7"/>
  <c r="F29" i="7"/>
  <c r="E29" i="7"/>
  <c r="D29" i="7"/>
  <c r="C29" i="7"/>
  <c r="J29" i="7" s="1"/>
  <c r="B29" i="7"/>
  <c r="I29" i="7" s="1"/>
  <c r="F28" i="7"/>
  <c r="E28" i="7"/>
  <c r="L29" i="7" s="1"/>
  <c r="D28" i="7"/>
  <c r="C28" i="7"/>
  <c r="J28" i="7" s="1"/>
  <c r="B28" i="7"/>
  <c r="F27" i="7"/>
  <c r="E27" i="7"/>
  <c r="D27" i="7"/>
  <c r="C27" i="7"/>
  <c r="B27" i="7"/>
  <c r="I27" i="7" s="1"/>
  <c r="F26" i="7"/>
  <c r="M26" i="7" s="1"/>
  <c r="E26" i="7"/>
  <c r="L26" i="7" s="1"/>
  <c r="D26" i="7"/>
  <c r="C26" i="7"/>
  <c r="B26" i="7"/>
  <c r="F25" i="7"/>
  <c r="M25" i="7" s="1"/>
  <c r="E25" i="7"/>
  <c r="L25" i="7" s="1"/>
  <c r="D25" i="7"/>
  <c r="C25" i="7"/>
  <c r="B25" i="7"/>
  <c r="F24" i="7"/>
  <c r="E24" i="7"/>
  <c r="D24" i="7"/>
  <c r="K24" i="7" s="1"/>
  <c r="C24" i="7"/>
  <c r="B24" i="7"/>
  <c r="F23" i="7"/>
  <c r="E23" i="7"/>
  <c r="D23" i="7"/>
  <c r="K23" i="7" s="1"/>
  <c r="C23" i="7"/>
  <c r="B23" i="7"/>
  <c r="I23" i="7" s="1"/>
  <c r="F22" i="7"/>
  <c r="E22" i="7"/>
  <c r="D22" i="7"/>
  <c r="C22" i="7"/>
  <c r="B22" i="7"/>
  <c r="I22" i="7" s="1"/>
  <c r="F21" i="7"/>
  <c r="M21" i="7" s="1"/>
  <c r="E21" i="7"/>
  <c r="D21" i="7"/>
  <c r="C21" i="7"/>
  <c r="B21" i="7"/>
  <c r="I21" i="7" s="1"/>
  <c r="F20" i="7"/>
  <c r="M20" i="7" s="1"/>
  <c r="E20" i="7"/>
  <c r="D20" i="7"/>
  <c r="C20" i="7"/>
  <c r="B20" i="7"/>
  <c r="F19" i="7"/>
  <c r="E19" i="7"/>
  <c r="L19" i="7" s="1"/>
  <c r="D19" i="7"/>
  <c r="C19" i="7"/>
  <c r="B19" i="7"/>
  <c r="F18" i="7"/>
  <c r="M19" i="7" s="1"/>
  <c r="E18" i="7"/>
  <c r="L18" i="7" s="1"/>
  <c r="D18" i="7"/>
  <c r="K18" i="7" s="1"/>
  <c r="C18" i="7"/>
  <c r="J18" i="7" s="1"/>
  <c r="B18" i="7"/>
  <c r="I18" i="7" s="1"/>
  <c r="F17" i="7"/>
  <c r="E17" i="7"/>
  <c r="D17" i="7"/>
  <c r="K17" i="7" s="1"/>
  <c r="C17" i="7"/>
  <c r="J17" i="7" s="1"/>
  <c r="B17" i="7"/>
  <c r="I17" i="7" s="1"/>
  <c r="F16" i="7"/>
  <c r="E16" i="7"/>
  <c r="D16" i="7"/>
  <c r="C16" i="7"/>
  <c r="J16" i="7" s="1"/>
  <c r="B16" i="7"/>
  <c r="I16" i="7" s="1"/>
  <c r="F15" i="7"/>
  <c r="E15" i="7"/>
  <c r="D15" i="7"/>
  <c r="C15" i="7"/>
  <c r="B15" i="7"/>
  <c r="I15" i="7" s="1"/>
  <c r="F14" i="7"/>
  <c r="M14" i="7" s="1"/>
  <c r="E14" i="7"/>
  <c r="L14" i="7" s="1"/>
  <c r="D14" i="7"/>
  <c r="C14" i="7"/>
  <c r="B14" i="7"/>
  <c r="F13" i="7"/>
  <c r="M13" i="7" s="1"/>
  <c r="E13" i="7"/>
  <c r="L13" i="7" s="1"/>
  <c r="D13" i="7"/>
  <c r="C13" i="7"/>
  <c r="B13" i="7"/>
  <c r="F12" i="7"/>
  <c r="E12" i="7"/>
  <c r="L12" i="7" s="1"/>
  <c r="D12" i="7"/>
  <c r="K12" i="7" s="1"/>
  <c r="C12" i="7"/>
  <c r="J12" i="7" s="1"/>
  <c r="B12" i="7"/>
  <c r="F11" i="7"/>
  <c r="E11" i="7"/>
  <c r="D11" i="7"/>
  <c r="K11" i="7" s="1"/>
  <c r="C11" i="7"/>
  <c r="B11" i="7"/>
  <c r="F10" i="7"/>
  <c r="E10" i="7"/>
  <c r="D10" i="7"/>
  <c r="C10" i="7"/>
  <c r="B10" i="7"/>
  <c r="I10" i="7" s="1"/>
  <c r="F9" i="7"/>
  <c r="M9" i="7" s="1"/>
  <c r="E9" i="7"/>
  <c r="D9" i="7"/>
  <c r="C9" i="7"/>
  <c r="B9" i="7"/>
  <c r="I9" i="7" s="1"/>
  <c r="F8" i="7"/>
  <c r="E8" i="7"/>
  <c r="D8" i="7"/>
  <c r="C8" i="7"/>
  <c r="B8" i="7"/>
  <c r="F7" i="7"/>
  <c r="E7" i="7"/>
  <c r="L7" i="7" s="1"/>
  <c r="D7" i="7"/>
  <c r="C7" i="7"/>
  <c r="B7" i="7"/>
  <c r="I8" i="7" s="1"/>
  <c r="F6" i="7"/>
  <c r="E6" i="7"/>
  <c r="L6" i="7" s="1"/>
  <c r="D6" i="7"/>
  <c r="K6" i="7" s="1"/>
  <c r="C6" i="7"/>
  <c r="B6" i="7"/>
  <c r="F5" i="7"/>
  <c r="E5" i="7"/>
  <c r="D5" i="7"/>
  <c r="C5" i="7"/>
  <c r="B5" i="7"/>
  <c r="Y18" i="6"/>
  <c r="Y20" i="6" s="1"/>
  <c r="X18" i="6"/>
  <c r="X20" i="6" s="1"/>
  <c r="W18" i="6"/>
  <c r="W20" i="6" s="1"/>
  <c r="X14" i="6"/>
  <c r="Y14" i="6"/>
  <c r="Y13" i="6"/>
  <c r="X13" i="6"/>
  <c r="W13" i="6"/>
  <c r="Y10" i="6"/>
  <c r="Y12" i="6" s="1"/>
  <c r="D4" i="14" s="1"/>
  <c r="X10" i="6"/>
  <c r="X12" i="6" s="1"/>
  <c r="C4" i="14" s="1"/>
  <c r="W10" i="6"/>
  <c r="W12" i="6" s="1"/>
  <c r="X9" i="6"/>
  <c r="Y9" i="6"/>
  <c r="W8" i="6"/>
  <c r="W9" i="6" s="1"/>
  <c r="X7" i="6"/>
  <c r="X8" i="6" s="1"/>
  <c r="Y7" i="6"/>
  <c r="Y8" i="6" s="1"/>
  <c r="W7" i="6"/>
  <c r="N59" i="6"/>
  <c r="M9" i="6"/>
  <c r="M20" i="6"/>
  <c r="M21" i="6"/>
  <c r="M22" i="6"/>
  <c r="M23" i="6"/>
  <c r="M24" i="6"/>
  <c r="M33" i="6"/>
  <c r="M34" i="6"/>
  <c r="M35" i="6"/>
  <c r="M36" i="6"/>
  <c r="M37" i="6"/>
  <c r="M42" i="6"/>
  <c r="M46" i="6"/>
  <c r="M47" i="6"/>
  <c r="M48" i="6"/>
  <c r="M57" i="6"/>
  <c r="M61" i="6"/>
  <c r="M66" i="6"/>
  <c r="M67" i="6"/>
  <c r="M68" i="6"/>
  <c r="M69" i="6"/>
  <c r="M81" i="6"/>
  <c r="M82" i="6"/>
  <c r="M83" i="6"/>
  <c r="M84" i="6"/>
  <c r="M85" i="6"/>
  <c r="M104" i="6"/>
  <c r="M105" i="6"/>
  <c r="M109" i="6"/>
  <c r="M114" i="6"/>
  <c r="M117" i="6"/>
  <c r="M118" i="6"/>
  <c r="M119" i="6"/>
  <c r="M120" i="6"/>
  <c r="M129" i="6"/>
  <c r="M130" i="6"/>
  <c r="M131" i="6"/>
  <c r="M132" i="6"/>
  <c r="M142" i="6"/>
  <c r="M143" i="6"/>
  <c r="M144" i="6"/>
  <c r="M145" i="6"/>
  <c r="M150" i="6"/>
  <c r="M151" i="6"/>
  <c r="M153" i="6"/>
  <c r="M165" i="6"/>
  <c r="M166" i="6"/>
  <c r="M167" i="6"/>
  <c r="M168" i="6"/>
  <c r="M175" i="6"/>
  <c r="M176" i="6"/>
  <c r="M177" i="6"/>
  <c r="M190" i="6"/>
  <c r="M191" i="6"/>
  <c r="M192" i="6"/>
  <c r="M193" i="6"/>
  <c r="M201" i="6"/>
  <c r="M212" i="6"/>
  <c r="M213" i="6"/>
  <c r="M214" i="6"/>
  <c r="M215" i="6"/>
  <c r="M216" i="6"/>
  <c r="M225" i="6"/>
  <c r="M226" i="6"/>
  <c r="M227" i="6"/>
  <c r="M228" i="6"/>
  <c r="M229" i="6"/>
  <c r="M234" i="6"/>
  <c r="M238" i="6"/>
  <c r="M239" i="6"/>
  <c r="M240" i="6"/>
  <c r="M249" i="6"/>
  <c r="M253" i="6"/>
  <c r="L11" i="6"/>
  <c r="L12" i="6"/>
  <c r="L13" i="6"/>
  <c r="L14" i="6"/>
  <c r="L24" i="6"/>
  <c r="L25" i="6"/>
  <c r="L26" i="6"/>
  <c r="L27" i="6"/>
  <c r="L28" i="6"/>
  <c r="L35" i="6"/>
  <c r="L48" i="6"/>
  <c r="L49" i="6"/>
  <c r="L50" i="6"/>
  <c r="L59" i="6"/>
  <c r="L72" i="6"/>
  <c r="L73" i="6"/>
  <c r="L74" i="6"/>
  <c r="L75" i="6"/>
  <c r="L76" i="6"/>
  <c r="L77" i="6"/>
  <c r="L91" i="6"/>
  <c r="L96" i="6"/>
  <c r="L97" i="6"/>
  <c r="L98" i="6"/>
  <c r="L108" i="6"/>
  <c r="L109" i="6"/>
  <c r="L110" i="6"/>
  <c r="L111" i="6"/>
  <c r="L112" i="6"/>
  <c r="L120" i="6"/>
  <c r="L121" i="6"/>
  <c r="L122" i="6"/>
  <c r="L135" i="6"/>
  <c r="L136" i="6"/>
  <c r="L143" i="6"/>
  <c r="L156" i="6"/>
  <c r="L157" i="6"/>
  <c r="L158" i="6"/>
  <c r="L159" i="6"/>
  <c r="L160" i="6"/>
  <c r="L183" i="6"/>
  <c r="L184" i="6"/>
  <c r="L192" i="6"/>
  <c r="L193" i="6"/>
  <c r="L194" i="6"/>
  <c r="L203" i="6"/>
  <c r="L204" i="6"/>
  <c r="L205" i="6"/>
  <c r="L206" i="6"/>
  <c r="L216" i="6"/>
  <c r="L217" i="6"/>
  <c r="L218" i="6"/>
  <c r="L219" i="6"/>
  <c r="L220" i="6"/>
  <c r="L227" i="6"/>
  <c r="L240" i="6"/>
  <c r="L241" i="6"/>
  <c r="L242" i="6"/>
  <c r="L251" i="6"/>
  <c r="K16" i="6"/>
  <c r="K17" i="6"/>
  <c r="K18" i="6"/>
  <c r="K19" i="6"/>
  <c r="K23" i="6"/>
  <c r="K27" i="6"/>
  <c r="K35" i="6"/>
  <c r="K39" i="6"/>
  <c r="K40" i="6"/>
  <c r="K41" i="6"/>
  <c r="K42" i="6"/>
  <c r="K47" i="6"/>
  <c r="K51" i="6"/>
  <c r="K52" i="6"/>
  <c r="K53" i="6"/>
  <c r="K54" i="6"/>
  <c r="K55" i="6"/>
  <c r="K64" i="6"/>
  <c r="K65" i="6"/>
  <c r="K66" i="6"/>
  <c r="K71" i="6"/>
  <c r="K75" i="6"/>
  <c r="K79" i="6"/>
  <c r="K83" i="6"/>
  <c r="K87" i="6"/>
  <c r="K95" i="6"/>
  <c r="K99" i="6"/>
  <c r="K100" i="6"/>
  <c r="K101" i="6"/>
  <c r="K102" i="6"/>
  <c r="K103" i="6"/>
  <c r="K119" i="6"/>
  <c r="K123" i="6"/>
  <c r="K127" i="6"/>
  <c r="K131" i="6"/>
  <c r="K135" i="6"/>
  <c r="K136" i="6"/>
  <c r="K137" i="6"/>
  <c r="K138" i="6"/>
  <c r="K143" i="6"/>
  <c r="K147" i="6"/>
  <c r="K148" i="6"/>
  <c r="K149" i="6"/>
  <c r="K150" i="6"/>
  <c r="K160" i="6"/>
  <c r="K161" i="6"/>
  <c r="K162" i="6"/>
  <c r="K163" i="6"/>
  <c r="K167" i="6"/>
  <c r="K171" i="6"/>
  <c r="K179" i="6"/>
  <c r="K183" i="6"/>
  <c r="K184" i="6"/>
  <c r="K185" i="6"/>
  <c r="K186" i="6"/>
  <c r="K191" i="6"/>
  <c r="K195" i="6"/>
  <c r="K208" i="6"/>
  <c r="K209" i="6"/>
  <c r="K210" i="6"/>
  <c r="K211" i="6"/>
  <c r="K212" i="6"/>
  <c r="K215" i="6"/>
  <c r="K219" i="6"/>
  <c r="K227" i="6"/>
  <c r="K231" i="6"/>
  <c r="K232" i="6"/>
  <c r="K233" i="6"/>
  <c r="K234" i="6"/>
  <c r="K239" i="6"/>
  <c r="K243" i="6"/>
  <c r="K244" i="6"/>
  <c r="K245" i="6"/>
  <c r="K246" i="6"/>
  <c r="K247" i="6"/>
  <c r="J8" i="6"/>
  <c r="J9" i="6"/>
  <c r="J10" i="6"/>
  <c r="J14" i="6"/>
  <c r="J19" i="6"/>
  <c r="J23" i="6"/>
  <c r="J24" i="6"/>
  <c r="J26" i="6"/>
  <c r="J29" i="6"/>
  <c r="J38" i="6"/>
  <c r="J39" i="6"/>
  <c r="J40" i="6"/>
  <c r="J41" i="6"/>
  <c r="N41" i="6" s="1"/>
  <c r="J42" i="6"/>
  <c r="J43" i="6"/>
  <c r="J44" i="6"/>
  <c r="J50" i="6"/>
  <c r="J54" i="6"/>
  <c r="J55" i="6"/>
  <c r="J56" i="6"/>
  <c r="J62" i="6"/>
  <c r="J66" i="6"/>
  <c r="J67" i="6"/>
  <c r="J68" i="6"/>
  <c r="J74" i="6"/>
  <c r="J86" i="6"/>
  <c r="J87" i="6"/>
  <c r="J88" i="6"/>
  <c r="J89" i="6"/>
  <c r="J90" i="6"/>
  <c r="J91" i="6"/>
  <c r="J92" i="6"/>
  <c r="J98" i="6"/>
  <c r="J102" i="6"/>
  <c r="J103" i="6"/>
  <c r="J104" i="6"/>
  <c r="J110" i="6"/>
  <c r="J114" i="6"/>
  <c r="J115" i="6"/>
  <c r="J116" i="6"/>
  <c r="J122" i="6"/>
  <c r="J123" i="6"/>
  <c r="J134" i="6"/>
  <c r="J135" i="6"/>
  <c r="J136" i="6"/>
  <c r="J137" i="6"/>
  <c r="J138" i="6"/>
  <c r="J139" i="6"/>
  <c r="J140" i="6"/>
  <c r="J146" i="6"/>
  <c r="J150" i="6"/>
  <c r="J151" i="6"/>
  <c r="J152" i="6"/>
  <c r="J158" i="6"/>
  <c r="J162" i="6"/>
  <c r="J163" i="6"/>
  <c r="J164" i="6"/>
  <c r="J170" i="6"/>
  <c r="J171" i="6"/>
  <c r="J172" i="6"/>
  <c r="J182" i="6"/>
  <c r="J184" i="6"/>
  <c r="J185" i="6"/>
  <c r="N185" i="6" s="1"/>
  <c r="J186" i="6"/>
  <c r="J187" i="6"/>
  <c r="J188" i="6"/>
  <c r="J194" i="6"/>
  <c r="J198" i="6"/>
  <c r="J199" i="6"/>
  <c r="J200" i="6"/>
  <c r="J206" i="6"/>
  <c r="J210" i="6"/>
  <c r="J211" i="6"/>
  <c r="J212" i="6"/>
  <c r="J218" i="6"/>
  <c r="J219" i="6"/>
  <c r="J220" i="6"/>
  <c r="J221" i="6"/>
  <c r="J230" i="6"/>
  <c r="J233" i="6"/>
  <c r="N233" i="6" s="1"/>
  <c r="J234" i="6"/>
  <c r="J235" i="6"/>
  <c r="J236" i="6"/>
  <c r="J242" i="6"/>
  <c r="J246" i="6"/>
  <c r="J247" i="6"/>
  <c r="J248" i="6"/>
  <c r="J252" i="6"/>
  <c r="J6" i="6"/>
  <c r="I9" i="6"/>
  <c r="I10" i="6"/>
  <c r="I11" i="6"/>
  <c r="I12" i="6"/>
  <c r="I17" i="6"/>
  <c r="I18" i="6"/>
  <c r="N18" i="6" s="1"/>
  <c r="I19" i="6"/>
  <c r="I20" i="6"/>
  <c r="I21" i="6"/>
  <c r="I29" i="6"/>
  <c r="I33" i="6"/>
  <c r="I34" i="6"/>
  <c r="I35" i="6"/>
  <c r="I36" i="6"/>
  <c r="I41" i="6"/>
  <c r="I45" i="6"/>
  <c r="I46" i="6"/>
  <c r="I47" i="6"/>
  <c r="I48" i="6"/>
  <c r="I53" i="6"/>
  <c r="I57" i="6"/>
  <c r="I58" i="6"/>
  <c r="I59" i="6"/>
  <c r="I60" i="6"/>
  <c r="I65" i="6"/>
  <c r="I66" i="6"/>
  <c r="I67" i="6"/>
  <c r="I77" i="6"/>
  <c r="I79" i="6"/>
  <c r="I80" i="6"/>
  <c r="I81" i="6"/>
  <c r="I82" i="6"/>
  <c r="I89" i="6"/>
  <c r="I91" i="6"/>
  <c r="I92" i="6"/>
  <c r="I93" i="6"/>
  <c r="I94" i="6"/>
  <c r="I95" i="6"/>
  <c r="I96" i="6"/>
  <c r="I101" i="6"/>
  <c r="I105" i="6"/>
  <c r="I106" i="6"/>
  <c r="I107" i="6"/>
  <c r="I108" i="6"/>
  <c r="I113" i="6"/>
  <c r="I117" i="6"/>
  <c r="I118" i="6"/>
  <c r="I119" i="6"/>
  <c r="I120" i="6"/>
  <c r="I125" i="6"/>
  <c r="I126" i="6"/>
  <c r="I129" i="6"/>
  <c r="I130" i="6"/>
  <c r="I131" i="6"/>
  <c r="I132" i="6"/>
  <c r="I136" i="6"/>
  <c r="I137" i="6"/>
  <c r="I140" i="6"/>
  <c r="I149" i="6"/>
  <c r="I150" i="6"/>
  <c r="I151" i="6"/>
  <c r="I152" i="6"/>
  <c r="I153" i="6"/>
  <c r="I154" i="6"/>
  <c r="I161" i="6"/>
  <c r="I163" i="6"/>
  <c r="I165" i="6"/>
  <c r="I166" i="6"/>
  <c r="I167" i="6"/>
  <c r="I168" i="6"/>
  <c r="I173" i="6"/>
  <c r="I177" i="6"/>
  <c r="I178" i="6"/>
  <c r="I179" i="6"/>
  <c r="I180" i="6"/>
  <c r="I184" i="6"/>
  <c r="I185" i="6"/>
  <c r="I189" i="6"/>
  <c r="I190" i="6"/>
  <c r="I191" i="6"/>
  <c r="I192" i="6"/>
  <c r="I197" i="6"/>
  <c r="I198" i="6"/>
  <c r="I201" i="6"/>
  <c r="I202" i="6"/>
  <c r="I203" i="6"/>
  <c r="I204" i="6"/>
  <c r="I209" i="6"/>
  <c r="I210" i="6"/>
  <c r="I211" i="6"/>
  <c r="I212" i="6"/>
  <c r="I221" i="6"/>
  <c r="I222" i="6"/>
  <c r="I223" i="6"/>
  <c r="I224" i="6"/>
  <c r="I225" i="6"/>
  <c r="N225" i="6" s="1"/>
  <c r="I226" i="6"/>
  <c r="I233" i="6"/>
  <c r="I236" i="6"/>
  <c r="I237" i="6"/>
  <c r="I238" i="6"/>
  <c r="I239" i="6"/>
  <c r="I240" i="6"/>
  <c r="I245" i="6"/>
  <c r="I249" i="6"/>
  <c r="I250" i="6"/>
  <c r="I251" i="6"/>
  <c r="N251" i="6" s="1"/>
  <c r="I252" i="6"/>
  <c r="F6" i="6"/>
  <c r="F7" i="6"/>
  <c r="F8" i="6"/>
  <c r="F9" i="6"/>
  <c r="F10" i="6"/>
  <c r="M10" i="6" s="1"/>
  <c r="F11" i="6"/>
  <c r="M11" i="6" s="1"/>
  <c r="F12" i="6"/>
  <c r="M12" i="6" s="1"/>
  <c r="F13" i="6"/>
  <c r="M13" i="6" s="1"/>
  <c r="F14" i="6"/>
  <c r="M14" i="6" s="1"/>
  <c r="F15" i="6"/>
  <c r="M15" i="6" s="1"/>
  <c r="F16" i="6"/>
  <c r="F17" i="6"/>
  <c r="M17" i="6" s="1"/>
  <c r="F18" i="6"/>
  <c r="M18" i="6" s="1"/>
  <c r="F19" i="6"/>
  <c r="F20" i="6"/>
  <c r="F21" i="6"/>
  <c r="F22" i="6"/>
  <c r="F23" i="6"/>
  <c r="F24" i="6"/>
  <c r="F25" i="6"/>
  <c r="M25" i="6" s="1"/>
  <c r="F26" i="6"/>
  <c r="M26" i="6" s="1"/>
  <c r="F27" i="6"/>
  <c r="M27" i="6" s="1"/>
  <c r="F28" i="6"/>
  <c r="F29" i="6"/>
  <c r="M29" i="6" s="1"/>
  <c r="F30" i="6"/>
  <c r="M30" i="6" s="1"/>
  <c r="F31" i="6"/>
  <c r="F32" i="6"/>
  <c r="F33" i="6"/>
  <c r="F34" i="6"/>
  <c r="F35" i="6"/>
  <c r="F36" i="6"/>
  <c r="F37" i="6"/>
  <c r="F38" i="6"/>
  <c r="M38" i="6" s="1"/>
  <c r="F39" i="6"/>
  <c r="M39" i="6" s="1"/>
  <c r="F40" i="6"/>
  <c r="F41" i="6"/>
  <c r="M41" i="6" s="1"/>
  <c r="F42" i="6"/>
  <c r="F43" i="6"/>
  <c r="F44" i="6"/>
  <c r="F45" i="6"/>
  <c r="M45" i="6" s="1"/>
  <c r="F46" i="6"/>
  <c r="F47" i="6"/>
  <c r="F48" i="6"/>
  <c r="F49" i="6"/>
  <c r="M49" i="6" s="1"/>
  <c r="F50" i="6"/>
  <c r="M50" i="6" s="1"/>
  <c r="F51" i="6"/>
  <c r="M51" i="6" s="1"/>
  <c r="F52" i="6"/>
  <c r="F53" i="6"/>
  <c r="M53" i="6" s="1"/>
  <c r="F54" i="6"/>
  <c r="M54" i="6" s="1"/>
  <c r="F55" i="6"/>
  <c r="F56" i="6"/>
  <c r="F57" i="6"/>
  <c r="F58" i="6"/>
  <c r="M58" i="6" s="1"/>
  <c r="F59" i="6"/>
  <c r="M59" i="6" s="1"/>
  <c r="F60" i="6"/>
  <c r="M60" i="6" s="1"/>
  <c r="F61" i="6"/>
  <c r="F62" i="6"/>
  <c r="M62" i="6" s="1"/>
  <c r="F63" i="6"/>
  <c r="M63" i="6" s="1"/>
  <c r="F64" i="6"/>
  <c r="F65" i="6"/>
  <c r="M65" i="6" s="1"/>
  <c r="F66" i="6"/>
  <c r="F67" i="6"/>
  <c r="F68" i="6"/>
  <c r="F69" i="6"/>
  <c r="F70" i="6"/>
  <c r="M70" i="6" s="1"/>
  <c r="F71" i="6"/>
  <c r="M71" i="6" s="1"/>
  <c r="F72" i="6"/>
  <c r="M72" i="6" s="1"/>
  <c r="F73" i="6"/>
  <c r="M73" i="6" s="1"/>
  <c r="F74" i="6"/>
  <c r="M74" i="6" s="1"/>
  <c r="F75" i="6"/>
  <c r="M75" i="6" s="1"/>
  <c r="F76" i="6"/>
  <c r="F77" i="6"/>
  <c r="M77" i="6" s="1"/>
  <c r="F78" i="6"/>
  <c r="M78" i="6" s="1"/>
  <c r="F79" i="6"/>
  <c r="F80" i="6"/>
  <c r="F81" i="6"/>
  <c r="F82" i="6"/>
  <c r="F83" i="6"/>
  <c r="F84" i="6"/>
  <c r="F85" i="6"/>
  <c r="F86" i="6"/>
  <c r="M86" i="6" s="1"/>
  <c r="F87" i="6"/>
  <c r="M87" i="6" s="1"/>
  <c r="F88" i="6"/>
  <c r="F89" i="6"/>
  <c r="M89" i="6" s="1"/>
  <c r="F90" i="6"/>
  <c r="M90" i="6" s="1"/>
  <c r="F91" i="6"/>
  <c r="F92" i="6"/>
  <c r="F93" i="6"/>
  <c r="M93" i="6" s="1"/>
  <c r="F94" i="6"/>
  <c r="M94" i="6" s="1"/>
  <c r="F95" i="6"/>
  <c r="M95" i="6" s="1"/>
  <c r="F96" i="6"/>
  <c r="M96" i="6" s="1"/>
  <c r="F97" i="6"/>
  <c r="M97" i="6" s="1"/>
  <c r="F98" i="6"/>
  <c r="M98" i="6" s="1"/>
  <c r="F99" i="6"/>
  <c r="M99" i="6" s="1"/>
  <c r="F100" i="6"/>
  <c r="F101" i="6"/>
  <c r="M101" i="6" s="1"/>
  <c r="F102" i="6"/>
  <c r="M102" i="6" s="1"/>
  <c r="F103" i="6"/>
  <c r="F104" i="6"/>
  <c r="F105" i="6"/>
  <c r="F106" i="6"/>
  <c r="M106" i="6" s="1"/>
  <c r="F107" i="6"/>
  <c r="M107" i="6" s="1"/>
  <c r="F108" i="6"/>
  <c r="M108" i="6" s="1"/>
  <c r="F109" i="6"/>
  <c r="F110" i="6"/>
  <c r="M110" i="6" s="1"/>
  <c r="F111" i="6"/>
  <c r="M111" i="6" s="1"/>
  <c r="F112" i="6"/>
  <c r="F113" i="6"/>
  <c r="M113" i="6" s="1"/>
  <c r="F114" i="6"/>
  <c r="F115" i="6"/>
  <c r="F116" i="6"/>
  <c r="F117" i="6"/>
  <c r="F118" i="6"/>
  <c r="F119" i="6"/>
  <c r="F120" i="6"/>
  <c r="F121" i="6"/>
  <c r="M121" i="6" s="1"/>
  <c r="F122" i="6"/>
  <c r="M122" i="6" s="1"/>
  <c r="F123" i="6"/>
  <c r="M123" i="6" s="1"/>
  <c r="F124" i="6"/>
  <c r="F125" i="6"/>
  <c r="M125" i="6" s="1"/>
  <c r="F126" i="6"/>
  <c r="M126" i="6" s="1"/>
  <c r="F127" i="6"/>
  <c r="F128" i="6"/>
  <c r="F129" i="6"/>
  <c r="F130" i="6"/>
  <c r="F131" i="6"/>
  <c r="F132" i="6"/>
  <c r="F133" i="6"/>
  <c r="M133" i="6" s="1"/>
  <c r="F134" i="6"/>
  <c r="M134" i="6" s="1"/>
  <c r="F135" i="6"/>
  <c r="M135" i="6" s="1"/>
  <c r="F136" i="6"/>
  <c r="F137" i="6"/>
  <c r="M137" i="6" s="1"/>
  <c r="F138" i="6"/>
  <c r="M138" i="6" s="1"/>
  <c r="F139" i="6"/>
  <c r="F140" i="6"/>
  <c r="F141" i="6"/>
  <c r="M141" i="6" s="1"/>
  <c r="F142" i="6"/>
  <c r="F143" i="6"/>
  <c r="F144" i="6"/>
  <c r="F145" i="6"/>
  <c r="F146" i="6"/>
  <c r="M146" i="6" s="1"/>
  <c r="F147" i="6"/>
  <c r="M147" i="6" s="1"/>
  <c r="F148" i="6"/>
  <c r="F149" i="6"/>
  <c r="M149" i="6" s="1"/>
  <c r="F150" i="6"/>
  <c r="F151" i="6"/>
  <c r="M152" i="6" s="1"/>
  <c r="F152" i="6"/>
  <c r="F153" i="6"/>
  <c r="F154" i="6"/>
  <c r="M154" i="6" s="1"/>
  <c r="F155" i="6"/>
  <c r="M155" i="6" s="1"/>
  <c r="F156" i="6"/>
  <c r="M156" i="6" s="1"/>
  <c r="F157" i="6"/>
  <c r="M157" i="6" s="1"/>
  <c r="F158" i="6"/>
  <c r="M158" i="6" s="1"/>
  <c r="F159" i="6"/>
  <c r="M159" i="6" s="1"/>
  <c r="F160" i="6"/>
  <c r="F161" i="6"/>
  <c r="M161" i="6" s="1"/>
  <c r="F162" i="6"/>
  <c r="M162" i="6" s="1"/>
  <c r="F163" i="6"/>
  <c r="F164" i="6"/>
  <c r="F165" i="6"/>
  <c r="F166" i="6"/>
  <c r="F167" i="6"/>
  <c r="F168" i="6"/>
  <c r="F169" i="6"/>
  <c r="M169" i="6" s="1"/>
  <c r="F170" i="6"/>
  <c r="M170" i="6" s="1"/>
  <c r="F171" i="6"/>
  <c r="M171" i="6" s="1"/>
  <c r="F172" i="6"/>
  <c r="F173" i="6"/>
  <c r="M173" i="6" s="1"/>
  <c r="F174" i="6"/>
  <c r="M174" i="6" s="1"/>
  <c r="F175" i="6"/>
  <c r="F176" i="6"/>
  <c r="F177" i="6"/>
  <c r="F178" i="6"/>
  <c r="M178" i="6" s="1"/>
  <c r="F179" i="6"/>
  <c r="M179" i="6" s="1"/>
  <c r="F180" i="6"/>
  <c r="M180" i="6" s="1"/>
  <c r="F181" i="6"/>
  <c r="M181" i="6" s="1"/>
  <c r="F182" i="6"/>
  <c r="M182" i="6" s="1"/>
  <c r="F183" i="6"/>
  <c r="M183" i="6" s="1"/>
  <c r="F184" i="6"/>
  <c r="F185" i="6"/>
  <c r="M185" i="6" s="1"/>
  <c r="F186" i="6"/>
  <c r="M186" i="6" s="1"/>
  <c r="F187" i="6"/>
  <c r="F188" i="6"/>
  <c r="F189" i="6"/>
  <c r="M189" i="6" s="1"/>
  <c r="F190" i="6"/>
  <c r="F191" i="6"/>
  <c r="F192" i="6"/>
  <c r="F193" i="6"/>
  <c r="F194" i="6"/>
  <c r="M194" i="6" s="1"/>
  <c r="F195" i="6"/>
  <c r="M195" i="6" s="1"/>
  <c r="F196" i="6"/>
  <c r="F197" i="6"/>
  <c r="M197" i="6" s="1"/>
  <c r="F198" i="6"/>
  <c r="M198" i="6" s="1"/>
  <c r="F199" i="6"/>
  <c r="F200" i="6"/>
  <c r="F201" i="6"/>
  <c r="F202" i="6"/>
  <c r="M202" i="6" s="1"/>
  <c r="F203" i="6"/>
  <c r="M203" i="6" s="1"/>
  <c r="F204" i="6"/>
  <c r="M204" i="6" s="1"/>
  <c r="F205" i="6"/>
  <c r="M205" i="6" s="1"/>
  <c r="F206" i="6"/>
  <c r="M206" i="6" s="1"/>
  <c r="F207" i="6"/>
  <c r="M207" i="6" s="1"/>
  <c r="F208" i="6"/>
  <c r="F209" i="6"/>
  <c r="M209" i="6" s="1"/>
  <c r="F210" i="6"/>
  <c r="M210" i="6" s="1"/>
  <c r="F211" i="6"/>
  <c r="F212" i="6"/>
  <c r="F213" i="6"/>
  <c r="F214" i="6"/>
  <c r="F215" i="6"/>
  <c r="F216" i="6"/>
  <c r="F217" i="6"/>
  <c r="M217" i="6" s="1"/>
  <c r="F218" i="6"/>
  <c r="M218" i="6" s="1"/>
  <c r="F219" i="6"/>
  <c r="M219" i="6" s="1"/>
  <c r="F220" i="6"/>
  <c r="F221" i="6"/>
  <c r="M221" i="6" s="1"/>
  <c r="F222" i="6"/>
  <c r="M222" i="6" s="1"/>
  <c r="F223" i="6"/>
  <c r="F224" i="6"/>
  <c r="F225" i="6"/>
  <c r="F226" i="6"/>
  <c r="F227" i="6"/>
  <c r="F228" i="6"/>
  <c r="F229" i="6"/>
  <c r="F230" i="6"/>
  <c r="M230" i="6" s="1"/>
  <c r="F231" i="6"/>
  <c r="M231" i="6" s="1"/>
  <c r="F232" i="6"/>
  <c r="F233" i="6"/>
  <c r="M233" i="6" s="1"/>
  <c r="F234" i="6"/>
  <c r="F235" i="6"/>
  <c r="F236" i="6"/>
  <c r="F237" i="6"/>
  <c r="M237" i="6" s="1"/>
  <c r="F238" i="6"/>
  <c r="F239" i="6"/>
  <c r="F240" i="6"/>
  <c r="F241" i="6"/>
  <c r="M241" i="6" s="1"/>
  <c r="F242" i="6"/>
  <c r="M242" i="6" s="1"/>
  <c r="F243" i="6"/>
  <c r="M243" i="6" s="1"/>
  <c r="F244" i="6"/>
  <c r="F245" i="6"/>
  <c r="M245" i="6" s="1"/>
  <c r="F246" i="6"/>
  <c r="M246" i="6" s="1"/>
  <c r="F247" i="6"/>
  <c r="F248" i="6"/>
  <c r="F249" i="6"/>
  <c r="F250" i="6"/>
  <c r="M250" i="6" s="1"/>
  <c r="F251" i="6"/>
  <c r="M251" i="6" s="1"/>
  <c r="F252" i="6"/>
  <c r="M252" i="6" s="1"/>
  <c r="F253" i="6"/>
  <c r="F5" i="6"/>
  <c r="M6" i="6" s="1"/>
  <c r="E6" i="6"/>
  <c r="L6" i="6" s="1"/>
  <c r="E7" i="6"/>
  <c r="E8" i="6"/>
  <c r="L8" i="6" s="1"/>
  <c r="E9" i="6"/>
  <c r="L9" i="6" s="1"/>
  <c r="E10" i="6"/>
  <c r="E11" i="6"/>
  <c r="E12" i="6"/>
  <c r="E13" i="6"/>
  <c r="E14" i="6"/>
  <c r="E15" i="6"/>
  <c r="L15" i="6" s="1"/>
  <c r="E16" i="6"/>
  <c r="L16" i="6" s="1"/>
  <c r="E17" i="6"/>
  <c r="L17" i="6" s="1"/>
  <c r="E18" i="6"/>
  <c r="L18" i="6" s="1"/>
  <c r="E19" i="6"/>
  <c r="L19" i="6" s="1"/>
  <c r="E20" i="6"/>
  <c r="L20" i="6" s="1"/>
  <c r="E21" i="6"/>
  <c r="L21" i="6" s="1"/>
  <c r="E22" i="6"/>
  <c r="E23" i="6"/>
  <c r="E24" i="6"/>
  <c r="E25" i="6"/>
  <c r="E26" i="6"/>
  <c r="E27" i="6"/>
  <c r="E28" i="6"/>
  <c r="E29" i="6"/>
  <c r="L29" i="6" s="1"/>
  <c r="E30" i="6"/>
  <c r="L30" i="6" s="1"/>
  <c r="E31" i="6"/>
  <c r="E32" i="6"/>
  <c r="L32" i="6" s="1"/>
  <c r="E33" i="6"/>
  <c r="L33" i="6" s="1"/>
  <c r="E34" i="6"/>
  <c r="E35" i="6"/>
  <c r="E36" i="6"/>
  <c r="L36" i="6" s="1"/>
  <c r="E37" i="6"/>
  <c r="L37" i="6" s="1"/>
  <c r="E38" i="6"/>
  <c r="L38" i="6" s="1"/>
  <c r="E39" i="6"/>
  <c r="L39" i="6" s="1"/>
  <c r="E40" i="6"/>
  <c r="L40" i="6" s="1"/>
  <c r="E41" i="6"/>
  <c r="L41" i="6" s="1"/>
  <c r="E42" i="6"/>
  <c r="E43" i="6"/>
  <c r="E44" i="6"/>
  <c r="L44" i="6" s="1"/>
  <c r="E45" i="6"/>
  <c r="L45" i="6" s="1"/>
  <c r="E46" i="6"/>
  <c r="E47" i="6"/>
  <c r="E48" i="6"/>
  <c r="E49" i="6"/>
  <c r="E50" i="6"/>
  <c r="E51" i="6"/>
  <c r="L51" i="6" s="1"/>
  <c r="E52" i="6"/>
  <c r="L52" i="6" s="1"/>
  <c r="E53" i="6"/>
  <c r="L53" i="6" s="1"/>
  <c r="E54" i="6"/>
  <c r="L54" i="6" s="1"/>
  <c r="E55" i="6"/>
  <c r="E56" i="6"/>
  <c r="L56" i="6" s="1"/>
  <c r="E57" i="6"/>
  <c r="L57" i="6" s="1"/>
  <c r="E58" i="6"/>
  <c r="E59" i="6"/>
  <c r="E60" i="6"/>
  <c r="L60" i="6" s="1"/>
  <c r="E61" i="6"/>
  <c r="L61" i="6" s="1"/>
  <c r="E62" i="6"/>
  <c r="L62" i="6" s="1"/>
  <c r="E63" i="6"/>
  <c r="L63" i="6" s="1"/>
  <c r="E64" i="6"/>
  <c r="L64" i="6" s="1"/>
  <c r="E65" i="6"/>
  <c r="L65" i="6" s="1"/>
  <c r="E66" i="6"/>
  <c r="L66" i="6" s="1"/>
  <c r="E67" i="6"/>
  <c r="L67" i="6" s="1"/>
  <c r="E68" i="6"/>
  <c r="L68" i="6" s="1"/>
  <c r="E69" i="6"/>
  <c r="L69" i="6" s="1"/>
  <c r="E70" i="6"/>
  <c r="E71" i="6"/>
  <c r="E72" i="6"/>
  <c r="E73" i="6"/>
  <c r="E74" i="6"/>
  <c r="E75" i="6"/>
  <c r="E76" i="6"/>
  <c r="E77" i="6"/>
  <c r="E78" i="6"/>
  <c r="E79" i="6"/>
  <c r="E80" i="6"/>
  <c r="L80" i="6" s="1"/>
  <c r="E81" i="6"/>
  <c r="L81" i="6" s="1"/>
  <c r="E82" i="6"/>
  <c r="E83" i="6"/>
  <c r="E84" i="6"/>
  <c r="L84" i="6" s="1"/>
  <c r="E85" i="6"/>
  <c r="L85" i="6" s="1"/>
  <c r="E86" i="6"/>
  <c r="L86" i="6" s="1"/>
  <c r="E87" i="6"/>
  <c r="L87" i="6" s="1"/>
  <c r="E88" i="6"/>
  <c r="L88" i="6" s="1"/>
  <c r="E89" i="6"/>
  <c r="L89" i="6" s="1"/>
  <c r="E90" i="6"/>
  <c r="L90" i="6" s="1"/>
  <c r="E91" i="6"/>
  <c r="E92" i="6"/>
  <c r="L92" i="6" s="1"/>
  <c r="E93" i="6"/>
  <c r="L93" i="6" s="1"/>
  <c r="E94" i="6"/>
  <c r="E95" i="6"/>
  <c r="E96" i="6"/>
  <c r="E97" i="6"/>
  <c r="E98" i="6"/>
  <c r="E99" i="6"/>
  <c r="L99" i="6" s="1"/>
  <c r="E100" i="6"/>
  <c r="L100" i="6" s="1"/>
  <c r="E101" i="6"/>
  <c r="L101" i="6" s="1"/>
  <c r="E102" i="6"/>
  <c r="E103" i="6"/>
  <c r="E104" i="6"/>
  <c r="L104" i="6" s="1"/>
  <c r="E105" i="6"/>
  <c r="L105" i="6" s="1"/>
  <c r="E106" i="6"/>
  <c r="E107" i="6"/>
  <c r="E108" i="6"/>
  <c r="E109" i="6"/>
  <c r="E110" i="6"/>
  <c r="E111" i="6"/>
  <c r="E112" i="6"/>
  <c r="E113" i="6"/>
  <c r="L113" i="6" s="1"/>
  <c r="E114" i="6"/>
  <c r="L114" i="6" s="1"/>
  <c r="E115" i="6"/>
  <c r="L115" i="6" s="1"/>
  <c r="E116" i="6"/>
  <c r="L116" i="6" s="1"/>
  <c r="E117" i="6"/>
  <c r="L117" i="6" s="1"/>
  <c r="E118" i="6"/>
  <c r="E119" i="6"/>
  <c r="E120" i="6"/>
  <c r="E121" i="6"/>
  <c r="E122" i="6"/>
  <c r="E123" i="6"/>
  <c r="L123" i="6" s="1"/>
  <c r="E124" i="6"/>
  <c r="L124" i="6" s="1"/>
  <c r="E125" i="6"/>
  <c r="L125" i="6" s="1"/>
  <c r="E126" i="6"/>
  <c r="E127" i="6"/>
  <c r="E128" i="6"/>
  <c r="L128" i="6" s="1"/>
  <c r="E129" i="6"/>
  <c r="L129" i="6" s="1"/>
  <c r="E130" i="6"/>
  <c r="E131" i="6"/>
  <c r="E132" i="6"/>
  <c r="L132" i="6" s="1"/>
  <c r="E133" i="6"/>
  <c r="L133" i="6" s="1"/>
  <c r="E134" i="6"/>
  <c r="L134" i="6" s="1"/>
  <c r="E135" i="6"/>
  <c r="E136" i="6"/>
  <c r="E137" i="6"/>
  <c r="L137" i="6" s="1"/>
  <c r="E138" i="6"/>
  <c r="L138" i="6" s="1"/>
  <c r="E139" i="6"/>
  <c r="E140" i="6"/>
  <c r="L140" i="6" s="1"/>
  <c r="E141" i="6"/>
  <c r="L141" i="6" s="1"/>
  <c r="E142" i="6"/>
  <c r="E143" i="6"/>
  <c r="E144" i="6"/>
  <c r="L144" i="6" s="1"/>
  <c r="E145" i="6"/>
  <c r="L145" i="6" s="1"/>
  <c r="E146" i="6"/>
  <c r="L146" i="6" s="1"/>
  <c r="E147" i="6"/>
  <c r="L147" i="6" s="1"/>
  <c r="E148" i="6"/>
  <c r="L148" i="6" s="1"/>
  <c r="E149" i="6"/>
  <c r="L149" i="6" s="1"/>
  <c r="E150" i="6"/>
  <c r="E151" i="6"/>
  <c r="E152" i="6"/>
  <c r="L152" i="6" s="1"/>
  <c r="E153" i="6"/>
  <c r="L153" i="6" s="1"/>
  <c r="E154" i="6"/>
  <c r="E155" i="6"/>
  <c r="E156" i="6"/>
  <c r="E157" i="6"/>
  <c r="E158" i="6"/>
  <c r="E159" i="6"/>
  <c r="E160" i="6"/>
  <c r="E161" i="6"/>
  <c r="L161" i="6" s="1"/>
  <c r="E162" i="6"/>
  <c r="L162" i="6" s="1"/>
  <c r="N162" i="6" s="1"/>
  <c r="E163" i="6"/>
  <c r="L163" i="6" s="1"/>
  <c r="E164" i="6"/>
  <c r="L164" i="6" s="1"/>
  <c r="E165" i="6"/>
  <c r="L165" i="6" s="1"/>
  <c r="E166" i="6"/>
  <c r="E167" i="6"/>
  <c r="E168" i="6"/>
  <c r="L168" i="6" s="1"/>
  <c r="E169" i="6"/>
  <c r="L169" i="6" s="1"/>
  <c r="E170" i="6"/>
  <c r="L170" i="6" s="1"/>
  <c r="E171" i="6"/>
  <c r="L171" i="6" s="1"/>
  <c r="E172" i="6"/>
  <c r="L172" i="6" s="1"/>
  <c r="E173" i="6"/>
  <c r="L173" i="6" s="1"/>
  <c r="E174" i="6"/>
  <c r="L174" i="6" s="1"/>
  <c r="E175" i="6"/>
  <c r="E176" i="6"/>
  <c r="L176" i="6" s="1"/>
  <c r="E177" i="6"/>
  <c r="L177" i="6" s="1"/>
  <c r="E178" i="6"/>
  <c r="E179" i="6"/>
  <c r="E180" i="6"/>
  <c r="L180" i="6" s="1"/>
  <c r="E181" i="6"/>
  <c r="L181" i="6" s="1"/>
  <c r="E182" i="6"/>
  <c r="L182" i="6" s="1"/>
  <c r="E183" i="6"/>
  <c r="E184" i="6"/>
  <c r="E185" i="6"/>
  <c r="L185" i="6" s="1"/>
  <c r="E186" i="6"/>
  <c r="E187" i="6"/>
  <c r="E188" i="6"/>
  <c r="L188" i="6" s="1"/>
  <c r="E189" i="6"/>
  <c r="L189" i="6" s="1"/>
  <c r="E190" i="6"/>
  <c r="E191" i="6"/>
  <c r="E192" i="6"/>
  <c r="E193" i="6"/>
  <c r="E194" i="6"/>
  <c r="E195" i="6"/>
  <c r="L195" i="6" s="1"/>
  <c r="E196" i="6"/>
  <c r="L196" i="6" s="1"/>
  <c r="E197" i="6"/>
  <c r="L197" i="6" s="1"/>
  <c r="E198" i="6"/>
  <c r="L198" i="6" s="1"/>
  <c r="E199" i="6"/>
  <c r="E200" i="6"/>
  <c r="L200" i="6" s="1"/>
  <c r="E201" i="6"/>
  <c r="L201" i="6" s="1"/>
  <c r="E202" i="6"/>
  <c r="E203" i="6"/>
  <c r="E204" i="6"/>
  <c r="E205" i="6"/>
  <c r="E206" i="6"/>
  <c r="E207" i="6"/>
  <c r="L207" i="6" s="1"/>
  <c r="E208" i="6"/>
  <c r="L208" i="6" s="1"/>
  <c r="E209" i="6"/>
  <c r="L209" i="6" s="1"/>
  <c r="E210" i="6"/>
  <c r="L210" i="6" s="1"/>
  <c r="N210" i="6" s="1"/>
  <c r="E211" i="6"/>
  <c r="L211" i="6" s="1"/>
  <c r="E212" i="6"/>
  <c r="L212" i="6" s="1"/>
  <c r="E213" i="6"/>
  <c r="L213" i="6" s="1"/>
  <c r="E214" i="6"/>
  <c r="E215" i="6"/>
  <c r="E216" i="6"/>
  <c r="E217" i="6"/>
  <c r="E218" i="6"/>
  <c r="E219" i="6"/>
  <c r="E220" i="6"/>
  <c r="E221" i="6"/>
  <c r="L221" i="6" s="1"/>
  <c r="E222" i="6"/>
  <c r="L222" i="6" s="1"/>
  <c r="E223" i="6"/>
  <c r="E224" i="6"/>
  <c r="L224" i="6" s="1"/>
  <c r="E225" i="6"/>
  <c r="L225" i="6" s="1"/>
  <c r="E226" i="6"/>
  <c r="E227" i="6"/>
  <c r="E228" i="6"/>
  <c r="L228" i="6" s="1"/>
  <c r="E229" i="6"/>
  <c r="L229" i="6" s="1"/>
  <c r="E230" i="6"/>
  <c r="L230" i="6" s="1"/>
  <c r="E231" i="6"/>
  <c r="L231" i="6" s="1"/>
  <c r="E232" i="6"/>
  <c r="L232" i="6" s="1"/>
  <c r="E233" i="6"/>
  <c r="L233" i="6" s="1"/>
  <c r="E234" i="6"/>
  <c r="E235" i="6"/>
  <c r="E236" i="6"/>
  <c r="L236" i="6" s="1"/>
  <c r="E237" i="6"/>
  <c r="L237" i="6" s="1"/>
  <c r="E238" i="6"/>
  <c r="E239" i="6"/>
  <c r="E240" i="6"/>
  <c r="E241" i="6"/>
  <c r="E242" i="6"/>
  <c r="E243" i="6"/>
  <c r="L243" i="6" s="1"/>
  <c r="E244" i="6"/>
  <c r="L244" i="6" s="1"/>
  <c r="E245" i="6"/>
  <c r="L245" i="6" s="1"/>
  <c r="E246" i="6"/>
  <c r="L247" i="6" s="1"/>
  <c r="E247" i="6"/>
  <c r="E248" i="6"/>
  <c r="L248" i="6" s="1"/>
  <c r="E249" i="6"/>
  <c r="L249" i="6" s="1"/>
  <c r="E250" i="6"/>
  <c r="E251" i="6"/>
  <c r="E252" i="6"/>
  <c r="L252" i="6" s="1"/>
  <c r="E253" i="6"/>
  <c r="L253" i="6" s="1"/>
  <c r="E5" i="6"/>
  <c r="D6" i="6"/>
  <c r="K6" i="6" s="1"/>
  <c r="D7" i="6"/>
  <c r="K7" i="6" s="1"/>
  <c r="D8" i="6"/>
  <c r="K8" i="6" s="1"/>
  <c r="D9" i="6"/>
  <c r="K9" i="6" s="1"/>
  <c r="D10" i="6"/>
  <c r="K10" i="6" s="1"/>
  <c r="D11" i="6"/>
  <c r="K11" i="6" s="1"/>
  <c r="D12" i="6"/>
  <c r="K12" i="6" s="1"/>
  <c r="D13" i="6"/>
  <c r="D14" i="6"/>
  <c r="D15" i="6"/>
  <c r="K15" i="6" s="1"/>
  <c r="D16" i="6"/>
  <c r="D17" i="6"/>
  <c r="D18" i="6"/>
  <c r="D19" i="6"/>
  <c r="D20" i="6"/>
  <c r="K20" i="6" s="1"/>
  <c r="D21" i="6"/>
  <c r="K22" i="6" s="1"/>
  <c r="D22" i="6"/>
  <c r="D23" i="6"/>
  <c r="D24" i="6"/>
  <c r="K24" i="6" s="1"/>
  <c r="D25" i="6"/>
  <c r="D26" i="6"/>
  <c r="D27" i="6"/>
  <c r="D28" i="6"/>
  <c r="K28" i="6" s="1"/>
  <c r="D29" i="6"/>
  <c r="K29" i="6" s="1"/>
  <c r="D30" i="6"/>
  <c r="K30" i="6" s="1"/>
  <c r="D31" i="6"/>
  <c r="K31" i="6" s="1"/>
  <c r="D32" i="6"/>
  <c r="K32" i="6" s="1"/>
  <c r="D33" i="6"/>
  <c r="D34" i="6"/>
  <c r="D35" i="6"/>
  <c r="D36" i="6"/>
  <c r="K36" i="6" s="1"/>
  <c r="D37" i="6"/>
  <c r="D38" i="6"/>
  <c r="D39" i="6"/>
  <c r="D40" i="6"/>
  <c r="D41" i="6"/>
  <c r="D42" i="6"/>
  <c r="D43" i="6"/>
  <c r="K43" i="6" s="1"/>
  <c r="D44" i="6"/>
  <c r="K44" i="6" s="1"/>
  <c r="D45" i="6"/>
  <c r="D46" i="6"/>
  <c r="D47" i="6"/>
  <c r="D48" i="6"/>
  <c r="K48" i="6" s="1"/>
  <c r="D49" i="6"/>
  <c r="D50" i="6"/>
  <c r="D51" i="6"/>
  <c r="D52" i="6"/>
  <c r="D53" i="6"/>
  <c r="D54" i="6"/>
  <c r="D55" i="6"/>
  <c r="D56" i="6"/>
  <c r="K56" i="6" s="1"/>
  <c r="D57" i="6"/>
  <c r="K57" i="6" s="1"/>
  <c r="N57" i="6" s="1"/>
  <c r="D58" i="6"/>
  <c r="K58" i="6" s="1"/>
  <c r="D59" i="6"/>
  <c r="K59" i="6" s="1"/>
  <c r="D60" i="6"/>
  <c r="K60" i="6" s="1"/>
  <c r="D61" i="6"/>
  <c r="D62" i="6"/>
  <c r="D63" i="6"/>
  <c r="K63" i="6" s="1"/>
  <c r="D64" i="6"/>
  <c r="D65" i="6"/>
  <c r="D66" i="6"/>
  <c r="D67" i="6"/>
  <c r="K67" i="6" s="1"/>
  <c r="D68" i="6"/>
  <c r="K68" i="6" s="1"/>
  <c r="D69" i="6"/>
  <c r="D70" i="6"/>
  <c r="D71" i="6"/>
  <c r="D72" i="6"/>
  <c r="K72" i="6" s="1"/>
  <c r="D73" i="6"/>
  <c r="D74" i="6"/>
  <c r="D75" i="6"/>
  <c r="D76" i="6"/>
  <c r="K76" i="6" s="1"/>
  <c r="D77" i="6"/>
  <c r="K77" i="6" s="1"/>
  <c r="D78" i="6"/>
  <c r="K78" i="6" s="1"/>
  <c r="D79" i="6"/>
  <c r="D80" i="6"/>
  <c r="K80" i="6" s="1"/>
  <c r="D81" i="6"/>
  <c r="K82" i="6" s="1"/>
  <c r="D82" i="6"/>
  <c r="D83" i="6"/>
  <c r="D84" i="6"/>
  <c r="K84" i="6" s="1"/>
  <c r="D85" i="6"/>
  <c r="D86" i="6"/>
  <c r="D87" i="6"/>
  <c r="D88" i="6"/>
  <c r="K88" i="6" s="1"/>
  <c r="D89" i="6"/>
  <c r="K89" i="6" s="1"/>
  <c r="D90" i="6"/>
  <c r="K90" i="6" s="1"/>
  <c r="D91" i="6"/>
  <c r="K91" i="6" s="1"/>
  <c r="D92" i="6"/>
  <c r="K92" i="6" s="1"/>
  <c r="D93" i="6"/>
  <c r="D94" i="6"/>
  <c r="D95" i="6"/>
  <c r="D96" i="6"/>
  <c r="K96" i="6" s="1"/>
  <c r="D97" i="6"/>
  <c r="D98" i="6"/>
  <c r="D99" i="6"/>
  <c r="D100" i="6"/>
  <c r="D101" i="6"/>
  <c r="D102" i="6"/>
  <c r="D103" i="6"/>
  <c r="D104" i="6"/>
  <c r="K104" i="6" s="1"/>
  <c r="D105" i="6"/>
  <c r="K105" i="6" s="1"/>
  <c r="N105" i="6" s="1"/>
  <c r="D106" i="6"/>
  <c r="K106" i="6" s="1"/>
  <c r="D107" i="6"/>
  <c r="K107" i="6" s="1"/>
  <c r="D108" i="6"/>
  <c r="K108" i="6" s="1"/>
  <c r="D109" i="6"/>
  <c r="D110" i="6"/>
  <c r="D111" i="6"/>
  <c r="K111" i="6" s="1"/>
  <c r="D112" i="6"/>
  <c r="K112" i="6" s="1"/>
  <c r="D113" i="6"/>
  <c r="K113" i="6" s="1"/>
  <c r="D114" i="6"/>
  <c r="K114" i="6" s="1"/>
  <c r="D115" i="6"/>
  <c r="K115" i="6" s="1"/>
  <c r="D116" i="6"/>
  <c r="K116" i="6" s="1"/>
  <c r="D117" i="6"/>
  <c r="K117" i="6" s="1"/>
  <c r="D118" i="6"/>
  <c r="D119" i="6"/>
  <c r="D120" i="6"/>
  <c r="K120" i="6" s="1"/>
  <c r="D121" i="6"/>
  <c r="D122" i="6"/>
  <c r="D123" i="6"/>
  <c r="D124" i="6"/>
  <c r="K124" i="6" s="1"/>
  <c r="D125" i="6"/>
  <c r="K125" i="6" s="1"/>
  <c r="D126" i="6"/>
  <c r="K126" i="6" s="1"/>
  <c r="D127" i="6"/>
  <c r="D128" i="6"/>
  <c r="K128" i="6" s="1"/>
  <c r="D129" i="6"/>
  <c r="K130" i="6" s="1"/>
  <c r="D130" i="6"/>
  <c r="D131" i="6"/>
  <c r="D132" i="6"/>
  <c r="K132" i="6" s="1"/>
  <c r="D133" i="6"/>
  <c r="D134" i="6"/>
  <c r="D135" i="6"/>
  <c r="D136" i="6"/>
  <c r="D137" i="6"/>
  <c r="D138" i="6"/>
  <c r="D139" i="6"/>
  <c r="K139" i="6" s="1"/>
  <c r="D140" i="6"/>
  <c r="K140" i="6" s="1"/>
  <c r="D141" i="6"/>
  <c r="K141" i="6" s="1"/>
  <c r="D142" i="6"/>
  <c r="D143" i="6"/>
  <c r="D144" i="6"/>
  <c r="K144" i="6" s="1"/>
  <c r="D145" i="6"/>
  <c r="D146" i="6"/>
  <c r="D147" i="6"/>
  <c r="D148" i="6"/>
  <c r="D149" i="6"/>
  <c r="D150" i="6"/>
  <c r="D151" i="6"/>
  <c r="K151" i="6" s="1"/>
  <c r="D152" i="6"/>
  <c r="K152" i="6" s="1"/>
  <c r="D153" i="6"/>
  <c r="K153" i="6" s="1"/>
  <c r="D154" i="6"/>
  <c r="K154" i="6" s="1"/>
  <c r="D155" i="6"/>
  <c r="K155" i="6" s="1"/>
  <c r="D156" i="6"/>
  <c r="K156" i="6" s="1"/>
  <c r="D157" i="6"/>
  <c r="D158" i="6"/>
  <c r="D159" i="6"/>
  <c r="K159" i="6" s="1"/>
  <c r="D160" i="6"/>
  <c r="D161" i="6"/>
  <c r="D162" i="6"/>
  <c r="D163" i="6"/>
  <c r="D164" i="6"/>
  <c r="K164" i="6" s="1"/>
  <c r="D165" i="6"/>
  <c r="K166" i="6" s="1"/>
  <c r="D166" i="6"/>
  <c r="D167" i="6"/>
  <c r="D168" i="6"/>
  <c r="K168" i="6" s="1"/>
  <c r="D169" i="6"/>
  <c r="D170" i="6"/>
  <c r="D171" i="6"/>
  <c r="D172" i="6"/>
  <c r="K172" i="6" s="1"/>
  <c r="D173" i="6"/>
  <c r="K173" i="6" s="1"/>
  <c r="D174" i="6"/>
  <c r="K174" i="6" s="1"/>
  <c r="D175" i="6"/>
  <c r="K175" i="6" s="1"/>
  <c r="D176" i="6"/>
  <c r="K176" i="6" s="1"/>
  <c r="D177" i="6"/>
  <c r="D178" i="6"/>
  <c r="D179" i="6"/>
  <c r="D180" i="6"/>
  <c r="K180" i="6" s="1"/>
  <c r="D181" i="6"/>
  <c r="D182" i="6"/>
  <c r="D183" i="6"/>
  <c r="D184" i="6"/>
  <c r="D185" i="6"/>
  <c r="D186" i="6"/>
  <c r="D187" i="6"/>
  <c r="K187" i="6" s="1"/>
  <c r="D188" i="6"/>
  <c r="K188" i="6" s="1"/>
  <c r="D189" i="6"/>
  <c r="K189" i="6" s="1"/>
  <c r="N189" i="6" s="1"/>
  <c r="D190" i="6"/>
  <c r="D191" i="6"/>
  <c r="D192" i="6"/>
  <c r="K192" i="6" s="1"/>
  <c r="D193" i="6"/>
  <c r="D194" i="6"/>
  <c r="D195" i="6"/>
  <c r="D196" i="6"/>
  <c r="K196" i="6" s="1"/>
  <c r="D197" i="6"/>
  <c r="K197" i="6" s="1"/>
  <c r="D198" i="6"/>
  <c r="K198" i="6" s="1"/>
  <c r="D199" i="6"/>
  <c r="K199" i="6" s="1"/>
  <c r="D200" i="6"/>
  <c r="K200" i="6" s="1"/>
  <c r="D201" i="6"/>
  <c r="K201" i="6" s="1"/>
  <c r="N201" i="6" s="1"/>
  <c r="D202" i="6"/>
  <c r="K202" i="6" s="1"/>
  <c r="D203" i="6"/>
  <c r="K203" i="6" s="1"/>
  <c r="D204" i="6"/>
  <c r="K204" i="6" s="1"/>
  <c r="D205" i="6"/>
  <c r="D206" i="6"/>
  <c r="D207" i="6"/>
  <c r="K207" i="6" s="1"/>
  <c r="D208" i="6"/>
  <c r="D209" i="6"/>
  <c r="D210" i="6"/>
  <c r="D211" i="6"/>
  <c r="D212" i="6"/>
  <c r="D213" i="6"/>
  <c r="K214" i="6" s="1"/>
  <c r="D214" i="6"/>
  <c r="D215" i="6"/>
  <c r="D216" i="6"/>
  <c r="K216" i="6" s="1"/>
  <c r="D217" i="6"/>
  <c r="D218" i="6"/>
  <c r="D219" i="6"/>
  <c r="D220" i="6"/>
  <c r="K220" i="6" s="1"/>
  <c r="D221" i="6"/>
  <c r="K221" i="6" s="1"/>
  <c r="D222" i="6"/>
  <c r="K222" i="6" s="1"/>
  <c r="D223" i="6"/>
  <c r="K223" i="6" s="1"/>
  <c r="D224" i="6"/>
  <c r="K224" i="6" s="1"/>
  <c r="D225" i="6"/>
  <c r="K225" i="6" s="1"/>
  <c r="D226" i="6"/>
  <c r="D227" i="6"/>
  <c r="D228" i="6"/>
  <c r="K228" i="6" s="1"/>
  <c r="D229" i="6"/>
  <c r="D230" i="6"/>
  <c r="D231" i="6"/>
  <c r="D232" i="6"/>
  <c r="D233" i="6"/>
  <c r="D234" i="6"/>
  <c r="D235" i="6"/>
  <c r="K235" i="6" s="1"/>
  <c r="D236" i="6"/>
  <c r="K236" i="6" s="1"/>
  <c r="D237" i="6"/>
  <c r="D238" i="6"/>
  <c r="D239" i="6"/>
  <c r="D240" i="6"/>
  <c r="K240" i="6" s="1"/>
  <c r="D241" i="6"/>
  <c r="D242" i="6"/>
  <c r="D243" i="6"/>
  <c r="D244" i="6"/>
  <c r="D245" i="6"/>
  <c r="D246" i="6"/>
  <c r="D247" i="6"/>
  <c r="D248" i="6"/>
  <c r="K248" i="6" s="1"/>
  <c r="D249" i="6"/>
  <c r="K249" i="6" s="1"/>
  <c r="D250" i="6"/>
  <c r="K250" i="6" s="1"/>
  <c r="D251" i="6"/>
  <c r="K251" i="6" s="1"/>
  <c r="D252" i="6"/>
  <c r="K252" i="6" s="1"/>
  <c r="D253" i="6"/>
  <c r="D5" i="6"/>
  <c r="C6" i="6"/>
  <c r="C7" i="6"/>
  <c r="J7" i="6" s="1"/>
  <c r="C8" i="6"/>
  <c r="C9" i="6"/>
  <c r="C10" i="6"/>
  <c r="C11" i="6"/>
  <c r="J11" i="6" s="1"/>
  <c r="N11" i="6" s="1"/>
  <c r="C12" i="6"/>
  <c r="C13" i="6"/>
  <c r="C14" i="6"/>
  <c r="C15" i="6"/>
  <c r="J15" i="6" s="1"/>
  <c r="C16" i="6"/>
  <c r="C17" i="6"/>
  <c r="C18" i="6"/>
  <c r="J18" i="6" s="1"/>
  <c r="C19" i="6"/>
  <c r="C20" i="6"/>
  <c r="J20" i="6" s="1"/>
  <c r="C21" i="6"/>
  <c r="J21" i="6" s="1"/>
  <c r="C22" i="6"/>
  <c r="J22" i="6" s="1"/>
  <c r="C23" i="6"/>
  <c r="C24" i="6"/>
  <c r="J25" i="6" s="1"/>
  <c r="C25" i="6"/>
  <c r="C26" i="6"/>
  <c r="C27" i="6"/>
  <c r="J27" i="6" s="1"/>
  <c r="C28" i="6"/>
  <c r="C29" i="6"/>
  <c r="C30" i="6"/>
  <c r="J30" i="6" s="1"/>
  <c r="C31" i="6"/>
  <c r="J31" i="6" s="1"/>
  <c r="C32" i="6"/>
  <c r="J32" i="6" s="1"/>
  <c r="C33" i="6"/>
  <c r="J33" i="6" s="1"/>
  <c r="C34" i="6"/>
  <c r="J34" i="6" s="1"/>
  <c r="C35" i="6"/>
  <c r="J35" i="6" s="1"/>
  <c r="C36" i="6"/>
  <c r="C37" i="6"/>
  <c r="C38" i="6"/>
  <c r="C39" i="6"/>
  <c r="C40" i="6"/>
  <c r="C41" i="6"/>
  <c r="C42" i="6"/>
  <c r="C43" i="6"/>
  <c r="C44" i="6"/>
  <c r="C45" i="6"/>
  <c r="J45" i="6" s="1"/>
  <c r="C46" i="6"/>
  <c r="J46" i="6" s="1"/>
  <c r="C47" i="6"/>
  <c r="J47" i="6" s="1"/>
  <c r="C48" i="6"/>
  <c r="C49" i="6"/>
  <c r="C50" i="6"/>
  <c r="C51" i="6"/>
  <c r="J51" i="6" s="1"/>
  <c r="C52" i="6"/>
  <c r="C53" i="6"/>
  <c r="C54" i="6"/>
  <c r="C55" i="6"/>
  <c r="C56" i="6"/>
  <c r="C57" i="6"/>
  <c r="J57" i="6" s="1"/>
  <c r="C58" i="6"/>
  <c r="J58" i="6" s="1"/>
  <c r="C59" i="6"/>
  <c r="J59" i="6" s="1"/>
  <c r="C60" i="6"/>
  <c r="J60" i="6" s="1"/>
  <c r="C61" i="6"/>
  <c r="C62" i="6"/>
  <c r="C63" i="6"/>
  <c r="J63" i="6" s="1"/>
  <c r="C64" i="6"/>
  <c r="C65" i="6"/>
  <c r="C66" i="6"/>
  <c r="C67" i="6"/>
  <c r="C68" i="6"/>
  <c r="C69" i="6"/>
  <c r="J69" i="6" s="1"/>
  <c r="C70" i="6"/>
  <c r="J70" i="6" s="1"/>
  <c r="C71" i="6"/>
  <c r="J71" i="6" s="1"/>
  <c r="C72" i="6"/>
  <c r="J72" i="6" s="1"/>
  <c r="C73" i="6"/>
  <c r="C74" i="6"/>
  <c r="C75" i="6"/>
  <c r="J75" i="6" s="1"/>
  <c r="C76" i="6"/>
  <c r="J76" i="6" s="1"/>
  <c r="C77" i="6"/>
  <c r="C78" i="6"/>
  <c r="J78" i="6" s="1"/>
  <c r="C79" i="6"/>
  <c r="J79" i="6" s="1"/>
  <c r="C80" i="6"/>
  <c r="J80" i="6" s="1"/>
  <c r="C81" i="6"/>
  <c r="J81" i="6" s="1"/>
  <c r="C82" i="6"/>
  <c r="J82" i="6" s="1"/>
  <c r="C83" i="6"/>
  <c r="J83" i="6" s="1"/>
  <c r="C84" i="6"/>
  <c r="C85" i="6"/>
  <c r="C86" i="6"/>
  <c r="C87" i="6"/>
  <c r="C88" i="6"/>
  <c r="C89" i="6"/>
  <c r="C90" i="6"/>
  <c r="C91" i="6"/>
  <c r="C92" i="6"/>
  <c r="C93" i="6"/>
  <c r="J93" i="6" s="1"/>
  <c r="C94" i="6"/>
  <c r="J94" i="6" s="1"/>
  <c r="C95" i="6"/>
  <c r="J95" i="6" s="1"/>
  <c r="C96" i="6"/>
  <c r="C97" i="6"/>
  <c r="C98" i="6"/>
  <c r="C99" i="6"/>
  <c r="J99" i="6" s="1"/>
  <c r="C100" i="6"/>
  <c r="C101" i="6"/>
  <c r="C102" i="6"/>
  <c r="C103" i="6"/>
  <c r="C104" i="6"/>
  <c r="C105" i="6"/>
  <c r="J105" i="6" s="1"/>
  <c r="C106" i="6"/>
  <c r="J106" i="6" s="1"/>
  <c r="C107" i="6"/>
  <c r="J107" i="6" s="1"/>
  <c r="C108" i="6"/>
  <c r="J108" i="6" s="1"/>
  <c r="C109" i="6"/>
  <c r="C110" i="6"/>
  <c r="C111" i="6"/>
  <c r="J111" i="6" s="1"/>
  <c r="C112" i="6"/>
  <c r="C113" i="6"/>
  <c r="C114" i="6"/>
  <c r="C115" i="6"/>
  <c r="C116" i="6"/>
  <c r="C117" i="6"/>
  <c r="J117" i="6" s="1"/>
  <c r="C118" i="6"/>
  <c r="J118" i="6" s="1"/>
  <c r="C119" i="6"/>
  <c r="J119" i="6" s="1"/>
  <c r="C120" i="6"/>
  <c r="J120" i="6" s="1"/>
  <c r="C121" i="6"/>
  <c r="C122" i="6"/>
  <c r="C123" i="6"/>
  <c r="C124" i="6"/>
  <c r="J124" i="6" s="1"/>
  <c r="C125" i="6"/>
  <c r="C126" i="6"/>
  <c r="J126" i="6" s="1"/>
  <c r="C127" i="6"/>
  <c r="J127" i="6" s="1"/>
  <c r="C128" i="6"/>
  <c r="J128" i="6" s="1"/>
  <c r="C129" i="6"/>
  <c r="J129" i="6" s="1"/>
  <c r="C130" i="6"/>
  <c r="J130" i="6" s="1"/>
  <c r="C131" i="6"/>
  <c r="J131" i="6" s="1"/>
  <c r="C132" i="6"/>
  <c r="C133" i="6"/>
  <c r="C134" i="6"/>
  <c r="C135" i="6"/>
  <c r="C136" i="6"/>
  <c r="C137" i="6"/>
  <c r="C138" i="6"/>
  <c r="C139" i="6"/>
  <c r="C140" i="6"/>
  <c r="C141" i="6"/>
  <c r="J141" i="6" s="1"/>
  <c r="C142" i="6"/>
  <c r="J142" i="6" s="1"/>
  <c r="C143" i="6"/>
  <c r="J143" i="6" s="1"/>
  <c r="C144" i="6"/>
  <c r="C145" i="6"/>
  <c r="C146" i="6"/>
  <c r="C147" i="6"/>
  <c r="J147" i="6" s="1"/>
  <c r="C148" i="6"/>
  <c r="C149" i="6"/>
  <c r="C150" i="6"/>
  <c r="C151" i="6"/>
  <c r="C152" i="6"/>
  <c r="C153" i="6"/>
  <c r="J153" i="6" s="1"/>
  <c r="C154" i="6"/>
  <c r="J154" i="6" s="1"/>
  <c r="C155" i="6"/>
  <c r="J155" i="6" s="1"/>
  <c r="C156" i="6"/>
  <c r="J156" i="6" s="1"/>
  <c r="C157" i="6"/>
  <c r="C158" i="6"/>
  <c r="C159" i="6"/>
  <c r="J159" i="6" s="1"/>
  <c r="C160" i="6"/>
  <c r="C161" i="6"/>
  <c r="C162" i="6"/>
  <c r="C163" i="6"/>
  <c r="C164" i="6"/>
  <c r="C165" i="6"/>
  <c r="J165" i="6" s="1"/>
  <c r="C166" i="6"/>
  <c r="J166" i="6" s="1"/>
  <c r="C167" i="6"/>
  <c r="J167" i="6" s="1"/>
  <c r="C168" i="6"/>
  <c r="J168" i="6" s="1"/>
  <c r="C169" i="6"/>
  <c r="C170" i="6"/>
  <c r="C171" i="6"/>
  <c r="C172" i="6"/>
  <c r="J173" i="6" s="1"/>
  <c r="C173" i="6"/>
  <c r="C174" i="6"/>
  <c r="J174" i="6" s="1"/>
  <c r="C175" i="6"/>
  <c r="J175" i="6" s="1"/>
  <c r="C176" i="6"/>
  <c r="J176" i="6" s="1"/>
  <c r="C177" i="6"/>
  <c r="J177" i="6" s="1"/>
  <c r="C178" i="6"/>
  <c r="J178" i="6" s="1"/>
  <c r="C179" i="6"/>
  <c r="J179" i="6" s="1"/>
  <c r="C180" i="6"/>
  <c r="C181" i="6"/>
  <c r="C182" i="6"/>
  <c r="C183" i="6"/>
  <c r="J183" i="6" s="1"/>
  <c r="C184" i="6"/>
  <c r="C185" i="6"/>
  <c r="C186" i="6"/>
  <c r="C187" i="6"/>
  <c r="C188" i="6"/>
  <c r="C189" i="6"/>
  <c r="J189" i="6" s="1"/>
  <c r="C190" i="6"/>
  <c r="J190" i="6" s="1"/>
  <c r="C191" i="6"/>
  <c r="J191" i="6" s="1"/>
  <c r="C192" i="6"/>
  <c r="C193" i="6"/>
  <c r="C194" i="6"/>
  <c r="C195" i="6"/>
  <c r="J195" i="6" s="1"/>
  <c r="C196" i="6"/>
  <c r="C197" i="6"/>
  <c r="C198" i="6"/>
  <c r="C199" i="6"/>
  <c r="C200" i="6"/>
  <c r="C201" i="6"/>
  <c r="J201" i="6" s="1"/>
  <c r="C202" i="6"/>
  <c r="J202" i="6" s="1"/>
  <c r="C203" i="6"/>
  <c r="J203" i="6" s="1"/>
  <c r="N203" i="6" s="1"/>
  <c r="C204" i="6"/>
  <c r="J204" i="6" s="1"/>
  <c r="C205" i="6"/>
  <c r="C206" i="6"/>
  <c r="C207" i="6"/>
  <c r="J207" i="6" s="1"/>
  <c r="C208" i="6"/>
  <c r="C209" i="6"/>
  <c r="C210" i="6"/>
  <c r="C211" i="6"/>
  <c r="C212" i="6"/>
  <c r="C213" i="6"/>
  <c r="J213" i="6" s="1"/>
  <c r="C214" i="6"/>
  <c r="J214" i="6" s="1"/>
  <c r="C215" i="6"/>
  <c r="J215" i="6" s="1"/>
  <c r="C216" i="6"/>
  <c r="J217" i="6" s="1"/>
  <c r="C217" i="6"/>
  <c r="C218" i="6"/>
  <c r="C219" i="6"/>
  <c r="C220" i="6"/>
  <c r="C221" i="6"/>
  <c r="C222" i="6"/>
  <c r="J222" i="6" s="1"/>
  <c r="C223" i="6"/>
  <c r="J223" i="6" s="1"/>
  <c r="C224" i="6"/>
  <c r="J224" i="6" s="1"/>
  <c r="C225" i="6"/>
  <c r="J225" i="6" s="1"/>
  <c r="C226" i="6"/>
  <c r="J226" i="6" s="1"/>
  <c r="C227" i="6"/>
  <c r="J227" i="6" s="1"/>
  <c r="C228" i="6"/>
  <c r="C229" i="6"/>
  <c r="C230" i="6"/>
  <c r="C231" i="6"/>
  <c r="J231" i="6" s="1"/>
  <c r="C232" i="6"/>
  <c r="J232" i="6" s="1"/>
  <c r="C233" i="6"/>
  <c r="C234" i="6"/>
  <c r="C235" i="6"/>
  <c r="C236" i="6"/>
  <c r="C237" i="6"/>
  <c r="J237" i="6" s="1"/>
  <c r="C238" i="6"/>
  <c r="J238" i="6" s="1"/>
  <c r="C239" i="6"/>
  <c r="J239" i="6" s="1"/>
  <c r="C240" i="6"/>
  <c r="C241" i="6"/>
  <c r="C242" i="6"/>
  <c r="C243" i="6"/>
  <c r="J243" i="6" s="1"/>
  <c r="C244" i="6"/>
  <c r="C245" i="6"/>
  <c r="C246" i="6"/>
  <c r="C247" i="6"/>
  <c r="C248" i="6"/>
  <c r="C249" i="6"/>
  <c r="J249" i="6" s="1"/>
  <c r="C250" i="6"/>
  <c r="J250" i="6" s="1"/>
  <c r="C251" i="6"/>
  <c r="J251" i="6" s="1"/>
  <c r="C252" i="6"/>
  <c r="J253" i="6" s="1"/>
  <c r="C253" i="6"/>
  <c r="C5" i="6"/>
  <c r="B6" i="6"/>
  <c r="B7" i="6"/>
  <c r="B8" i="6"/>
  <c r="B9" i="6"/>
  <c r="B10" i="6"/>
  <c r="B11" i="6"/>
  <c r="B12" i="6"/>
  <c r="B13" i="6"/>
  <c r="I13" i="6" s="1"/>
  <c r="B14" i="6"/>
  <c r="I14" i="6" s="1"/>
  <c r="B15" i="6"/>
  <c r="I15" i="6" s="1"/>
  <c r="N15" i="6" s="1"/>
  <c r="B16" i="6"/>
  <c r="B17" i="6"/>
  <c r="B18" i="6"/>
  <c r="B19" i="6"/>
  <c r="B20" i="6"/>
  <c r="B21" i="6"/>
  <c r="B22" i="6"/>
  <c r="I22" i="6" s="1"/>
  <c r="B23" i="6"/>
  <c r="I23" i="6" s="1"/>
  <c r="B24" i="6"/>
  <c r="I24" i="6" s="1"/>
  <c r="B25" i="6"/>
  <c r="I25" i="6" s="1"/>
  <c r="B26" i="6"/>
  <c r="I26" i="6" s="1"/>
  <c r="B27" i="6"/>
  <c r="B28" i="6"/>
  <c r="B29" i="6"/>
  <c r="B30" i="6"/>
  <c r="I30" i="6" s="1"/>
  <c r="B31" i="6"/>
  <c r="I31" i="6" s="1"/>
  <c r="B32" i="6"/>
  <c r="B33" i="6"/>
  <c r="B34" i="6"/>
  <c r="B35" i="6"/>
  <c r="B36" i="6"/>
  <c r="B37" i="6"/>
  <c r="I37" i="6" s="1"/>
  <c r="B38" i="6"/>
  <c r="I38" i="6" s="1"/>
  <c r="B39" i="6"/>
  <c r="B40" i="6"/>
  <c r="B41" i="6"/>
  <c r="B42" i="6"/>
  <c r="I42" i="6" s="1"/>
  <c r="B43" i="6"/>
  <c r="B44" i="6"/>
  <c r="B45" i="6"/>
  <c r="B46" i="6"/>
  <c r="B47" i="6"/>
  <c r="B48" i="6"/>
  <c r="B49" i="6"/>
  <c r="I49" i="6" s="1"/>
  <c r="B50" i="6"/>
  <c r="I50" i="6" s="1"/>
  <c r="B51" i="6"/>
  <c r="I51" i="6" s="1"/>
  <c r="N51" i="6" s="1"/>
  <c r="B52" i="6"/>
  <c r="B53" i="6"/>
  <c r="B54" i="6"/>
  <c r="I54" i="6" s="1"/>
  <c r="N54" i="6" s="1"/>
  <c r="B55" i="6"/>
  <c r="B56" i="6"/>
  <c r="B57" i="6"/>
  <c r="B58" i="6"/>
  <c r="B59" i="6"/>
  <c r="B60" i="6"/>
  <c r="B61" i="6"/>
  <c r="I61" i="6" s="1"/>
  <c r="B62" i="6"/>
  <c r="I62" i="6" s="1"/>
  <c r="B63" i="6"/>
  <c r="I64" i="6" s="1"/>
  <c r="B64" i="6"/>
  <c r="B65" i="6"/>
  <c r="B66" i="6"/>
  <c r="B67" i="6"/>
  <c r="I68" i="6" s="1"/>
  <c r="N68" i="6" s="1"/>
  <c r="B68" i="6"/>
  <c r="B69" i="6"/>
  <c r="I69" i="6" s="1"/>
  <c r="B70" i="6"/>
  <c r="I70" i="6" s="1"/>
  <c r="B71" i="6"/>
  <c r="I71" i="6" s="1"/>
  <c r="B72" i="6"/>
  <c r="I72" i="6" s="1"/>
  <c r="B73" i="6"/>
  <c r="I73" i="6" s="1"/>
  <c r="B74" i="6"/>
  <c r="I74" i="6" s="1"/>
  <c r="B75" i="6"/>
  <c r="B76" i="6"/>
  <c r="B77" i="6"/>
  <c r="B78" i="6"/>
  <c r="I78" i="6" s="1"/>
  <c r="B79" i="6"/>
  <c r="B80" i="6"/>
  <c r="B81" i="6"/>
  <c r="B82" i="6"/>
  <c r="B83" i="6"/>
  <c r="I83" i="6" s="1"/>
  <c r="B84" i="6"/>
  <c r="I84" i="6" s="1"/>
  <c r="B85" i="6"/>
  <c r="I85" i="6" s="1"/>
  <c r="B86" i="6"/>
  <c r="I86" i="6" s="1"/>
  <c r="B87" i="6"/>
  <c r="B88" i="6"/>
  <c r="B89" i="6"/>
  <c r="B90" i="6"/>
  <c r="I90" i="6" s="1"/>
  <c r="B91" i="6"/>
  <c r="B92" i="6"/>
  <c r="B93" i="6"/>
  <c r="B94" i="6"/>
  <c r="B95" i="6"/>
  <c r="B96" i="6"/>
  <c r="B97" i="6"/>
  <c r="I97" i="6" s="1"/>
  <c r="B98" i="6"/>
  <c r="I98" i="6" s="1"/>
  <c r="B99" i="6"/>
  <c r="B100" i="6"/>
  <c r="B101" i="6"/>
  <c r="B102" i="6"/>
  <c r="I102" i="6" s="1"/>
  <c r="B103" i="6"/>
  <c r="B104" i="6"/>
  <c r="B105" i="6"/>
  <c r="B106" i="6"/>
  <c r="B107" i="6"/>
  <c r="B108" i="6"/>
  <c r="B109" i="6"/>
  <c r="I109" i="6" s="1"/>
  <c r="B110" i="6"/>
  <c r="I110" i="6" s="1"/>
  <c r="B111" i="6"/>
  <c r="I111" i="6" s="1"/>
  <c r="N111" i="6" s="1"/>
  <c r="B112" i="6"/>
  <c r="B113" i="6"/>
  <c r="B114" i="6"/>
  <c r="I114" i="6" s="1"/>
  <c r="B115" i="6"/>
  <c r="B116" i="6"/>
  <c r="B117" i="6"/>
  <c r="B118" i="6"/>
  <c r="B119" i="6"/>
  <c r="B120" i="6"/>
  <c r="B121" i="6"/>
  <c r="I121" i="6" s="1"/>
  <c r="B122" i="6"/>
  <c r="I122" i="6" s="1"/>
  <c r="B123" i="6"/>
  <c r="I123" i="6" s="1"/>
  <c r="N123" i="6" s="1"/>
  <c r="B124" i="6"/>
  <c r="B125" i="6"/>
  <c r="B126" i="6"/>
  <c r="B127" i="6"/>
  <c r="B128" i="6"/>
  <c r="B129" i="6"/>
  <c r="B130" i="6"/>
  <c r="B131" i="6"/>
  <c r="B132" i="6"/>
  <c r="B133" i="6"/>
  <c r="I133" i="6" s="1"/>
  <c r="B134" i="6"/>
  <c r="I134" i="6" s="1"/>
  <c r="B135" i="6"/>
  <c r="I135" i="6" s="1"/>
  <c r="N135" i="6" s="1"/>
  <c r="B136" i="6"/>
  <c r="B137" i="6"/>
  <c r="B138" i="6"/>
  <c r="I138" i="6" s="1"/>
  <c r="N138" i="6" s="1"/>
  <c r="B139" i="6"/>
  <c r="I139" i="6" s="1"/>
  <c r="B140" i="6"/>
  <c r="B141" i="6"/>
  <c r="I141" i="6" s="1"/>
  <c r="N141" i="6" s="1"/>
  <c r="B142" i="6"/>
  <c r="I142" i="6" s="1"/>
  <c r="B143" i="6"/>
  <c r="I143" i="6" s="1"/>
  <c r="N143" i="6" s="1"/>
  <c r="B144" i="6"/>
  <c r="I144" i="6" s="1"/>
  <c r="B145" i="6"/>
  <c r="I145" i="6" s="1"/>
  <c r="B146" i="6"/>
  <c r="I146" i="6" s="1"/>
  <c r="B147" i="6"/>
  <c r="B148" i="6"/>
  <c r="B149" i="6"/>
  <c r="B150" i="6"/>
  <c r="B151" i="6"/>
  <c r="B152" i="6"/>
  <c r="B153" i="6"/>
  <c r="B154" i="6"/>
  <c r="B155" i="6"/>
  <c r="I155" i="6" s="1"/>
  <c r="B156" i="6"/>
  <c r="I156" i="6" s="1"/>
  <c r="B157" i="6"/>
  <c r="I157" i="6" s="1"/>
  <c r="B158" i="6"/>
  <c r="I158" i="6" s="1"/>
  <c r="B159" i="6"/>
  <c r="B160" i="6"/>
  <c r="B161" i="6"/>
  <c r="B162" i="6"/>
  <c r="I162" i="6" s="1"/>
  <c r="B163" i="6"/>
  <c r="I164" i="6" s="1"/>
  <c r="B164" i="6"/>
  <c r="B165" i="6"/>
  <c r="B166" i="6"/>
  <c r="B167" i="6"/>
  <c r="B168" i="6"/>
  <c r="B169" i="6"/>
  <c r="I169" i="6" s="1"/>
  <c r="B170" i="6"/>
  <c r="I170" i="6" s="1"/>
  <c r="B171" i="6"/>
  <c r="B172" i="6"/>
  <c r="B173" i="6"/>
  <c r="B174" i="6"/>
  <c r="I174" i="6" s="1"/>
  <c r="B175" i="6"/>
  <c r="B176" i="6"/>
  <c r="B177" i="6"/>
  <c r="B178" i="6"/>
  <c r="B179" i="6"/>
  <c r="B180" i="6"/>
  <c r="B181" i="6"/>
  <c r="I181" i="6" s="1"/>
  <c r="B182" i="6"/>
  <c r="I182" i="6" s="1"/>
  <c r="B183" i="6"/>
  <c r="I183" i="6" s="1"/>
  <c r="B184" i="6"/>
  <c r="B185" i="6"/>
  <c r="B186" i="6"/>
  <c r="I186" i="6" s="1"/>
  <c r="B187" i="6"/>
  <c r="B188" i="6"/>
  <c r="B189" i="6"/>
  <c r="B190" i="6"/>
  <c r="B191" i="6"/>
  <c r="B192" i="6"/>
  <c r="B193" i="6"/>
  <c r="I193" i="6" s="1"/>
  <c r="B194" i="6"/>
  <c r="I194" i="6" s="1"/>
  <c r="B195" i="6"/>
  <c r="I195" i="6" s="1"/>
  <c r="N195" i="6" s="1"/>
  <c r="B196" i="6"/>
  <c r="B197" i="6"/>
  <c r="B198" i="6"/>
  <c r="B199" i="6"/>
  <c r="B200" i="6"/>
  <c r="B201" i="6"/>
  <c r="B202" i="6"/>
  <c r="B203" i="6"/>
  <c r="B204" i="6"/>
  <c r="B205" i="6"/>
  <c r="I205" i="6" s="1"/>
  <c r="B206" i="6"/>
  <c r="I206" i="6" s="1"/>
  <c r="B207" i="6"/>
  <c r="I207" i="6" s="1"/>
  <c r="N207" i="6" s="1"/>
  <c r="B208" i="6"/>
  <c r="B209" i="6"/>
  <c r="B210" i="6"/>
  <c r="B211" i="6"/>
  <c r="B212" i="6"/>
  <c r="B213" i="6"/>
  <c r="I213" i="6" s="1"/>
  <c r="B214" i="6"/>
  <c r="I214" i="6" s="1"/>
  <c r="B215" i="6"/>
  <c r="I215" i="6" s="1"/>
  <c r="B216" i="6"/>
  <c r="I216" i="6" s="1"/>
  <c r="B217" i="6"/>
  <c r="I217" i="6" s="1"/>
  <c r="B218" i="6"/>
  <c r="I218" i="6" s="1"/>
  <c r="B219" i="6"/>
  <c r="B220" i="6"/>
  <c r="B221" i="6"/>
  <c r="B222" i="6"/>
  <c r="B223" i="6"/>
  <c r="B224" i="6"/>
  <c r="B225" i="6"/>
  <c r="B226" i="6"/>
  <c r="B227" i="6"/>
  <c r="I227" i="6" s="1"/>
  <c r="B228" i="6"/>
  <c r="I228" i="6" s="1"/>
  <c r="B229" i="6"/>
  <c r="I229" i="6" s="1"/>
  <c r="B230" i="6"/>
  <c r="I230" i="6" s="1"/>
  <c r="B231" i="6"/>
  <c r="B232" i="6"/>
  <c r="B233" i="6"/>
  <c r="B234" i="6"/>
  <c r="I234" i="6" s="1"/>
  <c r="B235" i="6"/>
  <c r="I235" i="6" s="1"/>
  <c r="B236" i="6"/>
  <c r="B237" i="6"/>
  <c r="B238" i="6"/>
  <c r="B239" i="6"/>
  <c r="B240" i="6"/>
  <c r="B241" i="6"/>
  <c r="I241" i="6" s="1"/>
  <c r="B242" i="6"/>
  <c r="I242" i="6" s="1"/>
  <c r="B243" i="6"/>
  <c r="B244" i="6"/>
  <c r="B245" i="6"/>
  <c r="B246" i="6"/>
  <c r="I246" i="6" s="1"/>
  <c r="B247" i="6"/>
  <c r="B248" i="6"/>
  <c r="B249" i="6"/>
  <c r="B250" i="6"/>
  <c r="B251" i="6"/>
  <c r="B252" i="6"/>
  <c r="B253" i="6"/>
  <c r="I253" i="6" s="1"/>
  <c r="B5" i="6"/>
  <c r="W22" i="9" l="1"/>
  <c r="W23" i="9"/>
  <c r="AK199" i="9" s="1"/>
  <c r="AR199" i="9" s="1"/>
  <c r="Y22" i="9"/>
  <c r="Y23" i="9"/>
  <c r="Z23" i="9"/>
  <c r="Z22" i="9"/>
  <c r="X22" i="9"/>
  <c r="X23" i="9"/>
  <c r="Y246" i="13"/>
  <c r="Y167" i="13"/>
  <c r="Y126" i="13"/>
  <c r="Y93" i="13"/>
  <c r="Y88" i="13"/>
  <c r="Y42" i="13"/>
  <c r="Y112" i="13"/>
  <c r="Y210" i="13"/>
  <c r="Y203" i="13"/>
  <c r="Y129" i="13"/>
  <c r="Y124" i="13"/>
  <c r="Y78" i="13"/>
  <c r="Y40" i="13"/>
  <c r="Y136" i="13"/>
  <c r="Y196" i="13"/>
  <c r="Y57" i="13"/>
  <c r="Y52" i="13"/>
  <c r="Y6" i="13"/>
  <c r="Y222" i="13"/>
  <c r="Y184" i="13"/>
  <c r="Y239" i="13"/>
  <c r="Y225" i="13"/>
  <c r="Y220" i="13"/>
  <c r="Y138" i="13"/>
  <c r="Y100" i="13"/>
  <c r="Y35" i="13"/>
  <c r="Y143" i="13"/>
  <c r="Y244" i="13"/>
  <c r="Y71" i="13"/>
  <c r="Y189" i="13"/>
  <c r="Y90" i="13"/>
  <c r="Y148" i="13"/>
  <c r="Y198" i="13"/>
  <c r="Y54" i="13"/>
  <c r="Y21" i="13"/>
  <c r="Y16" i="13"/>
  <c r="Y232" i="13"/>
  <c r="Y186" i="13"/>
  <c r="Y150" i="13"/>
  <c r="Y66" i="13"/>
  <c r="Y28" i="13"/>
  <c r="Y172" i="13"/>
  <c r="Y18" i="13"/>
  <c r="Y107" i="13"/>
  <c r="Y194" i="13"/>
  <c r="Y64" i="13"/>
  <c r="Y102" i="13"/>
  <c r="Y30" i="13"/>
  <c r="Y174" i="13"/>
  <c r="Y114" i="13"/>
  <c r="Y208" i="13"/>
  <c r="Y234" i="13"/>
  <c r="Y160" i="13"/>
  <c r="Y76" i="13"/>
  <c r="Y87" i="13"/>
  <c r="Y49" i="13"/>
  <c r="Y9" i="13"/>
  <c r="Y213" i="13"/>
  <c r="Y60" i="13"/>
  <c r="Y183" i="13"/>
  <c r="Y217" i="13"/>
  <c r="Y229" i="13"/>
  <c r="Y207" i="13"/>
  <c r="Y104" i="13"/>
  <c r="Y248" i="13"/>
  <c r="Y101" i="13"/>
  <c r="Y51" i="13"/>
  <c r="Y212" i="13"/>
  <c r="Y94" i="13"/>
  <c r="Y240" i="13"/>
  <c r="Y139" i="13"/>
  <c r="Y247" i="13"/>
  <c r="Y115" i="13"/>
  <c r="Y62" i="13"/>
  <c r="Y26" i="13"/>
  <c r="Y43" i="13"/>
  <c r="Y156" i="13"/>
  <c r="Y73" i="13"/>
  <c r="Y14" i="13"/>
  <c r="Y82" i="13"/>
  <c r="Y227" i="13"/>
  <c r="Y109" i="13"/>
  <c r="Y61" i="13"/>
  <c r="Y178" i="13"/>
  <c r="Y75" i="13"/>
  <c r="Y142" i="13"/>
  <c r="Y130" i="13"/>
  <c r="Y89" i="13"/>
  <c r="Y116" i="13"/>
  <c r="Y37" i="13"/>
  <c r="Y152" i="13"/>
  <c r="Y91" i="13"/>
  <c r="Y125" i="13"/>
  <c r="Y81" i="13"/>
  <c r="Y122" i="13"/>
  <c r="Y230" i="13"/>
  <c r="Y158" i="13"/>
  <c r="Y119" i="13"/>
  <c r="Y44" i="13"/>
  <c r="Y209" i="13"/>
  <c r="Y24" i="13"/>
  <c r="Y127" i="13"/>
  <c r="Y223" i="13"/>
  <c r="Y175" i="13"/>
  <c r="Y15" i="13"/>
  <c r="Y149" i="13"/>
  <c r="Y133" i="13"/>
  <c r="Y53" i="13"/>
  <c r="Y29" i="13"/>
  <c r="Y137" i="13"/>
  <c r="Y33" i="13"/>
  <c r="Y39" i="13"/>
  <c r="Y197" i="13"/>
  <c r="Y80" i="13"/>
  <c r="Y224" i="13"/>
  <c r="Y242" i="13"/>
  <c r="Y19" i="13"/>
  <c r="Y205" i="13"/>
  <c r="Y155" i="13"/>
  <c r="Y236" i="13"/>
  <c r="Y86" i="13"/>
  <c r="Y85" i="13"/>
  <c r="Y23" i="13"/>
  <c r="Y185" i="13"/>
  <c r="Y131" i="13"/>
  <c r="Y65" i="13"/>
  <c r="Y187" i="13"/>
  <c r="Y41" i="13"/>
  <c r="Y69" i="13"/>
  <c r="Y243" i="13"/>
  <c r="Y165" i="13"/>
  <c r="Y128" i="13"/>
  <c r="Y123" i="13"/>
  <c r="Y118" i="13"/>
  <c r="Y214" i="13"/>
  <c r="Y12" i="13"/>
  <c r="Y253" i="13"/>
  <c r="Y121" i="13"/>
  <c r="Y221" i="13"/>
  <c r="Y145" i="13"/>
  <c r="Y96" i="13"/>
  <c r="Y245" i="13"/>
  <c r="Y111" i="13"/>
  <c r="Y8" i="13"/>
  <c r="Y216" i="13"/>
  <c r="Y192" i="13"/>
  <c r="Y74" i="13"/>
  <c r="Y31" i="13"/>
  <c r="Y241" i="13"/>
  <c r="Y50" i="13"/>
  <c r="Y77" i="13"/>
  <c r="Y219" i="13"/>
  <c r="Y97" i="13"/>
  <c r="Y193" i="13"/>
  <c r="Y20" i="13"/>
  <c r="Y157" i="13"/>
  <c r="Y237" i="13"/>
  <c r="Y201" i="13"/>
  <c r="Y176" i="13"/>
  <c r="Y98" i="13"/>
  <c r="Y113" i="13"/>
  <c r="Y251" i="13"/>
  <c r="Y34" i="13"/>
  <c r="Y48" i="13"/>
  <c r="Y188" i="13"/>
  <c r="Y177" i="13"/>
  <c r="Y56" i="13"/>
  <c r="Y235" i="13"/>
  <c r="Y206" i="13"/>
  <c r="Y99" i="13"/>
  <c r="Y191" i="13"/>
  <c r="Y70" i="13"/>
  <c r="Y238" i="13"/>
  <c r="Y68" i="13"/>
  <c r="Y45" i="13"/>
  <c r="Y141" i="13"/>
  <c r="Y144" i="13"/>
  <c r="Y110" i="13"/>
  <c r="Y211" i="13"/>
  <c r="Y59" i="13"/>
  <c r="Y202" i="13"/>
  <c r="Y46" i="13"/>
  <c r="Y47" i="13"/>
  <c r="Y106" i="13"/>
  <c r="Y84" i="13"/>
  <c r="Y108" i="13"/>
  <c r="Y146" i="13"/>
  <c r="Y36" i="13"/>
  <c r="Y180" i="13"/>
  <c r="Y67" i="13"/>
  <c r="Y182" i="13"/>
  <c r="Y199" i="13"/>
  <c r="Y163" i="13"/>
  <c r="Y117" i="13"/>
  <c r="Y173" i="13"/>
  <c r="Y250" i="13"/>
  <c r="Y83" i="13"/>
  <c r="Y179" i="13"/>
  <c r="Y120" i="13"/>
  <c r="Y140" i="13"/>
  <c r="Y151" i="13"/>
  <c r="Y7" i="13"/>
  <c r="Y22" i="13"/>
  <c r="Y27" i="13"/>
  <c r="Y154" i="13"/>
  <c r="Y95" i="13"/>
  <c r="Y228" i="13"/>
  <c r="Y226" i="13"/>
  <c r="Y17" i="13"/>
  <c r="Y164" i="13"/>
  <c r="Y159" i="13"/>
  <c r="Y231" i="13"/>
  <c r="Y190" i="13"/>
  <c r="Y105" i="13"/>
  <c r="Y32" i="13"/>
  <c r="Y72" i="13"/>
  <c r="Y218" i="13"/>
  <c r="Y79" i="13"/>
  <c r="Y168" i="13"/>
  <c r="Y170" i="13"/>
  <c r="Y58" i="13"/>
  <c r="Y162" i="13"/>
  <c r="Y63" i="13"/>
  <c r="Y169" i="13"/>
  <c r="Y11" i="13"/>
  <c r="Y147" i="13"/>
  <c r="Y215" i="13"/>
  <c r="Y161" i="13"/>
  <c r="Y153" i="13"/>
  <c r="Y132" i="13"/>
  <c r="Y233" i="13"/>
  <c r="Y200" i="13"/>
  <c r="Y249" i="13"/>
  <c r="Y103" i="13"/>
  <c r="Y204" i="13"/>
  <c r="Y181" i="13"/>
  <c r="Y166" i="13"/>
  <c r="Y10" i="13"/>
  <c r="Y25" i="13"/>
  <c r="Y171" i="13"/>
  <c r="Y13" i="13"/>
  <c r="Y134" i="13"/>
  <c r="Y55" i="13"/>
  <c r="Y38" i="13"/>
  <c r="Y135" i="13"/>
  <c r="Y195" i="13"/>
  <c r="Y252" i="13"/>
  <c r="Y92" i="13"/>
  <c r="AA23" i="9"/>
  <c r="AA22" i="9"/>
  <c r="J25" i="7"/>
  <c r="J24" i="7"/>
  <c r="J177" i="7"/>
  <c r="N177" i="7" s="1"/>
  <c r="J176" i="7"/>
  <c r="M10" i="7"/>
  <c r="K32" i="7"/>
  <c r="J236" i="7"/>
  <c r="J6" i="7"/>
  <c r="K25" i="7"/>
  <c r="L32" i="7"/>
  <c r="I214" i="7"/>
  <c r="J74" i="7"/>
  <c r="J212" i="7"/>
  <c r="K53" i="7"/>
  <c r="L11" i="7"/>
  <c r="K28" i="7"/>
  <c r="M54" i="7"/>
  <c r="K112" i="7"/>
  <c r="N112" i="7" s="1"/>
  <c r="K136" i="7"/>
  <c r="L143" i="7"/>
  <c r="L144" i="7"/>
  <c r="M150" i="7"/>
  <c r="J153" i="7"/>
  <c r="I158" i="7"/>
  <c r="L167" i="7"/>
  <c r="L179" i="7"/>
  <c r="J189" i="7"/>
  <c r="I230" i="7"/>
  <c r="K232" i="7"/>
  <c r="L239" i="7"/>
  <c r="L240" i="7"/>
  <c r="I242" i="7"/>
  <c r="K244" i="7"/>
  <c r="M247" i="7"/>
  <c r="K124" i="7"/>
  <c r="K123" i="7"/>
  <c r="I61" i="7"/>
  <c r="J9" i="7"/>
  <c r="N9" i="7" s="1"/>
  <c r="K16" i="7"/>
  <c r="N16" i="7" s="1"/>
  <c r="M18" i="7"/>
  <c r="L23" i="7"/>
  <c r="N23" i="7" s="1"/>
  <c r="M30" i="7"/>
  <c r="J33" i="7"/>
  <c r="N33" i="7" s="1"/>
  <c r="J34" i="7"/>
  <c r="J81" i="7"/>
  <c r="J165" i="7"/>
  <c r="J166" i="7"/>
  <c r="I19" i="7"/>
  <c r="J26" i="7"/>
  <c r="I31" i="7"/>
  <c r="N31" i="7" s="1"/>
  <c r="I43" i="7"/>
  <c r="K57" i="7"/>
  <c r="M59" i="7"/>
  <c r="K69" i="7"/>
  <c r="M71" i="7"/>
  <c r="I79" i="7"/>
  <c r="K81" i="7"/>
  <c r="J86" i="7"/>
  <c r="N86" i="7" s="1"/>
  <c r="L88" i="7"/>
  <c r="I91" i="7"/>
  <c r="K93" i="7"/>
  <c r="J98" i="7"/>
  <c r="N98" i="7" s="1"/>
  <c r="L100" i="7"/>
  <c r="I103" i="7"/>
  <c r="M107" i="7"/>
  <c r="J110" i="7"/>
  <c r="N110" i="7" s="1"/>
  <c r="L112" i="7"/>
  <c r="I115" i="7"/>
  <c r="N115" i="7" s="1"/>
  <c r="M119" i="7"/>
  <c r="J122" i="7"/>
  <c r="I127" i="7"/>
  <c r="N127" i="7" s="1"/>
  <c r="K129" i="7"/>
  <c r="J134" i="7"/>
  <c r="J135" i="7"/>
  <c r="I139" i="7"/>
  <c r="N139" i="7" s="1"/>
  <c r="K141" i="7"/>
  <c r="M143" i="7"/>
  <c r="J146" i="7"/>
  <c r="I151" i="7"/>
  <c r="K153" i="7"/>
  <c r="M155" i="7"/>
  <c r="J158" i="7"/>
  <c r="K165" i="7"/>
  <c r="J170" i="7"/>
  <c r="L172" i="7"/>
  <c r="K177" i="7"/>
  <c r="L184" i="7"/>
  <c r="N184" i="7" s="1"/>
  <c r="I187" i="7"/>
  <c r="J194" i="7"/>
  <c r="N194" i="7" s="1"/>
  <c r="I199" i="7"/>
  <c r="K201" i="7"/>
  <c r="K202" i="7"/>
  <c r="L208" i="7"/>
  <c r="I211" i="7"/>
  <c r="J218" i="7"/>
  <c r="I223" i="7"/>
  <c r="J230" i="7"/>
  <c r="L233" i="7"/>
  <c r="L232" i="7"/>
  <c r="I235" i="7"/>
  <c r="N235" i="7" s="1"/>
  <c r="M239" i="7"/>
  <c r="L244" i="7"/>
  <c r="N244" i="7" s="1"/>
  <c r="I247" i="7"/>
  <c r="M251" i="7"/>
  <c r="M252" i="7"/>
  <c r="K207" i="7"/>
  <c r="I87" i="7"/>
  <c r="I11" i="7"/>
  <c r="I98" i="7"/>
  <c r="I97" i="7"/>
  <c r="N224" i="7"/>
  <c r="L8" i="7"/>
  <c r="L20" i="7"/>
  <c r="M6" i="7"/>
  <c r="I14" i="7"/>
  <c r="N14" i="7" s="1"/>
  <c r="J21" i="7"/>
  <c r="I26" i="7"/>
  <c r="L35" i="7"/>
  <c r="J45" i="7"/>
  <c r="I50" i="7"/>
  <c r="J57" i="7"/>
  <c r="N57" i="7" s="1"/>
  <c r="K64" i="7"/>
  <c r="N64" i="7" s="1"/>
  <c r="M78" i="7"/>
  <c r="K88" i="7"/>
  <c r="J93" i="7"/>
  <c r="L107" i="7"/>
  <c r="I122" i="7"/>
  <c r="N122" i="7" s="1"/>
  <c r="I146" i="7"/>
  <c r="K9" i="7"/>
  <c r="J15" i="7"/>
  <c r="J14" i="7"/>
  <c r="M23" i="7"/>
  <c r="L40" i="7"/>
  <c r="I55" i="7"/>
  <c r="M83" i="7"/>
  <c r="M95" i="7"/>
  <c r="L10" i="7"/>
  <c r="I12" i="7"/>
  <c r="K14" i="7"/>
  <c r="M16" i="7"/>
  <c r="J43" i="7"/>
  <c r="L177" i="7"/>
  <c r="J206" i="7"/>
  <c r="J19" i="7"/>
  <c r="L21" i="7"/>
  <c r="I25" i="7"/>
  <c r="N25" i="7" s="1"/>
  <c r="K26" i="7"/>
  <c r="M29" i="7"/>
  <c r="N29" i="7" s="1"/>
  <c r="J31" i="7"/>
  <c r="I48" i="7"/>
  <c r="N48" i="7" s="1"/>
  <c r="K50" i="7"/>
  <c r="J55" i="7"/>
  <c r="L57" i="7"/>
  <c r="I60" i="7"/>
  <c r="M64" i="7"/>
  <c r="I72" i="7"/>
  <c r="K75" i="7"/>
  <c r="J79" i="7"/>
  <c r="L81" i="7"/>
  <c r="N81" i="7" s="1"/>
  <c r="I84" i="7"/>
  <c r="K86" i="7"/>
  <c r="M88" i="7"/>
  <c r="N88" i="7" s="1"/>
  <c r="J91" i="7"/>
  <c r="N91" i="7" s="1"/>
  <c r="I96" i="7"/>
  <c r="K98" i="7"/>
  <c r="M100" i="7"/>
  <c r="J103" i="7"/>
  <c r="I108" i="7"/>
  <c r="K110" i="7"/>
  <c r="M112" i="7"/>
  <c r="I120" i="7"/>
  <c r="N120" i="7" s="1"/>
  <c r="K122" i="7"/>
  <c r="J128" i="7"/>
  <c r="L129" i="7"/>
  <c r="K134" i="7"/>
  <c r="N134" i="7" s="1"/>
  <c r="J139" i="7"/>
  <c r="L142" i="7"/>
  <c r="I144" i="7"/>
  <c r="K146" i="7"/>
  <c r="M161" i="7"/>
  <c r="L165" i="7"/>
  <c r="K170" i="7"/>
  <c r="M172" i="7"/>
  <c r="N172" i="7" s="1"/>
  <c r="J175" i="7"/>
  <c r="M185" i="7"/>
  <c r="J187" i="7"/>
  <c r="L190" i="7"/>
  <c r="I193" i="7"/>
  <c r="K194" i="7"/>
  <c r="M196" i="7"/>
  <c r="J199" i="7"/>
  <c r="L202" i="7"/>
  <c r="K206" i="7"/>
  <c r="N206" i="7" s="1"/>
  <c r="M208" i="7"/>
  <c r="J211" i="7"/>
  <c r="N211" i="7" s="1"/>
  <c r="K218" i="7"/>
  <c r="M220" i="7"/>
  <c r="J223" i="7"/>
  <c r="I228" i="7"/>
  <c r="N228" i="7" s="1"/>
  <c r="K230" i="7"/>
  <c r="M233" i="7"/>
  <c r="J235" i="7"/>
  <c r="I240" i="7"/>
  <c r="L250" i="7"/>
  <c r="I252" i="7"/>
  <c r="M232" i="7"/>
  <c r="L170" i="7"/>
  <c r="N170" i="7" s="1"/>
  <c r="I173" i="7"/>
  <c r="K175" i="7"/>
  <c r="J180" i="7"/>
  <c r="L182" i="7"/>
  <c r="N182" i="7" s="1"/>
  <c r="I185" i="7"/>
  <c r="K187" i="7"/>
  <c r="M189" i="7"/>
  <c r="L194" i="7"/>
  <c r="M201" i="7"/>
  <c r="L206" i="7"/>
  <c r="K211" i="7"/>
  <c r="J216" i="7"/>
  <c r="L219" i="7"/>
  <c r="I221" i="7"/>
  <c r="K223" i="7"/>
  <c r="J228" i="7"/>
  <c r="K235" i="7"/>
  <c r="M238" i="7"/>
  <c r="J240" i="7"/>
  <c r="I246" i="7"/>
  <c r="N246" i="7" s="1"/>
  <c r="K247" i="7"/>
  <c r="M250" i="7"/>
  <c r="N250" i="7" s="1"/>
  <c r="J252" i="7"/>
  <c r="N252" i="7" s="1"/>
  <c r="M170" i="7"/>
  <c r="J173" i="7"/>
  <c r="L175" i="7"/>
  <c r="I178" i="7"/>
  <c r="K180" i="7"/>
  <c r="M182" i="7"/>
  <c r="J185" i="7"/>
  <c r="L187" i="7"/>
  <c r="I190" i="7"/>
  <c r="K192" i="7"/>
  <c r="M194" i="7"/>
  <c r="J197" i="7"/>
  <c r="L199" i="7"/>
  <c r="K204" i="7"/>
  <c r="M206" i="7"/>
  <c r="J209" i="7"/>
  <c r="L211" i="7"/>
  <c r="K216" i="7"/>
  <c r="M218" i="7"/>
  <c r="J221" i="7"/>
  <c r="I226" i="7"/>
  <c r="K228" i="7"/>
  <c r="M230" i="7"/>
  <c r="J233" i="7"/>
  <c r="L235" i="7"/>
  <c r="K240" i="7"/>
  <c r="L247" i="7"/>
  <c r="K252" i="7"/>
  <c r="M7" i="7"/>
  <c r="J10" i="7"/>
  <c r="J22" i="7"/>
  <c r="L24" i="7"/>
  <c r="L36" i="7"/>
  <c r="K41" i="7"/>
  <c r="M43" i="7"/>
  <c r="L48" i="7"/>
  <c r="M55" i="7"/>
  <c r="I63" i="7"/>
  <c r="M67" i="7"/>
  <c r="J70" i="7"/>
  <c r="I75" i="7"/>
  <c r="L84" i="7"/>
  <c r="J94" i="7"/>
  <c r="I99" i="7"/>
  <c r="K101" i="7"/>
  <c r="J106" i="7"/>
  <c r="K113" i="7"/>
  <c r="L120" i="7"/>
  <c r="K125" i="7"/>
  <c r="M127" i="7"/>
  <c r="L132" i="7"/>
  <c r="J142" i="7"/>
  <c r="N142" i="7" s="1"/>
  <c r="M151" i="7"/>
  <c r="L156" i="7"/>
  <c r="I159" i="7"/>
  <c r="M163" i="7"/>
  <c r="I171" i="7"/>
  <c r="J178" i="7"/>
  <c r="I183" i="7"/>
  <c r="K185" i="7"/>
  <c r="J190" i="7"/>
  <c r="N190" i="7" s="1"/>
  <c r="K197" i="7"/>
  <c r="M199" i="7"/>
  <c r="I207" i="7"/>
  <c r="K209" i="7"/>
  <c r="L216" i="7"/>
  <c r="I219" i="7"/>
  <c r="L228" i="7"/>
  <c r="I231" i="7"/>
  <c r="I243" i="7"/>
  <c r="K245" i="7"/>
  <c r="N245" i="7" s="1"/>
  <c r="M184" i="7"/>
  <c r="J40" i="7"/>
  <c r="J52" i="7"/>
  <c r="L78" i="7"/>
  <c r="M97" i="7"/>
  <c r="M109" i="7"/>
  <c r="J136" i="7"/>
  <c r="K155" i="7"/>
  <c r="K167" i="7"/>
  <c r="I24" i="7"/>
  <c r="M249" i="7"/>
  <c r="N58" i="6"/>
  <c r="N166" i="6"/>
  <c r="N250" i="6"/>
  <c r="N95" i="6"/>
  <c r="N249" i="6"/>
  <c r="N126" i="6"/>
  <c r="N164" i="6"/>
  <c r="N125" i="6"/>
  <c r="N78" i="6"/>
  <c r="N119" i="6"/>
  <c r="N183" i="6"/>
  <c r="N64" i="6"/>
  <c r="I243" i="6"/>
  <c r="N243" i="6" s="1"/>
  <c r="I244" i="6"/>
  <c r="I147" i="6"/>
  <c r="N147" i="6" s="1"/>
  <c r="I148" i="6"/>
  <c r="N148" i="6" s="1"/>
  <c r="I27" i="6"/>
  <c r="N27" i="6" s="1"/>
  <c r="I28" i="6"/>
  <c r="J240" i="6"/>
  <c r="N240" i="6" s="1"/>
  <c r="J241" i="6"/>
  <c r="N241" i="6" s="1"/>
  <c r="J192" i="6"/>
  <c r="J193" i="6"/>
  <c r="J180" i="6"/>
  <c r="J181" i="6"/>
  <c r="J144" i="6"/>
  <c r="N144" i="6" s="1"/>
  <c r="J145" i="6"/>
  <c r="J84" i="6"/>
  <c r="J85" i="6"/>
  <c r="N85" i="6" s="1"/>
  <c r="J13" i="6"/>
  <c r="J12" i="6"/>
  <c r="N12" i="6" s="1"/>
  <c r="K45" i="6"/>
  <c r="N45" i="6" s="1"/>
  <c r="K46" i="6"/>
  <c r="N46" i="6" s="1"/>
  <c r="L150" i="6"/>
  <c r="L151" i="6"/>
  <c r="L126" i="6"/>
  <c r="L127" i="6"/>
  <c r="N47" i="6"/>
  <c r="J73" i="6"/>
  <c r="K21" i="6"/>
  <c r="N21" i="6" s="1"/>
  <c r="N218" i="6"/>
  <c r="N170" i="6"/>
  <c r="N146" i="6"/>
  <c r="N110" i="6"/>
  <c r="N154" i="6"/>
  <c r="J121" i="6"/>
  <c r="N121" i="6" s="1"/>
  <c r="K81" i="6"/>
  <c r="N81" i="6" s="1"/>
  <c r="L199" i="6"/>
  <c r="L7" i="6"/>
  <c r="N198" i="6"/>
  <c r="J169" i="6"/>
  <c r="N156" i="6"/>
  <c r="N24" i="6"/>
  <c r="I63" i="6"/>
  <c r="N63" i="6" s="1"/>
  <c r="K165" i="6"/>
  <c r="N227" i="6"/>
  <c r="N155" i="6"/>
  <c r="N239" i="6"/>
  <c r="I196" i="6"/>
  <c r="N196" i="6" s="1"/>
  <c r="N177" i="6"/>
  <c r="I16" i="6"/>
  <c r="J216" i="6"/>
  <c r="N9" i="6"/>
  <c r="N237" i="6"/>
  <c r="N168" i="6"/>
  <c r="J61" i="6"/>
  <c r="N61" i="6" s="1"/>
  <c r="I124" i="6"/>
  <c r="N124" i="6" s="1"/>
  <c r="J109" i="6"/>
  <c r="N109" i="6" s="1"/>
  <c r="K226" i="6"/>
  <c r="L55" i="6"/>
  <c r="I248" i="6"/>
  <c r="I247" i="6"/>
  <c r="I199" i="6"/>
  <c r="I200" i="6"/>
  <c r="N200" i="6" s="1"/>
  <c r="I187" i="6"/>
  <c r="N187" i="6" s="1"/>
  <c r="I188" i="6"/>
  <c r="N188" i="6" s="1"/>
  <c r="I176" i="6"/>
  <c r="N176" i="6" s="1"/>
  <c r="I175" i="6"/>
  <c r="N175" i="6" s="1"/>
  <c r="I127" i="6"/>
  <c r="N127" i="6" s="1"/>
  <c r="I128" i="6"/>
  <c r="N128" i="6" s="1"/>
  <c r="I115" i="6"/>
  <c r="I116" i="6"/>
  <c r="I104" i="6"/>
  <c r="N104" i="6" s="1"/>
  <c r="I103" i="6"/>
  <c r="I55" i="6"/>
  <c r="N55" i="6" s="1"/>
  <c r="I56" i="6"/>
  <c r="N56" i="6" s="1"/>
  <c r="I44" i="6"/>
  <c r="N44" i="6" s="1"/>
  <c r="I43" i="6"/>
  <c r="N43" i="6" s="1"/>
  <c r="I7" i="6"/>
  <c r="I8" i="6"/>
  <c r="J245" i="6"/>
  <c r="N245" i="6" s="1"/>
  <c r="J244" i="6"/>
  <c r="J208" i="6"/>
  <c r="J209" i="6"/>
  <c r="N209" i="6" s="1"/>
  <c r="J196" i="6"/>
  <c r="J197" i="6"/>
  <c r="J161" i="6"/>
  <c r="N161" i="6" s="1"/>
  <c r="J160" i="6"/>
  <c r="J148" i="6"/>
  <c r="J149" i="6"/>
  <c r="N149" i="6" s="1"/>
  <c r="J113" i="6"/>
  <c r="N113" i="6" s="1"/>
  <c r="J112" i="6"/>
  <c r="J100" i="6"/>
  <c r="J101" i="6"/>
  <c r="N101" i="6" s="1"/>
  <c r="J65" i="6"/>
  <c r="J64" i="6"/>
  <c r="J52" i="6"/>
  <c r="J53" i="6"/>
  <c r="J28" i="6"/>
  <c r="J16" i="6"/>
  <c r="K253" i="6"/>
  <c r="N253" i="6" s="1"/>
  <c r="K241" i="6"/>
  <c r="K229" i="6"/>
  <c r="N229" i="6" s="1"/>
  <c r="K217" i="6"/>
  <c r="N217" i="6" s="1"/>
  <c r="K205" i="6"/>
  <c r="N205" i="6" s="1"/>
  <c r="K193" i="6"/>
  <c r="N193" i="6" s="1"/>
  <c r="K181" i="6"/>
  <c r="K169" i="6"/>
  <c r="K157" i="6"/>
  <c r="K145" i="6"/>
  <c r="K133" i="6"/>
  <c r="K121" i="6"/>
  <c r="K109" i="6"/>
  <c r="K97" i="6"/>
  <c r="K85" i="6"/>
  <c r="K73" i="6"/>
  <c r="K61" i="6"/>
  <c r="K49" i="6"/>
  <c r="N49" i="6" s="1"/>
  <c r="K37" i="6"/>
  <c r="K25" i="6"/>
  <c r="K13" i="6"/>
  <c r="L250" i="6"/>
  <c r="L238" i="6"/>
  <c r="L239" i="6"/>
  <c r="L226" i="6"/>
  <c r="L214" i="6"/>
  <c r="N214" i="6" s="1"/>
  <c r="L202" i="6"/>
  <c r="N202" i="6" s="1"/>
  <c r="L190" i="6"/>
  <c r="L191" i="6"/>
  <c r="N191" i="6" s="1"/>
  <c r="L178" i="6"/>
  <c r="L166" i="6"/>
  <c r="L154" i="6"/>
  <c r="L155" i="6"/>
  <c r="L142" i="6"/>
  <c r="L130" i="6"/>
  <c r="N130" i="6" s="1"/>
  <c r="L131" i="6"/>
  <c r="N131" i="6" s="1"/>
  <c r="L118" i="6"/>
  <c r="L106" i="6"/>
  <c r="N106" i="6" s="1"/>
  <c r="L107" i="6"/>
  <c r="L94" i="6"/>
  <c r="L82" i="6"/>
  <c r="N82" i="6" s="1"/>
  <c r="L83" i="6"/>
  <c r="N83" i="6" s="1"/>
  <c r="L70" i="6"/>
  <c r="L58" i="6"/>
  <c r="L46" i="6"/>
  <c r="L47" i="6"/>
  <c r="L34" i="6"/>
  <c r="L22" i="6"/>
  <c r="N22" i="6" s="1"/>
  <c r="L10" i="6"/>
  <c r="N10" i="6" s="1"/>
  <c r="M247" i="6"/>
  <c r="M248" i="6"/>
  <c r="M235" i="6"/>
  <c r="M223" i="6"/>
  <c r="M224" i="6"/>
  <c r="N224" i="6" s="1"/>
  <c r="M211" i="6"/>
  <c r="M199" i="6"/>
  <c r="M200" i="6"/>
  <c r="M187" i="6"/>
  <c r="M163" i="6"/>
  <c r="N163" i="6" s="1"/>
  <c r="M164" i="6"/>
  <c r="M139" i="6"/>
  <c r="M127" i="6"/>
  <c r="M115" i="6"/>
  <c r="M116" i="6"/>
  <c r="M103" i="6"/>
  <c r="M91" i="6"/>
  <c r="N91" i="6" s="1"/>
  <c r="M79" i="6"/>
  <c r="M80" i="6"/>
  <c r="N80" i="6" s="1"/>
  <c r="M55" i="6"/>
  <c r="M56" i="6"/>
  <c r="M43" i="6"/>
  <c r="M31" i="6"/>
  <c r="M32" i="6"/>
  <c r="M19" i="6"/>
  <c r="N19" i="6" s="1"/>
  <c r="M7" i="6"/>
  <c r="M8" i="6"/>
  <c r="I208" i="6"/>
  <c r="N208" i="6" s="1"/>
  <c r="N190" i="6"/>
  <c r="I32" i="6"/>
  <c r="J157" i="6"/>
  <c r="J77" i="6"/>
  <c r="N77" i="6" s="1"/>
  <c r="K129" i="6"/>
  <c r="N129" i="6" s="1"/>
  <c r="L246" i="6"/>
  <c r="N246" i="6" s="1"/>
  <c r="L179" i="6"/>
  <c r="B4" i="14"/>
  <c r="AC6" i="12"/>
  <c r="AC5" i="13"/>
  <c r="W14" i="6"/>
  <c r="N184" i="6"/>
  <c r="N94" i="6"/>
  <c r="N67" i="6"/>
  <c r="I219" i="6"/>
  <c r="N219" i="6" s="1"/>
  <c r="I220" i="6"/>
  <c r="I159" i="6"/>
  <c r="N159" i="6" s="1"/>
  <c r="I160" i="6"/>
  <c r="I99" i="6"/>
  <c r="N99" i="6" s="1"/>
  <c r="I100" i="6"/>
  <c r="I75" i="6"/>
  <c r="N75" i="6" s="1"/>
  <c r="I76" i="6"/>
  <c r="N76" i="6" s="1"/>
  <c r="I39" i="6"/>
  <c r="N39" i="6" s="1"/>
  <c r="I40" i="6"/>
  <c r="N40" i="6" s="1"/>
  <c r="J36" i="6"/>
  <c r="N36" i="6" s="1"/>
  <c r="J37" i="6"/>
  <c r="K237" i="6"/>
  <c r="K238" i="6"/>
  <c r="K177" i="6"/>
  <c r="K178" i="6"/>
  <c r="N178" i="6" s="1"/>
  <c r="K93" i="6"/>
  <c r="N93" i="6" s="1"/>
  <c r="K94" i="6"/>
  <c r="K33" i="6"/>
  <c r="N33" i="6" s="1"/>
  <c r="K34" i="6"/>
  <c r="N34" i="6" s="1"/>
  <c r="L235" i="6"/>
  <c r="N235" i="6" s="1"/>
  <c r="L234" i="6"/>
  <c r="N234" i="6" s="1"/>
  <c r="L186" i="6"/>
  <c r="N186" i="6" s="1"/>
  <c r="L187" i="6"/>
  <c r="L102" i="6"/>
  <c r="L103" i="6"/>
  <c r="L78" i="6"/>
  <c r="L79" i="6"/>
  <c r="N79" i="6" s="1"/>
  <c r="L42" i="6"/>
  <c r="N42" i="6" s="1"/>
  <c r="L43" i="6"/>
  <c r="N66" i="6"/>
  <c r="N194" i="6"/>
  <c r="N158" i="6"/>
  <c r="N122" i="6"/>
  <c r="N92" i="6"/>
  <c r="N65" i="6"/>
  <c r="L223" i="6"/>
  <c r="N223" i="6" s="1"/>
  <c r="N179" i="6"/>
  <c r="N216" i="6"/>
  <c r="N84" i="6"/>
  <c r="N197" i="6"/>
  <c r="N89" i="6"/>
  <c r="N174" i="6"/>
  <c r="N114" i="6"/>
  <c r="N90" i="6"/>
  <c r="N30" i="6"/>
  <c r="I6" i="6"/>
  <c r="N6" i="6" s="1"/>
  <c r="N165" i="6"/>
  <c r="N120" i="6"/>
  <c r="N96" i="6"/>
  <c r="N53" i="6"/>
  <c r="J205" i="6"/>
  <c r="J125" i="6"/>
  <c r="L175" i="6"/>
  <c r="N136" i="6"/>
  <c r="I231" i="6"/>
  <c r="N231" i="6" s="1"/>
  <c r="I232" i="6"/>
  <c r="N232" i="6" s="1"/>
  <c r="I171" i="6"/>
  <c r="N171" i="6" s="1"/>
  <c r="I172" i="6"/>
  <c r="I87" i="6"/>
  <c r="N87" i="6" s="1"/>
  <c r="I88" i="6"/>
  <c r="N88" i="6" s="1"/>
  <c r="J229" i="6"/>
  <c r="J228" i="6"/>
  <c r="J133" i="6"/>
  <c r="J132" i="6"/>
  <c r="N132" i="6" s="1"/>
  <c r="J96" i="6"/>
  <c r="J97" i="6"/>
  <c r="N97" i="6" s="1"/>
  <c r="J48" i="6"/>
  <c r="N48" i="6" s="1"/>
  <c r="J49" i="6"/>
  <c r="K69" i="6"/>
  <c r="N69" i="6" s="1"/>
  <c r="K70" i="6"/>
  <c r="N70" i="6" s="1"/>
  <c r="N20" i="6"/>
  <c r="N242" i="6"/>
  <c r="N62" i="6"/>
  <c r="N26" i="6"/>
  <c r="N180" i="6"/>
  <c r="K118" i="6"/>
  <c r="N118" i="6" s="1"/>
  <c r="L31" i="6"/>
  <c r="N31" i="6" s="1"/>
  <c r="N222" i="6"/>
  <c r="N153" i="6"/>
  <c r="I112" i="6"/>
  <c r="K142" i="6"/>
  <c r="N142" i="6" s="1"/>
  <c r="N228" i="6"/>
  <c r="N72" i="6"/>
  <c r="N221" i="6"/>
  <c r="N152" i="6"/>
  <c r="N215" i="6"/>
  <c r="N212" i="6"/>
  <c r="N151" i="6"/>
  <c r="N108" i="6"/>
  <c r="N238" i="6"/>
  <c r="N211" i="6"/>
  <c r="N173" i="6"/>
  <c r="N150" i="6"/>
  <c r="N107" i="6"/>
  <c r="N35" i="6"/>
  <c r="L139" i="6"/>
  <c r="N139" i="6" s="1"/>
  <c r="N213" i="6"/>
  <c r="N192" i="6"/>
  <c r="K190" i="6"/>
  <c r="N102" i="6"/>
  <c r="N252" i="6"/>
  <c r="N226" i="6"/>
  <c r="N137" i="6"/>
  <c r="I52" i="6"/>
  <c r="N52" i="6" s="1"/>
  <c r="N29" i="6"/>
  <c r="K213" i="6"/>
  <c r="L95" i="6"/>
  <c r="M128" i="6"/>
  <c r="N157" i="6"/>
  <c r="N133" i="6"/>
  <c r="N73" i="6"/>
  <c r="N13" i="6"/>
  <c r="N60" i="6"/>
  <c r="N181" i="6"/>
  <c r="N169" i="6"/>
  <c r="N145" i="6"/>
  <c r="N37" i="6"/>
  <c r="N25" i="6"/>
  <c r="N204" i="6"/>
  <c r="N117" i="6"/>
  <c r="J17" i="6"/>
  <c r="N17" i="6" s="1"/>
  <c r="K242" i="6"/>
  <c r="K230" i="6"/>
  <c r="N230" i="6" s="1"/>
  <c r="K218" i="6"/>
  <c r="K206" i="6"/>
  <c r="N206" i="6" s="1"/>
  <c r="K194" i="6"/>
  <c r="K182" i="6"/>
  <c r="N182" i="6" s="1"/>
  <c r="K170" i="6"/>
  <c r="K158" i="6"/>
  <c r="K146" i="6"/>
  <c r="K134" i="6"/>
  <c r="N134" i="6" s="1"/>
  <c r="K122" i="6"/>
  <c r="K110" i="6"/>
  <c r="K98" i="6"/>
  <c r="N98" i="6" s="1"/>
  <c r="K86" i="6"/>
  <c r="N86" i="6" s="1"/>
  <c r="K74" i="6"/>
  <c r="N74" i="6" s="1"/>
  <c r="K62" i="6"/>
  <c r="K50" i="6"/>
  <c r="N50" i="6" s="1"/>
  <c r="K38" i="6"/>
  <c r="N38" i="6" s="1"/>
  <c r="K26" i="6"/>
  <c r="K14" i="6"/>
  <c r="N14" i="6" s="1"/>
  <c r="L215" i="6"/>
  <c r="L167" i="6"/>
  <c r="N167" i="6" s="1"/>
  <c r="L119" i="6"/>
  <c r="L71" i="6"/>
  <c r="N71" i="6" s="1"/>
  <c r="L23" i="6"/>
  <c r="N23" i="6" s="1"/>
  <c r="M236" i="6"/>
  <c r="N236" i="6" s="1"/>
  <c r="M188" i="6"/>
  <c r="M140" i="6"/>
  <c r="N140" i="6" s="1"/>
  <c r="M92" i="6"/>
  <c r="M44" i="6"/>
  <c r="M244" i="6"/>
  <c r="M232" i="6"/>
  <c r="M220" i="6"/>
  <c r="M208" i="6"/>
  <c r="M196" i="6"/>
  <c r="M184" i="6"/>
  <c r="M172" i="6"/>
  <c r="M160" i="6"/>
  <c r="M148" i="6"/>
  <c r="M136" i="6"/>
  <c r="M124" i="6"/>
  <c r="M112" i="6"/>
  <c r="M100" i="6"/>
  <c r="M88" i="6"/>
  <c r="M76" i="6"/>
  <c r="M64" i="6"/>
  <c r="M52" i="6"/>
  <c r="M40" i="6"/>
  <c r="M28" i="6"/>
  <c r="M16" i="6"/>
  <c r="N74" i="7"/>
  <c r="N18" i="7"/>
  <c r="N19" i="7"/>
  <c r="J50" i="7"/>
  <c r="J51" i="7"/>
  <c r="L148" i="7"/>
  <c r="N148" i="7" s="1"/>
  <c r="L149" i="7"/>
  <c r="M179" i="7"/>
  <c r="M180" i="7"/>
  <c r="J7" i="7"/>
  <c r="J8" i="7"/>
  <c r="N8" i="7" s="1"/>
  <c r="M76" i="7"/>
  <c r="N76" i="7" s="1"/>
  <c r="M77" i="7"/>
  <c r="L105" i="7"/>
  <c r="L106" i="7"/>
  <c r="I133" i="7"/>
  <c r="I132" i="7"/>
  <c r="N132" i="7" s="1"/>
  <c r="M136" i="7"/>
  <c r="M137" i="7"/>
  <c r="M148" i="7"/>
  <c r="M149" i="7"/>
  <c r="I156" i="7"/>
  <c r="I157" i="7"/>
  <c r="I180" i="7"/>
  <c r="I181" i="7"/>
  <c r="L225" i="7"/>
  <c r="L226" i="7"/>
  <c r="K243" i="7"/>
  <c r="K242" i="7"/>
  <c r="K7" i="7"/>
  <c r="K8" i="7"/>
  <c r="K19" i="7"/>
  <c r="K20" i="7"/>
  <c r="M33" i="7"/>
  <c r="M34" i="7"/>
  <c r="N137" i="7"/>
  <c r="K200" i="7"/>
  <c r="K199" i="7"/>
  <c r="M213" i="7"/>
  <c r="M214" i="7"/>
  <c r="L242" i="7"/>
  <c r="L243" i="7"/>
  <c r="I229" i="7"/>
  <c r="N229" i="7" s="1"/>
  <c r="I192" i="7"/>
  <c r="J80" i="7"/>
  <c r="M35" i="7"/>
  <c r="K249" i="7"/>
  <c r="N141" i="7"/>
  <c r="I80" i="7"/>
  <c r="M28" i="7"/>
  <c r="N28" i="7" s="1"/>
  <c r="L22" i="7"/>
  <c r="J241" i="7"/>
  <c r="M227" i="7"/>
  <c r="L189" i="7"/>
  <c r="K154" i="7"/>
  <c r="N100" i="7"/>
  <c r="N135" i="7"/>
  <c r="N43" i="7"/>
  <c r="L16" i="7"/>
  <c r="L17" i="7"/>
  <c r="N17" i="7" s="1"/>
  <c r="K45" i="7"/>
  <c r="K46" i="7"/>
  <c r="L52" i="7"/>
  <c r="L53" i="7"/>
  <c r="L64" i="7"/>
  <c r="L65" i="7"/>
  <c r="N103" i="7"/>
  <c r="K117" i="7"/>
  <c r="K118" i="7"/>
  <c r="N118" i="7" s="1"/>
  <c r="M132" i="7"/>
  <c r="M131" i="7"/>
  <c r="L136" i="7"/>
  <c r="L137" i="7"/>
  <c r="L160" i="7"/>
  <c r="L161" i="7"/>
  <c r="N161" i="7" s="1"/>
  <c r="M216" i="7"/>
  <c r="M215" i="7"/>
  <c r="N215" i="7" s="1"/>
  <c r="J243" i="7"/>
  <c r="J242" i="7"/>
  <c r="N11" i="7"/>
  <c r="K166" i="7"/>
  <c r="L33" i="7"/>
  <c r="L34" i="7"/>
  <c r="K38" i="7"/>
  <c r="K39" i="7"/>
  <c r="M40" i="7"/>
  <c r="M41" i="7"/>
  <c r="L45" i="7"/>
  <c r="L46" i="7"/>
  <c r="L69" i="7"/>
  <c r="L70" i="7"/>
  <c r="L93" i="7"/>
  <c r="N93" i="7" s="1"/>
  <c r="L94" i="7"/>
  <c r="J151" i="7"/>
  <c r="J152" i="7"/>
  <c r="K182" i="7"/>
  <c r="K183" i="7"/>
  <c r="I204" i="7"/>
  <c r="I205" i="7"/>
  <c r="I216" i="7"/>
  <c r="I217" i="7"/>
  <c r="N217" i="7" s="1"/>
  <c r="N240" i="7"/>
  <c r="K15" i="7"/>
  <c r="I236" i="7"/>
  <c r="I212" i="7"/>
  <c r="J123" i="7"/>
  <c r="J104" i="7"/>
  <c r="M96" i="7"/>
  <c r="N96" i="7" s="1"/>
  <c r="N77" i="7"/>
  <c r="N185" i="7"/>
  <c r="I197" i="7"/>
  <c r="I198" i="7"/>
  <c r="N198" i="7" s="1"/>
  <c r="J204" i="7"/>
  <c r="J205" i="7"/>
  <c r="I210" i="7"/>
  <c r="I209" i="7"/>
  <c r="M225" i="7"/>
  <c r="M226" i="7"/>
  <c r="L231" i="7"/>
  <c r="N231" i="7" s="1"/>
  <c r="L230" i="7"/>
  <c r="L249" i="7"/>
  <c r="N249" i="7" s="1"/>
  <c r="M221" i="7"/>
  <c r="I104" i="7"/>
  <c r="I238" i="7"/>
  <c r="I239" i="7"/>
  <c r="M242" i="7"/>
  <c r="M243" i="7"/>
  <c r="M22" i="7"/>
  <c r="N22" i="7" s="1"/>
  <c r="L9" i="7"/>
  <c r="K241" i="7"/>
  <c r="L201" i="7"/>
  <c r="N201" i="7" s="1"/>
  <c r="M191" i="7"/>
  <c r="K10" i="7"/>
  <c r="N10" i="7" s="1"/>
  <c r="M12" i="7"/>
  <c r="M24" i="7"/>
  <c r="N24" i="7" s="1"/>
  <c r="J27" i="7"/>
  <c r="J63" i="7"/>
  <c r="K82" i="7"/>
  <c r="N82" i="7" s="1"/>
  <c r="L89" i="7"/>
  <c r="K94" i="7"/>
  <c r="M120" i="7"/>
  <c r="I140" i="7"/>
  <c r="J147" i="7"/>
  <c r="N147" i="7" s="1"/>
  <c r="I152" i="7"/>
  <c r="K178" i="7"/>
  <c r="I200" i="7"/>
  <c r="L209" i="7"/>
  <c r="J219" i="7"/>
  <c r="J231" i="7"/>
  <c r="L245" i="7"/>
  <c r="I35" i="7"/>
  <c r="L28" i="7"/>
  <c r="J20" i="7"/>
  <c r="I7" i="7"/>
  <c r="I248" i="7"/>
  <c r="I241" i="7"/>
  <c r="L218" i="7"/>
  <c r="N218" i="7" s="1"/>
  <c r="M207" i="7"/>
  <c r="M197" i="7"/>
  <c r="K189" i="7"/>
  <c r="K111" i="7"/>
  <c r="N111" i="7" s="1"/>
  <c r="M65" i="7"/>
  <c r="N65" i="7" s="1"/>
  <c r="I49" i="7"/>
  <c r="J38" i="7"/>
  <c r="N38" i="7" s="1"/>
  <c r="N233" i="7"/>
  <c r="N32" i="7"/>
  <c r="K21" i="7"/>
  <c r="K22" i="7"/>
  <c r="K33" i="7"/>
  <c r="K34" i="7"/>
  <c r="I67" i="7"/>
  <c r="I68" i="7"/>
  <c r="L124" i="7"/>
  <c r="N124" i="7" s="1"/>
  <c r="L125" i="7"/>
  <c r="I164" i="7"/>
  <c r="I163" i="7"/>
  <c r="M167" i="7"/>
  <c r="M168" i="7"/>
  <c r="I175" i="7"/>
  <c r="I176" i="7"/>
  <c r="J182" i="7"/>
  <c r="J183" i="7"/>
  <c r="M203" i="7"/>
  <c r="M204" i="7"/>
  <c r="K213" i="7"/>
  <c r="N213" i="7" s="1"/>
  <c r="K214" i="7"/>
  <c r="L220" i="7"/>
  <c r="L221" i="7"/>
  <c r="K225" i="7"/>
  <c r="N225" i="7" s="1"/>
  <c r="K226" i="7"/>
  <c r="K237" i="7"/>
  <c r="K238" i="7"/>
  <c r="K105" i="7"/>
  <c r="N105" i="7" s="1"/>
  <c r="M60" i="7"/>
  <c r="N60" i="7" s="1"/>
  <c r="I36" i="7"/>
  <c r="N36" i="7" s="1"/>
  <c r="I37" i="7"/>
  <c r="M52" i="7"/>
  <c r="M53" i="7"/>
  <c r="J67" i="7"/>
  <c r="J68" i="7"/>
  <c r="N108" i="7"/>
  <c r="L117" i="7"/>
  <c r="L118" i="7"/>
  <c r="M124" i="7"/>
  <c r="M125" i="7"/>
  <c r="L153" i="7"/>
  <c r="N153" i="7" s="1"/>
  <c r="L154" i="7"/>
  <c r="J163" i="7"/>
  <c r="J164" i="7"/>
  <c r="I168" i="7"/>
  <c r="I169" i="7"/>
  <c r="L213" i="7"/>
  <c r="L214" i="7"/>
  <c r="L237" i="7"/>
  <c r="L238" i="7"/>
  <c r="J248" i="7"/>
  <c r="J247" i="7"/>
  <c r="N202" i="7"/>
  <c r="N69" i="7"/>
  <c r="I13" i="7"/>
  <c r="N13" i="7" s="1"/>
  <c r="K27" i="7"/>
  <c r="K51" i="7"/>
  <c r="J56" i="7"/>
  <c r="K63" i="7"/>
  <c r="L82" i="7"/>
  <c r="I109" i="7"/>
  <c r="M113" i="7"/>
  <c r="N113" i="7" s="1"/>
  <c r="I121" i="7"/>
  <c r="J140" i="7"/>
  <c r="L166" i="7"/>
  <c r="K171" i="7"/>
  <c r="L178" i="7"/>
  <c r="K231" i="7"/>
  <c r="M245" i="7"/>
  <c r="I20" i="7"/>
  <c r="K253" i="7"/>
  <c r="N253" i="7" s="1"/>
  <c r="M240" i="7"/>
  <c r="I227" i="7"/>
  <c r="N227" i="7" s="1"/>
  <c r="L207" i="7"/>
  <c r="L196" i="7"/>
  <c r="N196" i="7" s="1"/>
  <c r="N146" i="7"/>
  <c r="J111" i="7"/>
  <c r="I85" i="7"/>
  <c r="L76" i="7"/>
  <c r="M47" i="7"/>
  <c r="N195" i="7"/>
  <c r="N158" i="7"/>
  <c r="J13" i="7"/>
  <c r="L15" i="7"/>
  <c r="L27" i="7"/>
  <c r="I30" i="7"/>
  <c r="N30" i="7" s="1"/>
  <c r="J193" i="7"/>
  <c r="M202" i="7"/>
  <c r="K212" i="7"/>
  <c r="I222" i="7"/>
  <c r="I234" i="7"/>
  <c r="K248" i="7"/>
  <c r="M15" i="7"/>
  <c r="M27" i="7"/>
  <c r="K37" i="7"/>
  <c r="L44" i="7"/>
  <c r="M51" i="7"/>
  <c r="I59" i="7"/>
  <c r="N59" i="7" s="1"/>
  <c r="I71" i="7"/>
  <c r="I95" i="7"/>
  <c r="N95" i="7" s="1"/>
  <c r="M171" i="7"/>
  <c r="N208" i="7"/>
  <c r="N220" i="7"/>
  <c r="N232" i="7"/>
  <c r="K13" i="7"/>
  <c r="J30" i="7"/>
  <c r="J42" i="7"/>
  <c r="K49" i="7"/>
  <c r="L56" i="7"/>
  <c r="M63" i="7"/>
  <c r="L68" i="7"/>
  <c r="M75" i="7"/>
  <c r="L80" i="7"/>
  <c r="K85" i="7"/>
  <c r="J90" i="7"/>
  <c r="K97" i="7"/>
  <c r="J102" i="7"/>
  <c r="K109" i="7"/>
  <c r="J114" i="7"/>
  <c r="I119" i="7"/>
  <c r="N119" i="7" s="1"/>
  <c r="M123" i="7"/>
  <c r="L128" i="7"/>
  <c r="K133" i="7"/>
  <c r="J138" i="7"/>
  <c r="I143" i="7"/>
  <c r="M147" i="7"/>
  <c r="L152" i="7"/>
  <c r="K157" i="7"/>
  <c r="J162" i="7"/>
  <c r="I167" i="7"/>
  <c r="J174" i="7"/>
  <c r="I179" i="7"/>
  <c r="M183" i="7"/>
  <c r="L188" i="7"/>
  <c r="K193" i="7"/>
  <c r="L200" i="7"/>
  <c r="J210" i="7"/>
  <c r="J222" i="7"/>
  <c r="L236" i="7"/>
  <c r="I251" i="7"/>
  <c r="N251" i="7" s="1"/>
  <c r="N237" i="7"/>
  <c r="M39" i="7"/>
  <c r="I47" i="7"/>
  <c r="N47" i="7" s="1"/>
  <c r="J54" i="7"/>
  <c r="K61" i="7"/>
  <c r="N61" i="7" s="1"/>
  <c r="J66" i="7"/>
  <c r="K73" i="7"/>
  <c r="J78" i="7"/>
  <c r="I83" i="7"/>
  <c r="M87" i="7"/>
  <c r="L92" i="7"/>
  <c r="M99" i="7"/>
  <c r="L104" i="7"/>
  <c r="I107" i="7"/>
  <c r="M111" i="7"/>
  <c r="L116" i="7"/>
  <c r="K121" i="7"/>
  <c r="J126" i="7"/>
  <c r="I131" i="7"/>
  <c r="N131" i="7" s="1"/>
  <c r="M135" i="7"/>
  <c r="L140" i="7"/>
  <c r="K145" i="7"/>
  <c r="J150" i="7"/>
  <c r="I155" i="7"/>
  <c r="N155" i="7" s="1"/>
  <c r="M159" i="7"/>
  <c r="L164" i="7"/>
  <c r="K169" i="7"/>
  <c r="L176" i="7"/>
  <c r="K181" i="7"/>
  <c r="J186" i="7"/>
  <c r="I191" i="7"/>
  <c r="I203" i="7"/>
  <c r="L212" i="7"/>
  <c r="M219" i="7"/>
  <c r="J234" i="7"/>
  <c r="L248" i="7"/>
  <c r="N26" i="7"/>
  <c r="L41" i="7"/>
  <c r="I44" i="7"/>
  <c r="I56" i="7"/>
  <c r="K58" i="7"/>
  <c r="K70" i="7"/>
  <c r="M72" i="7"/>
  <c r="N72" i="7" s="1"/>
  <c r="M84" i="7"/>
  <c r="N84" i="7" s="1"/>
  <c r="J87" i="7"/>
  <c r="J99" i="7"/>
  <c r="L101" i="7"/>
  <c r="N101" i="7" s="1"/>
  <c r="L113" i="7"/>
  <c r="I116" i="7"/>
  <c r="I128" i="7"/>
  <c r="K130" i="7"/>
  <c r="N130" i="7" s="1"/>
  <c r="K142" i="7"/>
  <c r="M144" i="7"/>
  <c r="N144" i="7" s="1"/>
  <c r="M156" i="7"/>
  <c r="J159" i="7"/>
  <c r="J171" i="7"/>
  <c r="L173" i="7"/>
  <c r="N173" i="7" s="1"/>
  <c r="L185" i="7"/>
  <c r="I188" i="7"/>
  <c r="K219" i="7"/>
  <c r="M209" i="7"/>
  <c r="J200" i="7"/>
  <c r="J160" i="7"/>
  <c r="N160" i="7" s="1"/>
  <c r="L102" i="7"/>
  <c r="I45" i="7"/>
  <c r="J44" i="7"/>
  <c r="L58" i="7"/>
  <c r="N62" i="7"/>
  <c r="I73" i="7"/>
  <c r="N73" i="7" s="1"/>
  <c r="K87" i="7"/>
  <c r="M101" i="7"/>
  <c r="J116" i="7"/>
  <c r="L130" i="7"/>
  <c r="I145" i="7"/>
  <c r="K159" i="7"/>
  <c r="M173" i="7"/>
  <c r="J188" i="7"/>
  <c r="L186" i="7"/>
  <c r="K147" i="7"/>
  <c r="I129" i="7"/>
  <c r="M89" i="7"/>
  <c r="K71" i="7"/>
  <c r="I6" i="7"/>
  <c r="J37" i="7"/>
  <c r="L39" i="7"/>
  <c r="I42" i="7"/>
  <c r="N42" i="7" s="1"/>
  <c r="K44" i="7"/>
  <c r="M46" i="7"/>
  <c r="J49" i="7"/>
  <c r="L51" i="7"/>
  <c r="I54" i="7"/>
  <c r="K56" i="7"/>
  <c r="M58" i="7"/>
  <c r="J61" i="7"/>
  <c r="L63" i="7"/>
  <c r="I66" i="7"/>
  <c r="N66" i="7" s="1"/>
  <c r="K68" i="7"/>
  <c r="M70" i="7"/>
  <c r="J73" i="7"/>
  <c r="L75" i="7"/>
  <c r="I78" i="7"/>
  <c r="K80" i="7"/>
  <c r="M82" i="7"/>
  <c r="J85" i="7"/>
  <c r="L87" i="7"/>
  <c r="I90" i="7"/>
  <c r="K92" i="7"/>
  <c r="N92" i="7" s="1"/>
  <c r="M94" i="7"/>
  <c r="J97" i="7"/>
  <c r="N97" i="7" s="1"/>
  <c r="L99" i="7"/>
  <c r="I102" i="7"/>
  <c r="K104" i="7"/>
  <c r="M106" i="7"/>
  <c r="J109" i="7"/>
  <c r="L111" i="7"/>
  <c r="I114" i="7"/>
  <c r="K116" i="7"/>
  <c r="M118" i="7"/>
  <c r="J121" i="7"/>
  <c r="L123" i="7"/>
  <c r="N123" i="7" s="1"/>
  <c r="I126" i="7"/>
  <c r="N126" i="7" s="1"/>
  <c r="K128" i="7"/>
  <c r="M130" i="7"/>
  <c r="J133" i="7"/>
  <c r="L135" i="7"/>
  <c r="I138" i="7"/>
  <c r="K140" i="7"/>
  <c r="M142" i="7"/>
  <c r="J145" i="7"/>
  <c r="L147" i="7"/>
  <c r="I150" i="7"/>
  <c r="K152" i="7"/>
  <c r="M154" i="7"/>
  <c r="J157" i="7"/>
  <c r="L159" i="7"/>
  <c r="I162" i="7"/>
  <c r="N162" i="7" s="1"/>
  <c r="K164" i="7"/>
  <c r="M166" i="7"/>
  <c r="J169" i="7"/>
  <c r="L171" i="7"/>
  <c r="I174" i="7"/>
  <c r="K176" i="7"/>
  <c r="M178" i="7"/>
  <c r="J181" i="7"/>
  <c r="L183" i="7"/>
  <c r="I186" i="7"/>
  <c r="K188" i="7"/>
  <c r="M190" i="7"/>
  <c r="M174" i="7"/>
  <c r="J117" i="7"/>
  <c r="L59" i="7"/>
  <c r="AN131" i="9" l="1"/>
  <c r="AU131" i="9" s="1"/>
  <c r="AN275" i="9"/>
  <c r="AU275" i="9" s="1"/>
  <c r="AN103" i="9"/>
  <c r="AU103" i="9" s="1"/>
  <c r="AN40" i="9"/>
  <c r="AU40" i="9" s="1"/>
  <c r="AN197" i="9"/>
  <c r="AU197" i="9" s="1"/>
  <c r="AN352" i="9"/>
  <c r="AU352" i="9" s="1"/>
  <c r="AN496" i="9"/>
  <c r="AU496" i="9" s="1"/>
  <c r="AN186" i="9"/>
  <c r="AU186" i="9" s="1"/>
  <c r="AN358" i="9"/>
  <c r="AU358" i="9" s="1"/>
  <c r="AN15" i="9"/>
  <c r="AU15" i="9" s="1"/>
  <c r="AN202" i="9"/>
  <c r="AU202" i="9" s="1"/>
  <c r="AN94" i="9"/>
  <c r="AU94" i="9" s="1"/>
  <c r="AN19" i="9"/>
  <c r="AU19" i="9" s="1"/>
  <c r="AN266" i="9"/>
  <c r="AU266" i="9" s="1"/>
  <c r="AN444" i="9"/>
  <c r="AU444" i="9" s="1"/>
  <c r="AN335" i="9"/>
  <c r="AU335" i="9" s="1"/>
  <c r="AN159" i="9"/>
  <c r="AU159" i="9" s="1"/>
  <c r="AN360" i="9"/>
  <c r="AU360" i="9" s="1"/>
  <c r="AN21" i="9"/>
  <c r="AU21" i="9" s="1"/>
  <c r="AN268" i="9"/>
  <c r="AU268" i="9" s="1"/>
  <c r="AN446" i="9"/>
  <c r="AU446" i="9" s="1"/>
  <c r="AN178" i="9"/>
  <c r="AU178" i="9" s="1"/>
  <c r="AN377" i="9"/>
  <c r="AU377" i="9" s="1"/>
  <c r="AN120" i="9"/>
  <c r="AU120" i="9" s="1"/>
  <c r="AN8" i="9"/>
  <c r="AU8" i="9" s="1"/>
  <c r="AN258" i="9"/>
  <c r="AU258" i="9" s="1"/>
  <c r="AN440" i="9"/>
  <c r="AU440" i="9" s="1"/>
  <c r="AN168" i="9"/>
  <c r="AU168" i="9" s="1"/>
  <c r="AN369" i="9"/>
  <c r="AU369" i="9" s="1"/>
  <c r="AN127" i="9"/>
  <c r="AU127" i="9" s="1"/>
  <c r="AN240" i="9"/>
  <c r="AU240" i="9" s="1"/>
  <c r="AN205" i="9"/>
  <c r="AU205" i="9" s="1"/>
  <c r="AN165" i="9"/>
  <c r="AU165" i="9" s="1"/>
  <c r="AN265" i="9"/>
  <c r="AU265" i="9" s="1"/>
  <c r="AN471" i="9"/>
  <c r="AU471" i="9" s="1"/>
  <c r="AN481" i="9"/>
  <c r="AU481" i="9" s="1"/>
  <c r="AN350" i="9"/>
  <c r="AU350" i="9" s="1"/>
  <c r="AN241" i="9"/>
  <c r="AU241" i="9" s="1"/>
  <c r="AN245" i="9"/>
  <c r="AU245" i="9" s="1"/>
  <c r="AN211" i="9"/>
  <c r="AU211" i="9" s="1"/>
  <c r="AN273" i="9"/>
  <c r="AU273" i="9" s="1"/>
  <c r="AN143" i="9"/>
  <c r="AU143" i="9" s="1"/>
  <c r="AN287" i="9"/>
  <c r="AU287" i="9" s="1"/>
  <c r="AN116" i="9"/>
  <c r="AU116" i="9" s="1"/>
  <c r="AN53" i="9"/>
  <c r="AU53" i="9" s="1"/>
  <c r="AN210" i="9"/>
  <c r="AU210" i="9" s="1"/>
  <c r="AN364" i="9"/>
  <c r="AU364" i="9" s="1"/>
  <c r="AN13" i="9"/>
  <c r="AU13" i="9" s="1"/>
  <c r="AN201" i="9"/>
  <c r="AU201" i="9" s="1"/>
  <c r="AN371" i="9"/>
  <c r="AU371" i="9" s="1"/>
  <c r="AN30" i="9"/>
  <c r="AU30" i="9" s="1"/>
  <c r="AN218" i="9"/>
  <c r="AU218" i="9" s="1"/>
  <c r="AN110" i="9"/>
  <c r="AU110" i="9" s="1"/>
  <c r="AN41" i="9"/>
  <c r="AU41" i="9" s="1"/>
  <c r="AN282" i="9"/>
  <c r="AU282" i="9" s="1"/>
  <c r="AN458" i="9"/>
  <c r="AU458" i="9" s="1"/>
  <c r="AN363" i="9"/>
  <c r="AU363" i="9" s="1"/>
  <c r="AN176" i="9"/>
  <c r="AU176" i="9" s="1"/>
  <c r="AN374" i="9"/>
  <c r="AU374" i="9" s="1"/>
  <c r="AN43" i="9"/>
  <c r="AU43" i="9" s="1"/>
  <c r="AN284" i="9"/>
  <c r="AU284" i="9" s="1"/>
  <c r="AN461" i="9"/>
  <c r="AU461" i="9" s="1"/>
  <c r="AN198" i="9"/>
  <c r="AU198" i="9" s="1"/>
  <c r="AN391" i="9"/>
  <c r="AU391" i="9" s="1"/>
  <c r="AN180" i="9"/>
  <c r="AU180" i="9" s="1"/>
  <c r="AN34" i="9"/>
  <c r="AU34" i="9" s="1"/>
  <c r="AN278" i="9"/>
  <c r="AU278" i="9" s="1"/>
  <c r="AN454" i="9"/>
  <c r="AU454" i="9" s="1"/>
  <c r="AN189" i="9"/>
  <c r="AU189" i="9" s="1"/>
  <c r="AN383" i="9"/>
  <c r="AU383" i="9" s="1"/>
  <c r="AN174" i="9"/>
  <c r="AU174" i="9" s="1"/>
  <c r="AN321" i="9"/>
  <c r="AU321" i="9" s="1"/>
  <c r="AN292" i="9"/>
  <c r="AU292" i="9" s="1"/>
  <c r="AN256" i="9"/>
  <c r="AU256" i="9" s="1"/>
  <c r="AN307" i="9"/>
  <c r="AU307" i="9" s="1"/>
  <c r="AN26" i="9"/>
  <c r="AU26" i="9" s="1"/>
  <c r="AN200" i="9"/>
  <c r="AU200" i="9" s="1"/>
  <c r="AN381" i="9"/>
  <c r="AU381" i="9" s="1"/>
  <c r="AN356" i="9"/>
  <c r="AU356" i="9" s="1"/>
  <c r="AN327" i="9"/>
  <c r="AU327" i="9" s="1"/>
  <c r="AN296" i="9"/>
  <c r="AU296" i="9" s="1"/>
  <c r="AN313" i="9"/>
  <c r="AU313" i="9" s="1"/>
  <c r="AN11" i="9"/>
  <c r="AU11" i="9" s="1"/>
  <c r="AN155" i="9"/>
  <c r="AU155" i="9" s="1"/>
  <c r="AN299" i="9"/>
  <c r="AU299" i="9" s="1"/>
  <c r="AN129" i="9"/>
  <c r="AU129" i="9" s="1"/>
  <c r="AN66" i="9"/>
  <c r="AU66" i="9" s="1"/>
  <c r="AN223" i="9"/>
  <c r="AU223" i="9" s="1"/>
  <c r="AN376" i="9"/>
  <c r="AU376" i="9" s="1"/>
  <c r="AN29" i="9"/>
  <c r="AU29" i="9" s="1"/>
  <c r="AN217" i="9"/>
  <c r="AU217" i="9" s="1"/>
  <c r="AN384" i="9"/>
  <c r="AU384" i="9" s="1"/>
  <c r="AN45" i="9"/>
  <c r="AU45" i="9" s="1"/>
  <c r="AN233" i="9"/>
  <c r="AU233" i="9" s="1"/>
  <c r="AN125" i="9"/>
  <c r="AU125" i="9" s="1"/>
  <c r="AN67" i="9"/>
  <c r="AU67" i="9" s="1"/>
  <c r="AN298" i="9"/>
  <c r="AU298" i="9" s="1"/>
  <c r="AN473" i="9"/>
  <c r="AU473" i="9" s="1"/>
  <c r="AN392" i="9"/>
  <c r="AU392" i="9" s="1"/>
  <c r="AN194" i="9"/>
  <c r="AU194" i="9" s="1"/>
  <c r="AN389" i="9"/>
  <c r="AU389" i="9" s="1"/>
  <c r="AN69" i="9"/>
  <c r="AU69" i="9" s="1"/>
  <c r="AN301" i="9"/>
  <c r="AU301" i="9" s="1"/>
  <c r="AN475" i="9"/>
  <c r="AU475" i="9" s="1"/>
  <c r="AN216" i="9"/>
  <c r="AU216" i="9" s="1"/>
  <c r="AN405" i="9"/>
  <c r="AU405" i="9" s="1"/>
  <c r="AN219" i="9"/>
  <c r="AU219" i="9" s="1"/>
  <c r="AN56" i="9"/>
  <c r="AU56" i="9" s="1"/>
  <c r="AN294" i="9"/>
  <c r="AU294" i="9" s="1"/>
  <c r="AN468" i="9"/>
  <c r="AU468" i="9" s="1"/>
  <c r="AN207" i="9"/>
  <c r="AU207" i="9" s="1"/>
  <c r="AN398" i="9"/>
  <c r="AU398" i="9" s="1"/>
  <c r="AN222" i="9"/>
  <c r="AU222" i="9" s="1"/>
  <c r="AN386" i="9"/>
  <c r="AU386" i="9" s="1"/>
  <c r="AN365" i="9"/>
  <c r="AU365" i="9" s="1"/>
  <c r="AN336" i="9"/>
  <c r="AU336" i="9" s="1"/>
  <c r="AN342" i="9"/>
  <c r="AU342" i="9" s="1"/>
  <c r="AN81" i="9"/>
  <c r="AU81" i="9" s="1"/>
  <c r="AN322" i="9"/>
  <c r="AU322" i="9" s="1"/>
  <c r="AN415" i="9"/>
  <c r="AU415" i="9" s="1"/>
  <c r="AN393" i="9"/>
  <c r="AU393" i="9" s="1"/>
  <c r="AN395" i="9"/>
  <c r="AU395" i="9" s="1"/>
  <c r="AN367" i="9"/>
  <c r="AU367" i="9" s="1"/>
  <c r="AN351" i="9"/>
  <c r="AU351" i="9" s="1"/>
  <c r="AN191" i="9"/>
  <c r="AU191" i="9" s="1"/>
  <c r="AN51" i="9"/>
  <c r="AU51" i="9" s="1"/>
  <c r="AN27" i="9"/>
  <c r="AU27" i="9" s="1"/>
  <c r="AN262" i="9"/>
  <c r="AU262" i="9" s="1"/>
  <c r="AN448" i="9"/>
  <c r="AU448" i="9" s="1"/>
  <c r="AN170" i="9"/>
  <c r="AU170" i="9" s="1"/>
  <c r="AN423" i="9"/>
  <c r="AU423" i="9" s="1"/>
  <c r="AN139" i="9"/>
  <c r="AU139" i="9" s="1"/>
  <c r="AN78" i="9"/>
  <c r="AU78" i="9" s="1"/>
  <c r="AN135" i="9"/>
  <c r="AU135" i="9" s="1"/>
  <c r="AN387" i="9"/>
  <c r="AU387" i="9" s="1"/>
  <c r="AN305" i="9"/>
  <c r="AU305" i="9" s="1"/>
  <c r="AN250" i="9"/>
  <c r="AU250" i="9" s="1"/>
  <c r="AN474" i="9"/>
  <c r="AU474" i="9" s="1"/>
  <c r="AN252" i="9"/>
  <c r="AU252" i="9" s="1"/>
  <c r="AN22" i="9"/>
  <c r="AU22" i="9" s="1"/>
  <c r="AN319" i="9"/>
  <c r="AU319" i="9" s="1"/>
  <c r="AN72" i="9"/>
  <c r="AU72" i="9" s="1"/>
  <c r="AN128" i="9"/>
  <c r="AU128" i="9" s="1"/>
  <c r="AN382" i="9"/>
  <c r="AU382" i="9" s="1"/>
  <c r="AN150" i="9"/>
  <c r="AU150" i="9" s="1"/>
  <c r="AN441" i="9"/>
  <c r="AU441" i="9" s="1"/>
  <c r="AN442" i="9"/>
  <c r="AU442" i="9" s="1"/>
  <c r="AN106" i="9"/>
  <c r="AU106" i="9" s="1"/>
  <c r="AN173" i="9"/>
  <c r="AU173" i="9" s="1"/>
  <c r="AN122" i="9"/>
  <c r="AU122" i="9" s="1"/>
  <c r="AN451" i="9"/>
  <c r="AU451" i="9" s="1"/>
  <c r="AN99" i="9"/>
  <c r="AU99" i="9" s="1"/>
  <c r="AN428" i="9"/>
  <c r="AU428" i="9" s="1"/>
  <c r="AN121" i="9"/>
  <c r="AU121" i="9" s="1"/>
  <c r="AN453" i="9"/>
  <c r="AU453" i="9" s="1"/>
  <c r="AN23" i="9"/>
  <c r="AU23" i="9" s="1"/>
  <c r="AN203" i="9"/>
  <c r="AU203" i="9" s="1"/>
  <c r="AN64" i="9"/>
  <c r="AU64" i="9" s="1"/>
  <c r="AN79" i="9"/>
  <c r="AU79" i="9" s="1"/>
  <c r="AN276" i="9"/>
  <c r="AU276" i="9" s="1"/>
  <c r="AN460" i="9"/>
  <c r="AU460" i="9" s="1"/>
  <c r="AN232" i="9"/>
  <c r="AU232" i="9" s="1"/>
  <c r="AN437" i="9"/>
  <c r="AU437" i="9" s="1"/>
  <c r="AN154" i="9"/>
  <c r="AU154" i="9" s="1"/>
  <c r="AN140" i="9"/>
  <c r="AU140" i="9" s="1"/>
  <c r="AN157" i="9"/>
  <c r="AU157" i="9" s="1"/>
  <c r="AN402" i="9"/>
  <c r="AU402" i="9" s="1"/>
  <c r="AN420" i="9"/>
  <c r="AU420" i="9" s="1"/>
  <c r="AN267" i="9"/>
  <c r="AU267" i="9" s="1"/>
  <c r="AN488" i="9"/>
  <c r="AU488" i="9" s="1"/>
  <c r="AN317" i="9"/>
  <c r="AU317" i="9" s="1"/>
  <c r="AN49" i="9"/>
  <c r="AU49" i="9" s="1"/>
  <c r="AN334" i="9"/>
  <c r="AU334" i="9" s="1"/>
  <c r="AN254" i="9"/>
  <c r="AU254" i="9" s="1"/>
  <c r="AN149" i="9"/>
  <c r="AU149" i="9" s="1"/>
  <c r="AN396" i="9"/>
  <c r="AU396" i="9" s="1"/>
  <c r="AN226" i="9"/>
  <c r="AU226" i="9" s="1"/>
  <c r="AN455" i="9"/>
  <c r="AU455" i="9" s="1"/>
  <c r="AN479" i="9"/>
  <c r="AU479" i="9" s="1"/>
  <c r="AN429" i="9"/>
  <c r="AU429" i="9" s="1"/>
  <c r="AN337" i="9"/>
  <c r="AU337" i="9" s="1"/>
  <c r="AN220" i="9"/>
  <c r="AU220" i="9" s="1"/>
  <c r="AN457" i="9"/>
  <c r="AU457" i="9" s="1"/>
  <c r="AN192" i="9"/>
  <c r="AU192" i="9" s="1"/>
  <c r="AN495" i="9"/>
  <c r="AU495" i="9" s="1"/>
  <c r="AN438" i="9"/>
  <c r="AU438" i="9" s="1"/>
  <c r="AN486" i="9"/>
  <c r="AU486" i="9" s="1"/>
  <c r="AN35" i="9"/>
  <c r="AU35" i="9" s="1"/>
  <c r="AN215" i="9"/>
  <c r="AU215" i="9" s="1"/>
  <c r="AN77" i="9"/>
  <c r="AU77" i="9" s="1"/>
  <c r="AN92" i="9"/>
  <c r="AU92" i="9" s="1"/>
  <c r="AN289" i="9"/>
  <c r="AU289" i="9" s="1"/>
  <c r="AN472" i="9"/>
  <c r="AU472" i="9" s="1"/>
  <c r="AN246" i="9"/>
  <c r="AU246" i="9" s="1"/>
  <c r="AN450" i="9"/>
  <c r="AU450" i="9" s="1"/>
  <c r="AN172" i="9"/>
  <c r="AU172" i="9" s="1"/>
  <c r="AN17" i="9"/>
  <c r="AU17" i="9" s="1"/>
  <c r="AN175" i="9"/>
  <c r="AU175" i="9" s="1"/>
  <c r="AN416" i="9"/>
  <c r="AU416" i="9" s="1"/>
  <c r="AN449" i="9"/>
  <c r="AU449" i="9" s="1"/>
  <c r="AN283" i="9"/>
  <c r="AU283" i="9" s="1"/>
  <c r="AN503" i="9"/>
  <c r="AU503" i="9" s="1"/>
  <c r="AN333" i="9"/>
  <c r="AU333" i="9" s="1"/>
  <c r="AN70" i="9"/>
  <c r="AU70" i="9" s="1"/>
  <c r="AN348" i="9"/>
  <c r="AU348" i="9" s="1"/>
  <c r="AN286" i="9"/>
  <c r="AU286" i="9" s="1"/>
  <c r="AN166" i="9"/>
  <c r="AU166" i="9" s="1"/>
  <c r="AN411" i="9"/>
  <c r="AU411" i="9" s="1"/>
  <c r="AN243" i="9"/>
  <c r="AU243" i="9" s="1"/>
  <c r="AN469" i="9"/>
  <c r="AU469" i="9" s="1"/>
  <c r="AN37" i="9"/>
  <c r="AU37" i="9" s="1"/>
  <c r="AN499" i="9"/>
  <c r="AU499" i="9" s="1"/>
  <c r="AN18" i="9"/>
  <c r="AU18" i="9" s="1"/>
  <c r="AN297" i="9"/>
  <c r="AU297" i="9" s="1"/>
  <c r="AN407" i="9"/>
  <c r="AU407" i="9" s="1"/>
  <c r="AN280" i="9"/>
  <c r="AU280" i="9" s="1"/>
  <c r="AN54" i="9"/>
  <c r="AU54" i="9" s="1"/>
  <c r="AN65" i="9"/>
  <c r="AU65" i="9" s="1"/>
  <c r="AN100" i="9"/>
  <c r="AU100" i="9" s="1"/>
  <c r="AN227" i="9"/>
  <c r="AU227" i="9" s="1"/>
  <c r="AN169" i="9"/>
  <c r="AU169" i="9" s="1"/>
  <c r="AN184" i="9"/>
  <c r="AU184" i="9" s="1"/>
  <c r="AN484" i="9"/>
  <c r="AU484" i="9" s="1"/>
  <c r="AN304" i="9"/>
  <c r="AU304" i="9" s="1"/>
  <c r="AN93" i="9"/>
  <c r="AU93" i="9" s="1"/>
  <c r="AN32" i="9"/>
  <c r="AU32" i="9" s="1"/>
  <c r="AN248" i="9"/>
  <c r="AU248" i="9" s="1"/>
  <c r="AN199" i="9"/>
  <c r="AU199" i="9" s="1"/>
  <c r="AN300" i="9"/>
  <c r="AU300" i="9" s="1"/>
  <c r="AN137" i="9"/>
  <c r="AU137" i="9" s="1"/>
  <c r="AN432" i="9"/>
  <c r="AU432" i="9" s="1"/>
  <c r="AN362" i="9"/>
  <c r="AU362" i="9" s="1"/>
  <c r="AN406" i="9"/>
  <c r="AU406" i="9" s="1"/>
  <c r="AN339" i="9"/>
  <c r="AU339" i="9" s="1"/>
  <c r="AN259" i="9"/>
  <c r="AU259" i="9" s="1"/>
  <c r="AN73" i="9"/>
  <c r="AU73" i="9" s="1"/>
  <c r="AN324" i="9"/>
  <c r="AU324" i="9" s="1"/>
  <c r="AN74" i="9"/>
  <c r="AU74" i="9" s="1"/>
  <c r="AN228" i="9"/>
  <c r="AU228" i="9" s="1"/>
  <c r="AN312" i="9"/>
  <c r="AU312" i="9" s="1"/>
  <c r="AN163" i="9"/>
  <c r="AU163" i="9" s="1"/>
  <c r="AN86" i="9"/>
  <c r="AU86" i="9" s="1"/>
  <c r="AN47" i="9"/>
  <c r="AU47" i="9" s="1"/>
  <c r="AN208" i="9"/>
  <c r="AU208" i="9" s="1"/>
  <c r="AN75" i="9"/>
  <c r="AU75" i="9" s="1"/>
  <c r="AN80" i="9"/>
  <c r="AU80" i="9" s="1"/>
  <c r="AN478" i="9"/>
  <c r="AU478" i="9" s="1"/>
  <c r="AN196" i="9"/>
  <c r="AU196" i="9" s="1"/>
  <c r="AN447" i="9"/>
  <c r="AU447" i="9" s="1"/>
  <c r="AN310" i="9"/>
  <c r="AU310" i="9" s="1"/>
  <c r="AN55" i="9"/>
  <c r="AU55" i="9" s="1"/>
  <c r="AN353" i="9"/>
  <c r="AU353" i="9" s="1"/>
  <c r="AN238" i="9"/>
  <c r="AU238" i="9" s="1"/>
  <c r="AN59" i="9"/>
  <c r="AU59" i="9" s="1"/>
  <c r="AN315" i="9"/>
  <c r="AU315" i="9" s="1"/>
  <c r="AN397" i="9"/>
  <c r="AU397" i="9" s="1"/>
  <c r="AN359" i="9"/>
  <c r="AU359" i="9" s="1"/>
  <c r="AN403" i="9"/>
  <c r="AU403" i="9" s="1"/>
  <c r="AN462" i="9"/>
  <c r="AU462" i="9" s="1"/>
  <c r="AN482" i="9"/>
  <c r="AU482" i="9" s="1"/>
  <c r="AN164" i="9"/>
  <c r="AU164" i="9" s="1"/>
  <c r="AN380" i="9"/>
  <c r="AU380" i="9" s="1"/>
  <c r="AN385" i="9"/>
  <c r="AU385" i="9" s="1"/>
  <c r="AN239" i="9"/>
  <c r="AU239" i="9" s="1"/>
  <c r="AN182" i="9"/>
  <c r="AU182" i="9" s="1"/>
  <c r="AN236" i="9"/>
  <c r="AU236" i="9" s="1"/>
  <c r="AN44" i="9"/>
  <c r="AU44" i="9" s="1"/>
  <c r="AN318" i="9"/>
  <c r="AU318" i="9" s="1"/>
  <c r="AN109" i="9"/>
  <c r="AU109" i="9" s="1"/>
  <c r="AN48" i="9"/>
  <c r="AU48" i="9" s="1"/>
  <c r="AN314" i="9"/>
  <c r="AU314" i="9" s="1"/>
  <c r="AN237" i="9"/>
  <c r="AU237" i="9" s="1"/>
  <c r="AN316" i="9"/>
  <c r="AU316" i="9" s="1"/>
  <c r="AN160" i="9"/>
  <c r="AU160" i="9" s="1"/>
  <c r="AN490" i="9"/>
  <c r="AU490" i="9" s="1"/>
  <c r="AN419" i="9"/>
  <c r="AU419" i="9" s="1"/>
  <c r="AN434" i="9"/>
  <c r="AU434" i="9" s="1"/>
  <c r="AN354" i="9"/>
  <c r="AU354" i="9" s="1"/>
  <c r="AN279" i="9"/>
  <c r="AU279" i="9" s="1"/>
  <c r="AN264" i="9"/>
  <c r="AU264" i="9" s="1"/>
  <c r="AN394" i="9"/>
  <c r="AU394" i="9" s="1"/>
  <c r="AN133" i="9"/>
  <c r="AU133" i="9" s="1"/>
  <c r="AN271" i="9"/>
  <c r="AU271" i="9" s="1"/>
  <c r="AN452" i="9"/>
  <c r="AU452" i="9" s="1"/>
  <c r="AN466" i="9"/>
  <c r="AU466" i="9" s="1"/>
  <c r="AN147" i="9"/>
  <c r="AU147" i="9" s="1"/>
  <c r="AN263" i="9"/>
  <c r="AU263" i="9" s="1"/>
  <c r="AN302" i="9"/>
  <c r="AU302" i="9" s="1"/>
  <c r="AN345" i="9"/>
  <c r="AU345" i="9" s="1"/>
  <c r="AN344" i="9"/>
  <c r="AU344" i="9" s="1"/>
  <c r="AN346" i="9"/>
  <c r="AU346" i="9" s="1"/>
  <c r="AN97" i="9"/>
  <c r="AU97" i="9" s="1"/>
  <c r="AN426" i="9"/>
  <c r="AU426" i="9" s="1"/>
  <c r="AN338" i="9"/>
  <c r="AU338" i="9" s="1"/>
  <c r="AN224" i="9"/>
  <c r="AU224" i="9" s="1"/>
  <c r="AN209" i="9"/>
  <c r="AU209" i="9" s="1"/>
  <c r="AN221" i="9"/>
  <c r="AU221" i="9" s="1"/>
  <c r="AN91" i="9"/>
  <c r="AU91" i="9" s="1"/>
  <c r="AN96" i="9"/>
  <c r="AU96" i="9" s="1"/>
  <c r="AN20" i="9"/>
  <c r="AU20" i="9" s="1"/>
  <c r="AN117" i="9"/>
  <c r="AU117" i="9" s="1"/>
  <c r="AN82" i="9"/>
  <c r="AU82" i="9" s="1"/>
  <c r="AN372" i="9"/>
  <c r="AU372" i="9" s="1"/>
  <c r="AN379" i="9"/>
  <c r="AU379" i="9" s="1"/>
  <c r="AN293" i="9"/>
  <c r="AU293" i="9" s="1"/>
  <c r="AN251" i="9"/>
  <c r="AU251" i="9" s="1"/>
  <c r="AN195" i="9"/>
  <c r="AU195" i="9" s="1"/>
  <c r="AN249" i="9"/>
  <c r="AU249" i="9" s="1"/>
  <c r="AN60" i="9"/>
  <c r="AU60" i="9" s="1"/>
  <c r="AN332" i="9"/>
  <c r="AU332" i="9" s="1"/>
  <c r="AN124" i="9"/>
  <c r="AU124" i="9" s="1"/>
  <c r="AN63" i="9"/>
  <c r="AU63" i="9" s="1"/>
  <c r="AN330" i="9"/>
  <c r="AU330" i="9" s="1"/>
  <c r="AN270" i="9"/>
  <c r="AU270" i="9" s="1"/>
  <c r="AN331" i="9"/>
  <c r="AU331" i="9" s="1"/>
  <c r="AN177" i="9"/>
  <c r="AU177" i="9" s="1"/>
  <c r="AN504" i="9"/>
  <c r="AU504" i="9" s="1"/>
  <c r="AN433" i="9"/>
  <c r="AU433" i="9" s="1"/>
  <c r="AN464" i="9"/>
  <c r="AU464" i="9" s="1"/>
  <c r="AN368" i="9"/>
  <c r="AU368" i="9" s="1"/>
  <c r="AN295" i="9"/>
  <c r="AU295" i="9" s="1"/>
  <c r="AN306" i="9"/>
  <c r="AU306" i="9" s="1"/>
  <c r="AN465" i="9"/>
  <c r="AU465" i="9" s="1"/>
  <c r="AN181" i="9"/>
  <c r="AU181" i="9" s="1"/>
  <c r="AN308" i="9"/>
  <c r="AU308" i="9" s="1"/>
  <c r="AN485" i="9"/>
  <c r="AU485" i="9" s="1"/>
  <c r="AN112" i="9"/>
  <c r="AU112" i="9" s="1"/>
  <c r="AN190" i="9"/>
  <c r="AU190" i="9" s="1"/>
  <c r="AN187" i="9"/>
  <c r="AU187" i="9" s="1"/>
  <c r="AN492" i="9"/>
  <c r="AU492" i="9" s="1"/>
  <c r="AN343" i="9"/>
  <c r="AU343" i="9" s="1"/>
  <c r="AN311" i="9"/>
  <c r="AU311" i="9" s="1"/>
  <c r="AN247" i="9"/>
  <c r="AU247" i="9" s="1"/>
  <c r="AN214" i="9"/>
  <c r="AU214" i="9" s="1"/>
  <c r="AN326" i="9"/>
  <c r="AU326" i="9" s="1"/>
  <c r="AN422" i="9"/>
  <c r="AU422" i="9" s="1"/>
  <c r="AN107" i="9"/>
  <c r="AU107" i="9" s="1"/>
  <c r="AN38" i="9"/>
  <c r="AU38" i="9" s="1"/>
  <c r="AN132" i="9"/>
  <c r="AU132" i="9" s="1"/>
  <c r="AN400" i="9"/>
  <c r="AU400" i="9" s="1"/>
  <c r="AN153" i="9"/>
  <c r="AU153" i="9" s="1"/>
  <c r="AN489" i="9"/>
  <c r="AU489" i="9" s="1"/>
  <c r="AN16" i="9"/>
  <c r="AU16" i="9" s="1"/>
  <c r="AN113" i="9"/>
  <c r="AU113" i="9" s="1"/>
  <c r="AN501" i="9"/>
  <c r="AU501" i="9" s="1"/>
  <c r="AN114" i="9"/>
  <c r="AU114" i="9" s="1"/>
  <c r="AN459" i="9"/>
  <c r="AU459" i="9" s="1"/>
  <c r="AN375" i="9"/>
  <c r="AU375" i="9" s="1"/>
  <c r="AN253" i="9"/>
  <c r="AU253" i="9" s="1"/>
  <c r="AN24" i="9"/>
  <c r="AU24" i="9" s="1"/>
  <c r="AN225" i="9"/>
  <c r="AU225" i="9" s="1"/>
  <c r="AN57" i="9"/>
  <c r="AU57" i="9" s="1"/>
  <c r="AN427" i="9"/>
  <c r="AU427" i="9" s="1"/>
  <c r="AN151" i="9"/>
  <c r="AU151" i="9" s="1"/>
  <c r="AN467" i="9"/>
  <c r="AU467" i="9" s="1"/>
  <c r="AN7" i="9"/>
  <c r="AU7" i="9" s="1"/>
  <c r="AN146" i="9"/>
  <c r="AU146" i="9" s="1"/>
  <c r="AN101" i="9"/>
  <c r="AU101" i="9" s="1"/>
  <c r="AN6" i="9"/>
  <c r="AU6" i="9" s="1"/>
  <c r="AN119" i="9"/>
  <c r="AU119" i="9" s="1"/>
  <c r="AN90" i="9"/>
  <c r="AU90" i="9" s="1"/>
  <c r="AN145" i="9"/>
  <c r="AU145" i="9" s="1"/>
  <c r="AN412" i="9"/>
  <c r="AU412" i="9" s="1"/>
  <c r="AN260" i="9"/>
  <c r="AU260" i="9" s="1"/>
  <c r="AN502" i="9"/>
  <c r="AU502" i="9" s="1"/>
  <c r="AN31" i="9"/>
  <c r="AU31" i="9" s="1"/>
  <c r="AN193" i="9"/>
  <c r="AU193" i="9" s="1"/>
  <c r="AN50" i="9"/>
  <c r="AU50" i="9" s="1"/>
  <c r="AN136" i="9"/>
  <c r="AU136" i="9" s="1"/>
  <c r="AN162" i="9"/>
  <c r="AU162" i="9" s="1"/>
  <c r="AN390" i="9"/>
  <c r="AU390" i="9" s="1"/>
  <c r="AN269" i="9"/>
  <c r="AU269" i="9" s="1"/>
  <c r="AN95" i="9"/>
  <c r="AU95" i="9" s="1"/>
  <c r="AN171" i="9"/>
  <c r="AU171" i="9" s="1"/>
  <c r="AN463" i="9"/>
  <c r="AU463" i="9" s="1"/>
  <c r="AN212" i="9"/>
  <c r="AU212" i="9" s="1"/>
  <c r="AN417" i="9"/>
  <c r="AU417" i="9" s="1"/>
  <c r="AN235" i="9"/>
  <c r="AU235" i="9" s="1"/>
  <c r="AN242" i="9"/>
  <c r="AU242" i="9" s="1"/>
  <c r="AN483" i="9"/>
  <c r="AU483" i="9" s="1"/>
  <c r="AN58" i="9"/>
  <c r="AU58" i="9" s="1"/>
  <c r="AN185" i="9"/>
  <c r="AU185" i="9" s="1"/>
  <c r="AN257" i="9"/>
  <c r="AU257" i="9" s="1"/>
  <c r="AN323" i="9"/>
  <c r="AU323" i="9" s="1"/>
  <c r="AN76" i="9"/>
  <c r="AU76" i="9" s="1"/>
  <c r="AN477" i="9"/>
  <c r="AU477" i="9" s="1"/>
  <c r="AN409" i="9"/>
  <c r="AU409" i="9" s="1"/>
  <c r="AN421" i="9"/>
  <c r="AU421" i="9" s="1"/>
  <c r="AN12" i="9"/>
  <c r="AU12" i="9" s="1"/>
  <c r="AN115" i="9"/>
  <c r="AU115" i="9" s="1"/>
  <c r="AN148" i="9"/>
  <c r="AU148" i="9" s="1"/>
  <c r="AN39" i="9"/>
  <c r="AU39" i="9" s="1"/>
  <c r="AN25" i="9"/>
  <c r="AU25" i="9" s="1"/>
  <c r="AN98" i="9"/>
  <c r="AU98" i="9" s="1"/>
  <c r="AN36" i="9"/>
  <c r="AU36" i="9" s="1"/>
  <c r="AN494" i="9"/>
  <c r="AU494" i="9" s="1"/>
  <c r="AN108" i="9"/>
  <c r="AU108" i="9" s="1"/>
  <c r="AN347" i="9"/>
  <c r="AU347" i="9" s="1"/>
  <c r="AN52" i="9"/>
  <c r="AU52" i="9" s="1"/>
  <c r="AN204" i="9"/>
  <c r="AU204" i="9" s="1"/>
  <c r="AN156" i="9"/>
  <c r="AU156" i="9" s="1"/>
  <c r="AN46" i="9"/>
  <c r="AU46" i="9" s="1"/>
  <c r="AN349" i="9"/>
  <c r="AU349" i="9" s="1"/>
  <c r="AN152" i="9"/>
  <c r="AU152" i="9" s="1"/>
  <c r="AN158" i="9"/>
  <c r="AU158" i="9" s="1"/>
  <c r="AN167" i="9"/>
  <c r="AU167" i="9" s="1"/>
  <c r="AN328" i="9"/>
  <c r="AU328" i="9" s="1"/>
  <c r="AN476" i="9"/>
  <c r="AU476" i="9" s="1"/>
  <c r="AN230" i="9"/>
  <c r="AU230" i="9" s="1"/>
  <c r="AN431" i="9"/>
  <c r="AU431" i="9" s="1"/>
  <c r="AN285" i="9"/>
  <c r="AU285" i="9" s="1"/>
  <c r="AN309" i="9"/>
  <c r="AU309" i="9" s="1"/>
  <c r="AN498" i="9"/>
  <c r="AU498" i="9" s="1"/>
  <c r="AN401" i="9"/>
  <c r="AU401" i="9" s="1"/>
  <c r="AN229" i="9"/>
  <c r="AU229" i="9" s="1"/>
  <c r="AN439" i="9"/>
  <c r="AU439" i="9" s="1"/>
  <c r="AN179" i="9"/>
  <c r="AU179" i="9" s="1"/>
  <c r="AN340" i="9"/>
  <c r="AU340" i="9" s="1"/>
  <c r="AN61" i="9"/>
  <c r="AU61" i="9" s="1"/>
  <c r="AN373" i="9"/>
  <c r="AU373" i="9" s="1"/>
  <c r="AN445" i="9"/>
  <c r="AU445" i="9" s="1"/>
  <c r="AN303" i="9"/>
  <c r="AU303" i="9" s="1"/>
  <c r="AN325" i="9"/>
  <c r="AU325" i="9" s="1"/>
  <c r="AN10" i="9"/>
  <c r="AU10" i="9" s="1"/>
  <c r="AN470" i="9"/>
  <c r="AU470" i="9" s="1"/>
  <c r="AN272" i="9"/>
  <c r="AU272" i="9" s="1"/>
  <c r="AN33" i="9"/>
  <c r="AU33" i="9" s="1"/>
  <c r="AN388" i="9"/>
  <c r="AU388" i="9" s="1"/>
  <c r="AN430" i="9"/>
  <c r="AU430" i="9" s="1"/>
  <c r="AN89" i="9"/>
  <c r="AU89" i="9" s="1"/>
  <c r="AN497" i="9"/>
  <c r="AU497" i="9" s="1"/>
  <c r="AN408" i="9"/>
  <c r="AU408" i="9" s="1"/>
  <c r="AN493" i="9"/>
  <c r="AU493" i="9" s="1"/>
  <c r="AN424" i="9"/>
  <c r="AU424" i="9" s="1"/>
  <c r="AN261" i="9"/>
  <c r="AU261" i="9" s="1"/>
  <c r="AN487" i="9"/>
  <c r="AU487" i="9" s="1"/>
  <c r="AN491" i="9"/>
  <c r="AU491" i="9" s="1"/>
  <c r="AN9" i="9"/>
  <c r="AU9" i="9" s="1"/>
  <c r="AN443" i="9"/>
  <c r="AU443" i="9" s="1"/>
  <c r="AN281" i="9"/>
  <c r="AU281" i="9" s="1"/>
  <c r="AN277" i="9"/>
  <c r="AU277" i="9" s="1"/>
  <c r="AN5" i="9"/>
  <c r="AU5" i="9" s="1"/>
  <c r="AN480" i="9"/>
  <c r="AU480" i="9" s="1"/>
  <c r="AN291" i="9"/>
  <c r="AU291" i="9" s="1"/>
  <c r="AN84" i="9"/>
  <c r="AU84" i="9" s="1"/>
  <c r="AN361" i="9"/>
  <c r="AU361" i="9" s="1"/>
  <c r="AN288" i="9"/>
  <c r="AU288" i="9" s="1"/>
  <c r="AN231" i="9"/>
  <c r="AU231" i="9" s="1"/>
  <c r="AN436" i="9"/>
  <c r="AU436" i="9" s="1"/>
  <c r="AN234" i="9"/>
  <c r="AU234" i="9" s="1"/>
  <c r="AN456" i="9"/>
  <c r="AU456" i="9" s="1"/>
  <c r="AN425" i="9"/>
  <c r="AU425" i="9" s="1"/>
  <c r="AN142" i="9"/>
  <c r="AU142" i="9" s="1"/>
  <c r="AN144" i="9"/>
  <c r="AU144" i="9" s="1"/>
  <c r="AN320" i="9"/>
  <c r="AU320" i="9" s="1"/>
  <c r="AN370" i="9"/>
  <c r="AU370" i="9" s="1"/>
  <c r="AN123" i="9"/>
  <c r="AU123" i="9" s="1"/>
  <c r="AN42" i="9"/>
  <c r="AU42" i="9" s="1"/>
  <c r="AN104" i="9"/>
  <c r="AU104" i="9" s="1"/>
  <c r="AN134" i="9"/>
  <c r="AU134" i="9" s="1"/>
  <c r="AN410" i="9"/>
  <c r="AU410" i="9" s="1"/>
  <c r="AN14" i="9"/>
  <c r="AU14" i="9" s="1"/>
  <c r="AN138" i="9"/>
  <c r="AU138" i="9" s="1"/>
  <c r="AN62" i="9"/>
  <c r="AU62" i="9" s="1"/>
  <c r="AN68" i="9"/>
  <c r="AU68" i="9" s="1"/>
  <c r="AN404" i="9"/>
  <c r="AU404" i="9" s="1"/>
  <c r="AN378" i="9"/>
  <c r="AU378" i="9" s="1"/>
  <c r="AN130" i="9"/>
  <c r="AU130" i="9" s="1"/>
  <c r="AN244" i="9"/>
  <c r="AU244" i="9" s="1"/>
  <c r="AN183" i="9"/>
  <c r="AU183" i="9" s="1"/>
  <c r="AN357" i="9"/>
  <c r="AU357" i="9" s="1"/>
  <c r="AN105" i="9"/>
  <c r="AU105" i="9" s="1"/>
  <c r="AN274" i="9"/>
  <c r="AU274" i="9" s="1"/>
  <c r="AN111" i="9"/>
  <c r="AU111" i="9" s="1"/>
  <c r="AN88" i="9"/>
  <c r="AU88" i="9" s="1"/>
  <c r="AN418" i="9"/>
  <c r="AU418" i="9" s="1"/>
  <c r="AN102" i="9"/>
  <c r="AU102" i="9" s="1"/>
  <c r="AN341" i="9"/>
  <c r="AU341" i="9" s="1"/>
  <c r="AN255" i="9"/>
  <c r="AU255" i="9" s="1"/>
  <c r="AN414" i="9"/>
  <c r="AU414" i="9" s="1"/>
  <c r="AN366" i="9"/>
  <c r="AU366" i="9" s="1"/>
  <c r="AN71" i="9"/>
  <c r="AU71" i="9" s="1"/>
  <c r="AN118" i="9"/>
  <c r="AU118" i="9" s="1"/>
  <c r="AN290" i="9"/>
  <c r="AU290" i="9" s="1"/>
  <c r="AN126" i="9"/>
  <c r="AU126" i="9" s="1"/>
  <c r="AN213" i="9"/>
  <c r="AU213" i="9" s="1"/>
  <c r="AN141" i="9"/>
  <c r="AU141" i="9" s="1"/>
  <c r="AN188" i="9"/>
  <c r="AU188" i="9" s="1"/>
  <c r="AN355" i="9"/>
  <c r="AU355" i="9" s="1"/>
  <c r="AN329" i="9"/>
  <c r="AU329" i="9" s="1"/>
  <c r="AN28" i="9"/>
  <c r="AU28" i="9" s="1"/>
  <c r="AN435" i="9"/>
  <c r="AU435" i="9" s="1"/>
  <c r="AN83" i="9"/>
  <c r="AU83" i="9" s="1"/>
  <c r="AN87" i="9"/>
  <c r="AU87" i="9" s="1"/>
  <c r="AN161" i="9"/>
  <c r="AU161" i="9" s="1"/>
  <c r="AN206" i="9"/>
  <c r="AU206" i="9" s="1"/>
  <c r="AN413" i="9"/>
  <c r="AU413" i="9" s="1"/>
  <c r="AN399" i="9"/>
  <c r="AU399" i="9" s="1"/>
  <c r="AN85" i="9"/>
  <c r="AU85" i="9" s="1"/>
  <c r="AN500" i="9"/>
  <c r="AU500" i="9" s="1"/>
  <c r="AM86" i="9"/>
  <c r="AT86" i="9" s="1"/>
  <c r="AM108" i="9"/>
  <c r="AT108" i="9" s="1"/>
  <c r="AM70" i="9"/>
  <c r="AT70" i="9" s="1"/>
  <c r="AM32" i="9"/>
  <c r="AT32" i="9" s="1"/>
  <c r="AM185" i="9"/>
  <c r="AT185" i="9" s="1"/>
  <c r="AM329" i="9"/>
  <c r="AT329" i="9" s="1"/>
  <c r="AM33" i="9"/>
  <c r="AT33" i="9" s="1"/>
  <c r="AM186" i="9"/>
  <c r="AT186" i="9" s="1"/>
  <c r="AM330" i="9"/>
  <c r="AT330" i="9" s="1"/>
  <c r="AM474" i="9"/>
  <c r="AT474" i="9" s="1"/>
  <c r="AM190" i="9"/>
  <c r="AT190" i="9" s="1"/>
  <c r="AM363" i="9"/>
  <c r="AT363" i="9" s="1"/>
  <c r="AM39" i="9"/>
  <c r="AT39" i="9" s="1"/>
  <c r="AM250" i="9"/>
  <c r="AT250" i="9" s="1"/>
  <c r="AM422" i="9"/>
  <c r="AT422" i="9" s="1"/>
  <c r="AM118" i="9"/>
  <c r="AT118" i="9" s="1"/>
  <c r="AM309" i="9"/>
  <c r="AT309" i="9" s="1"/>
  <c r="AM478" i="9"/>
  <c r="AT478" i="9" s="1"/>
  <c r="AM193" i="9"/>
  <c r="AT193" i="9" s="1"/>
  <c r="AM368" i="9"/>
  <c r="AT368" i="9" s="1"/>
  <c r="AM34" i="9"/>
  <c r="AT34" i="9" s="1"/>
  <c r="AM244" i="9"/>
  <c r="AT244" i="9" s="1"/>
  <c r="AM499" i="9"/>
  <c r="AT499" i="9" s="1"/>
  <c r="AM313" i="9"/>
  <c r="AT313" i="9" s="1"/>
  <c r="AM93" i="9"/>
  <c r="AT93" i="9" s="1"/>
  <c r="AM376" i="9"/>
  <c r="AT376" i="9" s="1"/>
  <c r="AM182" i="9"/>
  <c r="AT182" i="9" s="1"/>
  <c r="AM445" i="9"/>
  <c r="AT445" i="9" s="1"/>
  <c r="AM260" i="9"/>
  <c r="AT260" i="9" s="1"/>
  <c r="AM36" i="9"/>
  <c r="AT36" i="9" s="1"/>
  <c r="AM107" i="9"/>
  <c r="AT107" i="9" s="1"/>
  <c r="AM303" i="9"/>
  <c r="AT303" i="9" s="1"/>
  <c r="AM304" i="9"/>
  <c r="AT304" i="9" s="1"/>
  <c r="AM311" i="9"/>
  <c r="AT311" i="9" s="1"/>
  <c r="AM13" i="9"/>
  <c r="AT13" i="9" s="1"/>
  <c r="AM15" i="9"/>
  <c r="AT15" i="9" s="1"/>
  <c r="AM10" i="9"/>
  <c r="AT10" i="9" s="1"/>
  <c r="AM475" i="9"/>
  <c r="AT475" i="9" s="1"/>
  <c r="AM9" i="9"/>
  <c r="AT9" i="9" s="1"/>
  <c r="AM168" i="9"/>
  <c r="AT168" i="9" s="1"/>
  <c r="AM392" i="9"/>
  <c r="AT392" i="9" s="1"/>
  <c r="AM371" i="9"/>
  <c r="AT371" i="9" s="1"/>
  <c r="AM98" i="9"/>
  <c r="AT98" i="9" s="1"/>
  <c r="AM121" i="9"/>
  <c r="AT121" i="9" s="1"/>
  <c r="AM83" i="9"/>
  <c r="AT83" i="9" s="1"/>
  <c r="AM45" i="9"/>
  <c r="AT45" i="9" s="1"/>
  <c r="AM197" i="9"/>
  <c r="AT197" i="9" s="1"/>
  <c r="AM341" i="9"/>
  <c r="AT341" i="9" s="1"/>
  <c r="AM46" i="9"/>
  <c r="AT46" i="9" s="1"/>
  <c r="AM198" i="9"/>
  <c r="AT198" i="9" s="1"/>
  <c r="AM342" i="9"/>
  <c r="AT342" i="9" s="1"/>
  <c r="AM486" i="9"/>
  <c r="AT486" i="9" s="1"/>
  <c r="AM205" i="9"/>
  <c r="AT205" i="9" s="1"/>
  <c r="AM379" i="9"/>
  <c r="AT379" i="9" s="1"/>
  <c r="AM60" i="9"/>
  <c r="AT60" i="9" s="1"/>
  <c r="AM264" i="9"/>
  <c r="AT264" i="9" s="1"/>
  <c r="AM436" i="9"/>
  <c r="AT436" i="9" s="1"/>
  <c r="AM140" i="9"/>
  <c r="AT140" i="9" s="1"/>
  <c r="AM323" i="9"/>
  <c r="AT323" i="9" s="1"/>
  <c r="AM491" i="9"/>
  <c r="AT491" i="9" s="1"/>
  <c r="AM208" i="9"/>
  <c r="AT208" i="9" s="1"/>
  <c r="AM382" i="9"/>
  <c r="AT382" i="9" s="1"/>
  <c r="AM52" i="9"/>
  <c r="AT52" i="9" s="1"/>
  <c r="AM268" i="9"/>
  <c r="AT268" i="9" s="1"/>
  <c r="AM27" i="9"/>
  <c r="AT27" i="9" s="1"/>
  <c r="AM333" i="9"/>
  <c r="AT333" i="9" s="1"/>
  <c r="AM128" i="9"/>
  <c r="AT128" i="9" s="1"/>
  <c r="AM400" i="9"/>
  <c r="AT400" i="9" s="1"/>
  <c r="AM211" i="9"/>
  <c r="AT211" i="9" s="1"/>
  <c r="AM467" i="9"/>
  <c r="AT467" i="9" s="1"/>
  <c r="AM284" i="9"/>
  <c r="AT284" i="9" s="1"/>
  <c r="AM89" i="9"/>
  <c r="AT89" i="9" s="1"/>
  <c r="AM201" i="9"/>
  <c r="AT201" i="9" s="1"/>
  <c r="AM344" i="9"/>
  <c r="AT344" i="9" s="1"/>
  <c r="AM345" i="9"/>
  <c r="AT345" i="9" s="1"/>
  <c r="AM347" i="9"/>
  <c r="AT347" i="9" s="1"/>
  <c r="AM75" i="9"/>
  <c r="AT75" i="9" s="1"/>
  <c r="AM76" i="9"/>
  <c r="AT76" i="9" s="1"/>
  <c r="AM142" i="9"/>
  <c r="AT142" i="9" s="1"/>
  <c r="AM319" i="9"/>
  <c r="AT319" i="9" s="1"/>
  <c r="AM132" i="9"/>
  <c r="AT132" i="9" s="1"/>
  <c r="AM261" i="9"/>
  <c r="AT261" i="9" s="1"/>
  <c r="AM115" i="9"/>
  <c r="AT115" i="9" s="1"/>
  <c r="AM286" i="9"/>
  <c r="AT286" i="9" s="1"/>
  <c r="AM110" i="9"/>
  <c r="AT110" i="9" s="1"/>
  <c r="AM135" i="9"/>
  <c r="AT135" i="9" s="1"/>
  <c r="AM96" i="9"/>
  <c r="AT96" i="9" s="1"/>
  <c r="AM58" i="9"/>
  <c r="AT58" i="9" s="1"/>
  <c r="AM209" i="9"/>
  <c r="AT209" i="9" s="1"/>
  <c r="AM353" i="9"/>
  <c r="AT353" i="9" s="1"/>
  <c r="AM59" i="9"/>
  <c r="AT59" i="9" s="1"/>
  <c r="AM210" i="9"/>
  <c r="AT210" i="9" s="1"/>
  <c r="AM354" i="9"/>
  <c r="AT354" i="9" s="1"/>
  <c r="AM498" i="9"/>
  <c r="AT498" i="9" s="1"/>
  <c r="AM219" i="9"/>
  <c r="AT219" i="9" s="1"/>
  <c r="AM393" i="9"/>
  <c r="AT393" i="9" s="1"/>
  <c r="AM78" i="9"/>
  <c r="AT78" i="9" s="1"/>
  <c r="AM278" i="9"/>
  <c r="AT278" i="9" s="1"/>
  <c r="AM451" i="9"/>
  <c r="AT451" i="9" s="1"/>
  <c r="AM156" i="9"/>
  <c r="AT156" i="9" s="1"/>
  <c r="AM337" i="9"/>
  <c r="AT337" i="9" s="1"/>
  <c r="AM504" i="9"/>
  <c r="AT504" i="9" s="1"/>
  <c r="AM224" i="9"/>
  <c r="AT224" i="9" s="1"/>
  <c r="AM396" i="9"/>
  <c r="AT396" i="9" s="1"/>
  <c r="AM73" i="9"/>
  <c r="AT73" i="9" s="1"/>
  <c r="AM288" i="9"/>
  <c r="AT288" i="9" s="1"/>
  <c r="AM64" i="9"/>
  <c r="AT64" i="9" s="1"/>
  <c r="AM357" i="9"/>
  <c r="AT357" i="9" s="1"/>
  <c r="AM153" i="9"/>
  <c r="AT153" i="9" s="1"/>
  <c r="AM420" i="9"/>
  <c r="AT420" i="9" s="1"/>
  <c r="AM229" i="9"/>
  <c r="AT229" i="9" s="1"/>
  <c r="AM484" i="9"/>
  <c r="AT484" i="9" s="1"/>
  <c r="AM302" i="9"/>
  <c r="AT302" i="9" s="1"/>
  <c r="AM144" i="9"/>
  <c r="AT144" i="9" s="1"/>
  <c r="AM276" i="9"/>
  <c r="AT276" i="9" s="1"/>
  <c r="AM384" i="9"/>
  <c r="AT384" i="9" s="1"/>
  <c r="AM385" i="9"/>
  <c r="AT385" i="9" s="1"/>
  <c r="AM386" i="9"/>
  <c r="AT386" i="9" s="1"/>
  <c r="AM130" i="9"/>
  <c r="AT130" i="9" s="1"/>
  <c r="AM131" i="9"/>
  <c r="AT131" i="9" s="1"/>
  <c r="AM243" i="9"/>
  <c r="AT243" i="9" s="1"/>
  <c r="AM480" i="9"/>
  <c r="AT480" i="9" s="1"/>
  <c r="AM325" i="9"/>
  <c r="AT325" i="9" s="1"/>
  <c r="AM360" i="9"/>
  <c r="AT360" i="9" s="1"/>
  <c r="AM218" i="9"/>
  <c r="AT218" i="9" s="1"/>
  <c r="AM38" i="9"/>
  <c r="AT38" i="9" s="1"/>
  <c r="AM95" i="9"/>
  <c r="AT95" i="9" s="1"/>
  <c r="AM136" i="9"/>
  <c r="AT136" i="9" s="1"/>
  <c r="AM137" i="9"/>
  <c r="AT137" i="9" s="1"/>
  <c r="AM317" i="9"/>
  <c r="AT317" i="9" s="1"/>
  <c r="AM99" i="9"/>
  <c r="AT99" i="9" s="1"/>
  <c r="AM282" i="9"/>
  <c r="AT282" i="9" s="1"/>
  <c r="AM462" i="9"/>
  <c r="AT462" i="9" s="1"/>
  <c r="AM263" i="9"/>
  <c r="AT263" i="9" s="1"/>
  <c r="AM476" i="9"/>
  <c r="AT476" i="9" s="1"/>
  <c r="AM236" i="9"/>
  <c r="AT236" i="9" s="1"/>
  <c r="AM490" i="9"/>
  <c r="AT490" i="9" s="1"/>
  <c r="AM251" i="9"/>
  <c r="AT251" i="9" s="1"/>
  <c r="AM465" i="9"/>
  <c r="AT465" i="9" s="1"/>
  <c r="AM266" i="9"/>
  <c r="AT266" i="9" s="1"/>
  <c r="AM479" i="9"/>
  <c r="AT479" i="9" s="1"/>
  <c r="AM226" i="9"/>
  <c r="AT226" i="9" s="1"/>
  <c r="AM152" i="9"/>
  <c r="AT152" i="9" s="1"/>
  <c r="AM482" i="9"/>
  <c r="AT482" i="9" s="1"/>
  <c r="AM358" i="9"/>
  <c r="AT358" i="9" s="1"/>
  <c r="AM297" i="9"/>
  <c r="AT297" i="9" s="1"/>
  <c r="AM167" i="9"/>
  <c r="AT167" i="9" s="1"/>
  <c r="AM494" i="9"/>
  <c r="AT494" i="9" s="1"/>
  <c r="AM495" i="9"/>
  <c r="AT495" i="9" s="1"/>
  <c r="AM146" i="9"/>
  <c r="AT146" i="9" s="1"/>
  <c r="AM275" i="9"/>
  <c r="AT275" i="9" s="1"/>
  <c r="AM255" i="9"/>
  <c r="AT255" i="9" s="1"/>
  <c r="AM369" i="9"/>
  <c r="AT369" i="9" s="1"/>
  <c r="AM300" i="9"/>
  <c r="AT300" i="9" s="1"/>
  <c r="AM166" i="9"/>
  <c r="AT166" i="9" s="1"/>
  <c r="AM88" i="9"/>
  <c r="AT88" i="9" s="1"/>
  <c r="AM447" i="9"/>
  <c r="AT447" i="9" s="1"/>
  <c r="AM50" i="9"/>
  <c r="AT50" i="9" s="1"/>
  <c r="AM147" i="9"/>
  <c r="AT147" i="9" s="1"/>
  <c r="AM148" i="9"/>
  <c r="AT148" i="9" s="1"/>
  <c r="AM149" i="9"/>
  <c r="AT149" i="9" s="1"/>
  <c r="AM365" i="9"/>
  <c r="AT365" i="9" s="1"/>
  <c r="AM112" i="9"/>
  <c r="AT112" i="9" s="1"/>
  <c r="AM294" i="9"/>
  <c r="AT294" i="9" s="1"/>
  <c r="AM16" i="9"/>
  <c r="AT16" i="9" s="1"/>
  <c r="AM277" i="9"/>
  <c r="AT277" i="9" s="1"/>
  <c r="AM489" i="9"/>
  <c r="AT489" i="9" s="1"/>
  <c r="AM292" i="9"/>
  <c r="AT292" i="9" s="1"/>
  <c r="AM503" i="9"/>
  <c r="AT503" i="9" s="1"/>
  <c r="AM265" i="9"/>
  <c r="AT265" i="9" s="1"/>
  <c r="AM23" i="9"/>
  <c r="AT23" i="9" s="1"/>
  <c r="AM280" i="9"/>
  <c r="AT280" i="9" s="1"/>
  <c r="AM492" i="9"/>
  <c r="AT492" i="9" s="1"/>
  <c r="AM312" i="9"/>
  <c r="AT312" i="9" s="1"/>
  <c r="AM180" i="9"/>
  <c r="AT180" i="9" s="1"/>
  <c r="AM500" i="9"/>
  <c r="AT500" i="9" s="1"/>
  <c r="AM444" i="9"/>
  <c r="AT444" i="9" s="1"/>
  <c r="AM315" i="9"/>
  <c r="AT315" i="9" s="1"/>
  <c r="AM196" i="9"/>
  <c r="AT196" i="9" s="1"/>
  <c r="AM189" i="9"/>
  <c r="AT189" i="9" s="1"/>
  <c r="AM42" i="9"/>
  <c r="AT42" i="9" s="1"/>
  <c r="AM199" i="9"/>
  <c r="AT199" i="9" s="1"/>
  <c r="AM428" i="9"/>
  <c r="AT428" i="9" s="1"/>
  <c r="AM287" i="9"/>
  <c r="AT287" i="9" s="1"/>
  <c r="AM405" i="9"/>
  <c r="AT405" i="9" s="1"/>
  <c r="AM8" i="9"/>
  <c r="AT8" i="9" s="1"/>
  <c r="AM259" i="9"/>
  <c r="AT259" i="9" s="1"/>
  <c r="AM299" i="9"/>
  <c r="AT299" i="9" s="1"/>
  <c r="AM62" i="9"/>
  <c r="AT62" i="9" s="1"/>
  <c r="AM159" i="9"/>
  <c r="AT159" i="9" s="1"/>
  <c r="AM160" i="9"/>
  <c r="AT160" i="9" s="1"/>
  <c r="AM161" i="9"/>
  <c r="AT161" i="9" s="1"/>
  <c r="AM377" i="9"/>
  <c r="AT377" i="9" s="1"/>
  <c r="AM125" i="9"/>
  <c r="AT125" i="9" s="1"/>
  <c r="AM306" i="9"/>
  <c r="AT306" i="9" s="1"/>
  <c r="AM37" i="9"/>
  <c r="AT37" i="9" s="1"/>
  <c r="AM291" i="9"/>
  <c r="AT291" i="9" s="1"/>
  <c r="AM502" i="9"/>
  <c r="AT502" i="9" s="1"/>
  <c r="AM308" i="9"/>
  <c r="AT308" i="9" s="1"/>
  <c r="AM22" i="9"/>
  <c r="AT22" i="9" s="1"/>
  <c r="AM279" i="9"/>
  <c r="AT279" i="9" s="1"/>
  <c r="AM41" i="9"/>
  <c r="AT41" i="9" s="1"/>
  <c r="AM296" i="9"/>
  <c r="AT296" i="9" s="1"/>
  <c r="AM5" i="9"/>
  <c r="AT5" i="9" s="1"/>
  <c r="AM332" i="9"/>
  <c r="AT332" i="9" s="1"/>
  <c r="AM203" i="9"/>
  <c r="AT203" i="9" s="1"/>
  <c r="AM28" i="9"/>
  <c r="AT28" i="9" s="1"/>
  <c r="AM461" i="9"/>
  <c r="AT461" i="9" s="1"/>
  <c r="AM339" i="9"/>
  <c r="AT339" i="9" s="1"/>
  <c r="AM216" i="9"/>
  <c r="AT216" i="9" s="1"/>
  <c r="AM230" i="9"/>
  <c r="AT230" i="9" s="1"/>
  <c r="AM104" i="9"/>
  <c r="AT104" i="9" s="1"/>
  <c r="AM232" i="9"/>
  <c r="AT232" i="9" s="1"/>
  <c r="AM457" i="9"/>
  <c r="AT457" i="9" s="1"/>
  <c r="AM327" i="9"/>
  <c r="AT327" i="9" s="1"/>
  <c r="AM441" i="9"/>
  <c r="AT441" i="9" s="1"/>
  <c r="AM225" i="9"/>
  <c r="AT225" i="9" s="1"/>
  <c r="AM355" i="9"/>
  <c r="AT355" i="9" s="1"/>
  <c r="AM470" i="9"/>
  <c r="AT470" i="9" s="1"/>
  <c r="AM74" i="9"/>
  <c r="AT74" i="9" s="1"/>
  <c r="AM18" i="9"/>
  <c r="AT18" i="9" s="1"/>
  <c r="AM97" i="9"/>
  <c r="AT97" i="9" s="1"/>
  <c r="AM389" i="9"/>
  <c r="AT389" i="9" s="1"/>
  <c r="AM174" i="9"/>
  <c r="AT174" i="9" s="1"/>
  <c r="AM426" i="9"/>
  <c r="AT426" i="9" s="1"/>
  <c r="AM307" i="9"/>
  <c r="AT307" i="9" s="1"/>
  <c r="AM139" i="9"/>
  <c r="AT139" i="9" s="1"/>
  <c r="AM408" i="9"/>
  <c r="AT408" i="9" s="1"/>
  <c r="AM295" i="9"/>
  <c r="AT295" i="9" s="1"/>
  <c r="AM119" i="9"/>
  <c r="AT119" i="9" s="1"/>
  <c r="AM440" i="9"/>
  <c r="AT440" i="9" s="1"/>
  <c r="AM356" i="9"/>
  <c r="AT356" i="9" s="1"/>
  <c r="AM289" i="9"/>
  <c r="AT289" i="9" s="1"/>
  <c r="AM290" i="9"/>
  <c r="AT290" i="9" s="1"/>
  <c r="AM359" i="9"/>
  <c r="AT359" i="9" s="1"/>
  <c r="AM370" i="9"/>
  <c r="AT370" i="9" s="1"/>
  <c r="AM485" i="9"/>
  <c r="AT485" i="9" s="1"/>
  <c r="AM274" i="9"/>
  <c r="AT274" i="9" s="1"/>
  <c r="AM241" i="9"/>
  <c r="AT241" i="9" s="1"/>
  <c r="AM256" i="9"/>
  <c r="AT256" i="9" s="1"/>
  <c r="AM496" i="9"/>
  <c r="AT496" i="9" s="1"/>
  <c r="AM53" i="9"/>
  <c r="AT53" i="9" s="1"/>
  <c r="AM187" i="9"/>
  <c r="AT187" i="9" s="1"/>
  <c r="AM57" i="9"/>
  <c r="AT57" i="9" s="1"/>
  <c r="AM246" i="9"/>
  <c r="AT246" i="9" s="1"/>
  <c r="AM349" i="9"/>
  <c r="AT349" i="9" s="1"/>
  <c r="AM40" i="9"/>
  <c r="AT40" i="9" s="1"/>
  <c r="AM12" i="9"/>
  <c r="AT12" i="9" s="1"/>
  <c r="AM419" i="9"/>
  <c r="AT419" i="9" s="1"/>
  <c r="AM432" i="9"/>
  <c r="AT432" i="9" s="1"/>
  <c r="AM488" i="9"/>
  <c r="AT488" i="9" s="1"/>
  <c r="AM473" i="9"/>
  <c r="AT473" i="9" s="1"/>
  <c r="AM109" i="9"/>
  <c r="AT109" i="9" s="1"/>
  <c r="AM437" i="9"/>
  <c r="AT437" i="9" s="1"/>
  <c r="AM407" i="9"/>
  <c r="AT407" i="9" s="1"/>
  <c r="AM61" i="9"/>
  <c r="AT61" i="9" s="1"/>
  <c r="AM91" i="9"/>
  <c r="AT91" i="9" s="1"/>
  <c r="AM443" i="9"/>
  <c r="AT443" i="9" s="1"/>
  <c r="AM455" i="9"/>
  <c r="AT455" i="9" s="1"/>
  <c r="AM49" i="9"/>
  <c r="AT49" i="9" s="1"/>
  <c r="AM254" i="9"/>
  <c r="AT254" i="9" s="1"/>
  <c r="AM122" i="9"/>
  <c r="AT122" i="9" s="1"/>
  <c r="AM31" i="9"/>
  <c r="AT31" i="9" s="1"/>
  <c r="AM111" i="9"/>
  <c r="AT111" i="9" s="1"/>
  <c r="AM401" i="9"/>
  <c r="AT401" i="9" s="1"/>
  <c r="AM222" i="9"/>
  <c r="AT222" i="9" s="1"/>
  <c r="AM438" i="9"/>
  <c r="AT438" i="9" s="1"/>
  <c r="AM321" i="9"/>
  <c r="AT321" i="9" s="1"/>
  <c r="AM155" i="9"/>
  <c r="AT155" i="9" s="1"/>
  <c r="AM464" i="9"/>
  <c r="AT464" i="9" s="1"/>
  <c r="AM351" i="9"/>
  <c r="AT351" i="9" s="1"/>
  <c r="AM141" i="9"/>
  <c r="AT141" i="9" s="1"/>
  <c r="AM453" i="9"/>
  <c r="AT453" i="9" s="1"/>
  <c r="AM374" i="9"/>
  <c r="AT374" i="9" s="1"/>
  <c r="AM375" i="9"/>
  <c r="AT375" i="9" s="1"/>
  <c r="AM314" i="9"/>
  <c r="AT314" i="9" s="1"/>
  <c r="AM383" i="9"/>
  <c r="AT383" i="9" s="1"/>
  <c r="AM388" i="9"/>
  <c r="AT388" i="9" s="1"/>
  <c r="AM348" i="9"/>
  <c r="AT348" i="9" s="1"/>
  <c r="AM417" i="9"/>
  <c r="AT417" i="9" s="1"/>
  <c r="AM316" i="9"/>
  <c r="AT316" i="9" s="1"/>
  <c r="AM298" i="9"/>
  <c r="AT298" i="9" s="1"/>
  <c r="AM497" i="9"/>
  <c r="AT497" i="9" s="1"/>
  <c r="AM446" i="9"/>
  <c r="AT446" i="9" s="1"/>
  <c r="AM283" i="9"/>
  <c r="AT283" i="9" s="1"/>
  <c r="AM17" i="9"/>
  <c r="AT17" i="9" s="1"/>
  <c r="AM173" i="9"/>
  <c r="AT173" i="9" s="1"/>
  <c r="AM55" i="9"/>
  <c r="AT55" i="9" s="1"/>
  <c r="AM191" i="9"/>
  <c r="AT191" i="9" s="1"/>
  <c r="AM177" i="9"/>
  <c r="AT177" i="9" s="1"/>
  <c r="AM418" i="9"/>
  <c r="AT418" i="9" s="1"/>
  <c r="AM483" i="9"/>
  <c r="AT483" i="9" s="1"/>
  <c r="AM145" i="9"/>
  <c r="AT145" i="9" s="1"/>
  <c r="AM458" i="9"/>
  <c r="AT458" i="9" s="1"/>
  <c r="AM165" i="9"/>
  <c r="AT165" i="9" s="1"/>
  <c r="AM221" i="9"/>
  <c r="AT221" i="9" s="1"/>
  <c r="AM77" i="9"/>
  <c r="AT77" i="9" s="1"/>
  <c r="AM206" i="9"/>
  <c r="AT206" i="9" s="1"/>
  <c r="AM238" i="9"/>
  <c r="AT238" i="9" s="1"/>
  <c r="AM442" i="9"/>
  <c r="AT442" i="9" s="1"/>
  <c r="AM11" i="9"/>
  <c r="AT11" i="9" s="1"/>
  <c r="AM194" i="9"/>
  <c r="AT194" i="9" s="1"/>
  <c r="AM331" i="9"/>
  <c r="AT331" i="9" s="1"/>
  <c r="AM212" i="9"/>
  <c r="AT212" i="9" s="1"/>
  <c r="AM134" i="9"/>
  <c r="AT134" i="9" s="1"/>
  <c r="AM44" i="9"/>
  <c r="AT44" i="9" s="1"/>
  <c r="AM124" i="9"/>
  <c r="AT124" i="9" s="1"/>
  <c r="AM413" i="9"/>
  <c r="AT413" i="9" s="1"/>
  <c r="AM234" i="9"/>
  <c r="AT234" i="9" s="1"/>
  <c r="AM450" i="9"/>
  <c r="AT450" i="9" s="1"/>
  <c r="AM335" i="9"/>
  <c r="AT335" i="9" s="1"/>
  <c r="AM175" i="9"/>
  <c r="AT175" i="9" s="1"/>
  <c r="AM477" i="9"/>
  <c r="AT477" i="9" s="1"/>
  <c r="AM367" i="9"/>
  <c r="AT367" i="9" s="1"/>
  <c r="AM157" i="9"/>
  <c r="AT157" i="9" s="1"/>
  <c r="AM466" i="9"/>
  <c r="AT466" i="9" s="1"/>
  <c r="AM398" i="9"/>
  <c r="AT398" i="9" s="1"/>
  <c r="AM399" i="9"/>
  <c r="AT399" i="9" s="1"/>
  <c r="AM334" i="9"/>
  <c r="AT334" i="9" s="1"/>
  <c r="AM403" i="9"/>
  <c r="AT403" i="9" s="1"/>
  <c r="AM412" i="9"/>
  <c r="AT412" i="9" s="1"/>
  <c r="AM429" i="9"/>
  <c r="AT429" i="9" s="1"/>
  <c r="AM456" i="9"/>
  <c r="AT456" i="9" s="1"/>
  <c r="AM387" i="9"/>
  <c r="AT387" i="9" s="1"/>
  <c r="AM328" i="9"/>
  <c r="AT328" i="9" s="1"/>
  <c r="AM24" i="9"/>
  <c r="AT24" i="9" s="1"/>
  <c r="AM68" i="9"/>
  <c r="AT68" i="9" s="1"/>
  <c r="AM361" i="9"/>
  <c r="AT361" i="9" s="1"/>
  <c r="AM425" i="9"/>
  <c r="AT425" i="9" s="1"/>
  <c r="AM381" i="9"/>
  <c r="AT381" i="9" s="1"/>
  <c r="AM427" i="9"/>
  <c r="AT427" i="9" s="1"/>
  <c r="AM285" i="9"/>
  <c r="AT285" i="9" s="1"/>
  <c r="AM30" i="9"/>
  <c r="AT30" i="9" s="1"/>
  <c r="AM258" i="9"/>
  <c r="AT258" i="9" s="1"/>
  <c r="AM395" i="9"/>
  <c r="AT395" i="9" s="1"/>
  <c r="AM501" i="9"/>
  <c r="AT501" i="9" s="1"/>
  <c r="AM169" i="9"/>
  <c r="AT169" i="9" s="1"/>
  <c r="AM82" i="9"/>
  <c r="AT82" i="9" s="1"/>
  <c r="AM6" i="9"/>
  <c r="AT6" i="9" s="1"/>
  <c r="AM269" i="9"/>
  <c r="AT269" i="9" s="1"/>
  <c r="AM85" i="9"/>
  <c r="AT85" i="9" s="1"/>
  <c r="AM378" i="9"/>
  <c r="AT378" i="9" s="1"/>
  <c r="AM154" i="9"/>
  <c r="AT154" i="9" s="1"/>
  <c r="AM463" i="9"/>
  <c r="AT463" i="9" s="1"/>
  <c r="AM350" i="9"/>
  <c r="AT350" i="9" s="1"/>
  <c r="AM192" i="9"/>
  <c r="AT192" i="9" s="1"/>
  <c r="AM452" i="9"/>
  <c r="AT452" i="9" s="1"/>
  <c r="AM338" i="9"/>
  <c r="AT338" i="9" s="1"/>
  <c r="AM126" i="9"/>
  <c r="AT126" i="9" s="1"/>
  <c r="AM127" i="9"/>
  <c r="AT127" i="9" s="1"/>
  <c r="AM204" i="9"/>
  <c r="AT204" i="9" s="1"/>
  <c r="AM129" i="9"/>
  <c r="AT129" i="9" s="1"/>
  <c r="AM143" i="9"/>
  <c r="AT143" i="9" s="1"/>
  <c r="AM343" i="9"/>
  <c r="AT343" i="9" s="1"/>
  <c r="AM454" i="9"/>
  <c r="AT454" i="9" s="1"/>
  <c r="AM239" i="9"/>
  <c r="AT239" i="9" s="1"/>
  <c r="AM434" i="9"/>
  <c r="AT434" i="9" s="1"/>
  <c r="AM87" i="9"/>
  <c r="AT87" i="9" s="1"/>
  <c r="AM35" i="9"/>
  <c r="AT35" i="9" s="1"/>
  <c r="AM120" i="9"/>
  <c r="AT120" i="9" s="1"/>
  <c r="AM171" i="9"/>
  <c r="AT171" i="9" s="1"/>
  <c r="AM19" i="9"/>
  <c r="AT19" i="9" s="1"/>
  <c r="AM281" i="9"/>
  <c r="AT281" i="9" s="1"/>
  <c r="AM138" i="9"/>
  <c r="AT138" i="9" s="1"/>
  <c r="AM390" i="9"/>
  <c r="AT390" i="9" s="1"/>
  <c r="AM170" i="9"/>
  <c r="AT170" i="9" s="1"/>
  <c r="AM21" i="9"/>
  <c r="AT21" i="9" s="1"/>
  <c r="AM364" i="9"/>
  <c r="AT364" i="9" s="1"/>
  <c r="AM207" i="9"/>
  <c r="AT207" i="9" s="1"/>
  <c r="AM63" i="9"/>
  <c r="AT63" i="9" s="1"/>
  <c r="AM352" i="9"/>
  <c r="AT352" i="9" s="1"/>
  <c r="AM151" i="9"/>
  <c r="AT151" i="9" s="1"/>
  <c r="AM227" i="9"/>
  <c r="AT227" i="9" s="1"/>
  <c r="AM228" i="9"/>
  <c r="AT228" i="9" s="1"/>
  <c r="AM158" i="9"/>
  <c r="AT158" i="9" s="1"/>
  <c r="AM240" i="9"/>
  <c r="AT240" i="9" s="1"/>
  <c r="AM373" i="9"/>
  <c r="AT373" i="9" s="1"/>
  <c r="AM487" i="9"/>
  <c r="AT487" i="9" s="1"/>
  <c r="AM493" i="9"/>
  <c r="AT493" i="9" s="1"/>
  <c r="AM471" i="9"/>
  <c r="AT471" i="9" s="1"/>
  <c r="AM213" i="9"/>
  <c r="AT213" i="9" s="1"/>
  <c r="AM433" i="9"/>
  <c r="AT433" i="9" s="1"/>
  <c r="AM320" i="9"/>
  <c r="AT320" i="9" s="1"/>
  <c r="AM84" i="9"/>
  <c r="AT84" i="9" s="1"/>
  <c r="AM318" i="9"/>
  <c r="AT318" i="9" s="1"/>
  <c r="AM100" i="9"/>
  <c r="AT100" i="9" s="1"/>
  <c r="AM409" i="9"/>
  <c r="AT409" i="9" s="1"/>
  <c r="AM90" i="9"/>
  <c r="AT90" i="9" s="1"/>
  <c r="AM272" i="9"/>
  <c r="AT272" i="9" s="1"/>
  <c r="AM262" i="9"/>
  <c r="AT262" i="9" s="1"/>
  <c r="AM51" i="9"/>
  <c r="AT51" i="9" s="1"/>
  <c r="AM340" i="9"/>
  <c r="AT340" i="9" s="1"/>
  <c r="AM43" i="9"/>
  <c r="AT43" i="9" s="1"/>
  <c r="AM414" i="9"/>
  <c r="AT414" i="9" s="1"/>
  <c r="AM80" i="9"/>
  <c r="AT80" i="9" s="1"/>
  <c r="AM103" i="9"/>
  <c r="AT103" i="9" s="1"/>
  <c r="AM362" i="9"/>
  <c r="AT362" i="9" s="1"/>
  <c r="AM336" i="9"/>
  <c r="AT336" i="9" s="1"/>
  <c r="AM305" i="9"/>
  <c r="AT305" i="9" s="1"/>
  <c r="AM252" i="9"/>
  <c r="AT252" i="9" s="1"/>
  <c r="AM267" i="9"/>
  <c r="AT267" i="9" s="1"/>
  <c r="AM183" i="9"/>
  <c r="AT183" i="9" s="1"/>
  <c r="AM394" i="9"/>
  <c r="AT394" i="9" s="1"/>
  <c r="AM48" i="9"/>
  <c r="AT48" i="9" s="1"/>
  <c r="AM214" i="9"/>
  <c r="AT214" i="9" s="1"/>
  <c r="AM195" i="9"/>
  <c r="AT195" i="9" s="1"/>
  <c r="AM235" i="9"/>
  <c r="AT235" i="9" s="1"/>
  <c r="AM271" i="9"/>
  <c r="AT271" i="9" s="1"/>
  <c r="AM47" i="9"/>
  <c r="AT47" i="9" s="1"/>
  <c r="AM14" i="9"/>
  <c r="AT14" i="9" s="1"/>
  <c r="AM233" i="9"/>
  <c r="AT233" i="9" s="1"/>
  <c r="AM366" i="9"/>
  <c r="AT366" i="9" s="1"/>
  <c r="AM117" i="9"/>
  <c r="AT117" i="9" s="1"/>
  <c r="AM423" i="9"/>
  <c r="AT423" i="9" s="1"/>
  <c r="AM179" i="9"/>
  <c r="AT179" i="9" s="1"/>
  <c r="AM29" i="9"/>
  <c r="AT29" i="9" s="1"/>
  <c r="AM301" i="9"/>
  <c r="AT301" i="9" s="1"/>
  <c r="AM164" i="9"/>
  <c r="AT164" i="9" s="1"/>
  <c r="AM431" i="9"/>
  <c r="AT431" i="9" s="1"/>
  <c r="AM26" i="9"/>
  <c r="AT26" i="9" s="1"/>
  <c r="AM245" i="9"/>
  <c r="AT245" i="9" s="1"/>
  <c r="AM402" i="9"/>
  <c r="AT402" i="9" s="1"/>
  <c r="AM220" i="9"/>
  <c r="AT220" i="9" s="1"/>
  <c r="AM439" i="9"/>
  <c r="AT439" i="9" s="1"/>
  <c r="AM202" i="9"/>
  <c r="AT202" i="9" s="1"/>
  <c r="AM66" i="9"/>
  <c r="AT66" i="9" s="1"/>
  <c r="AM415" i="9"/>
  <c r="AT415" i="9" s="1"/>
  <c r="AM215" i="9"/>
  <c r="AT215" i="9" s="1"/>
  <c r="AM411" i="9"/>
  <c r="AT411" i="9" s="1"/>
  <c r="AM257" i="9"/>
  <c r="AT257" i="9" s="1"/>
  <c r="AM322" i="9"/>
  <c r="AT322" i="9" s="1"/>
  <c r="AM459" i="9"/>
  <c r="AT459" i="9" s="1"/>
  <c r="AM448" i="9"/>
  <c r="AT448" i="9" s="1"/>
  <c r="AM372" i="9"/>
  <c r="AT372" i="9" s="1"/>
  <c r="AM56" i="9"/>
  <c r="AT56" i="9" s="1"/>
  <c r="AM293" i="9"/>
  <c r="AT293" i="9" s="1"/>
  <c r="AM94" i="9"/>
  <c r="AT94" i="9" s="1"/>
  <c r="AM102" i="9"/>
  <c r="AT102" i="9" s="1"/>
  <c r="AM481" i="9"/>
  <c r="AT481" i="9" s="1"/>
  <c r="AM253" i="9"/>
  <c r="AT253" i="9" s="1"/>
  <c r="AM231" i="9"/>
  <c r="AT231" i="9" s="1"/>
  <c r="AM404" i="9"/>
  <c r="AT404" i="9" s="1"/>
  <c r="AM406" i="9"/>
  <c r="AT406" i="9" s="1"/>
  <c r="AM69" i="9"/>
  <c r="AT69" i="9" s="1"/>
  <c r="AM380" i="9"/>
  <c r="AT380" i="9" s="1"/>
  <c r="AM273" i="9"/>
  <c r="AT273" i="9" s="1"/>
  <c r="AM469" i="9"/>
  <c r="AT469" i="9" s="1"/>
  <c r="AM133" i="9"/>
  <c r="AT133" i="9" s="1"/>
  <c r="AM247" i="9"/>
  <c r="AT247" i="9" s="1"/>
  <c r="AM217" i="9"/>
  <c r="AT217" i="9" s="1"/>
  <c r="AM79" i="9"/>
  <c r="AT79" i="9" s="1"/>
  <c r="AM397" i="9"/>
  <c r="AT397" i="9" s="1"/>
  <c r="AM116" i="9"/>
  <c r="AT116" i="9" s="1"/>
  <c r="AM92" i="9"/>
  <c r="AT92" i="9" s="1"/>
  <c r="AM178" i="9"/>
  <c r="AT178" i="9" s="1"/>
  <c r="AM7" i="9"/>
  <c r="AT7" i="9" s="1"/>
  <c r="AM310" i="9"/>
  <c r="AT310" i="9" s="1"/>
  <c r="AM416" i="9"/>
  <c r="AT416" i="9" s="1"/>
  <c r="AM20" i="9"/>
  <c r="AT20" i="9" s="1"/>
  <c r="AM324" i="9"/>
  <c r="AT324" i="9" s="1"/>
  <c r="AM81" i="9"/>
  <c r="AT81" i="9" s="1"/>
  <c r="AM430" i="9"/>
  <c r="AT430" i="9" s="1"/>
  <c r="AM123" i="9"/>
  <c r="AT123" i="9" s="1"/>
  <c r="AM72" i="9"/>
  <c r="AT72" i="9" s="1"/>
  <c r="AM249" i="9"/>
  <c r="AT249" i="9" s="1"/>
  <c r="AM101" i="9"/>
  <c r="AT101" i="9" s="1"/>
  <c r="AM410" i="9"/>
  <c r="AT410" i="9" s="1"/>
  <c r="AM460" i="9"/>
  <c r="AT460" i="9" s="1"/>
  <c r="AM113" i="9"/>
  <c r="AT113" i="9" s="1"/>
  <c r="AM105" i="9"/>
  <c r="AT105" i="9" s="1"/>
  <c r="AM188" i="9"/>
  <c r="AT188" i="9" s="1"/>
  <c r="AM242" i="9"/>
  <c r="AT242" i="9" s="1"/>
  <c r="AM172" i="9"/>
  <c r="AT172" i="9" s="1"/>
  <c r="AM150" i="9"/>
  <c r="AT150" i="9" s="1"/>
  <c r="AM421" i="9"/>
  <c r="AT421" i="9" s="1"/>
  <c r="AM176" i="9"/>
  <c r="AT176" i="9" s="1"/>
  <c r="AM424" i="9"/>
  <c r="AT424" i="9" s="1"/>
  <c r="AM65" i="9"/>
  <c r="AT65" i="9" s="1"/>
  <c r="AM326" i="9"/>
  <c r="AT326" i="9" s="1"/>
  <c r="AM106" i="9"/>
  <c r="AT106" i="9" s="1"/>
  <c r="AM468" i="9"/>
  <c r="AT468" i="9" s="1"/>
  <c r="AM67" i="9"/>
  <c r="AT67" i="9" s="1"/>
  <c r="AM184" i="9"/>
  <c r="AT184" i="9" s="1"/>
  <c r="AM162" i="9"/>
  <c r="AT162" i="9" s="1"/>
  <c r="AM435" i="9"/>
  <c r="AT435" i="9" s="1"/>
  <c r="AM223" i="9"/>
  <c r="AT223" i="9" s="1"/>
  <c r="AM25" i="9"/>
  <c r="AT25" i="9" s="1"/>
  <c r="AM181" i="9"/>
  <c r="AT181" i="9" s="1"/>
  <c r="AM346" i="9"/>
  <c r="AT346" i="9" s="1"/>
  <c r="AM163" i="9"/>
  <c r="AT163" i="9" s="1"/>
  <c r="AM391" i="9"/>
  <c r="AT391" i="9" s="1"/>
  <c r="AM71" i="9"/>
  <c r="AT71" i="9" s="1"/>
  <c r="AM270" i="9"/>
  <c r="AT270" i="9" s="1"/>
  <c r="AM449" i="9"/>
  <c r="AT449" i="9" s="1"/>
  <c r="AM237" i="9"/>
  <c r="AT237" i="9" s="1"/>
  <c r="AM54" i="9"/>
  <c r="AT54" i="9" s="1"/>
  <c r="AM248" i="9"/>
  <c r="AT248" i="9" s="1"/>
  <c r="AM472" i="9"/>
  <c r="AT472" i="9" s="1"/>
  <c r="AM200" i="9"/>
  <c r="AT200" i="9" s="1"/>
  <c r="AM114" i="9"/>
  <c r="AT114" i="9" s="1"/>
  <c r="AO35" i="9"/>
  <c r="AV35" i="9" s="1"/>
  <c r="AO130" i="9"/>
  <c r="AV130" i="9" s="1"/>
  <c r="AO274" i="9"/>
  <c r="AV274" i="9" s="1"/>
  <c r="AO418" i="9"/>
  <c r="AV418" i="9" s="1"/>
  <c r="AO72" i="9"/>
  <c r="AV72" i="9" s="1"/>
  <c r="AO229" i="9"/>
  <c r="AV229" i="9" s="1"/>
  <c r="AO386" i="9"/>
  <c r="AV386" i="9" s="1"/>
  <c r="AO45" i="9"/>
  <c r="AV45" i="9" s="1"/>
  <c r="AO204" i="9"/>
  <c r="AV204" i="9" s="1"/>
  <c r="AO361" i="9"/>
  <c r="AV361" i="9" s="1"/>
  <c r="AO17" i="9"/>
  <c r="AV17" i="9" s="1"/>
  <c r="AO179" i="9"/>
  <c r="AV179" i="9" s="1"/>
  <c r="AO336" i="9"/>
  <c r="AV336" i="9" s="1"/>
  <c r="AO493" i="9"/>
  <c r="AV493" i="9" s="1"/>
  <c r="AO167" i="9"/>
  <c r="AV167" i="9" s="1"/>
  <c r="AO324" i="9"/>
  <c r="AV324" i="9" s="1"/>
  <c r="AO481" i="9"/>
  <c r="AV481" i="9" s="1"/>
  <c r="AO223" i="9"/>
  <c r="AV223" i="9" s="1"/>
  <c r="AO459" i="9"/>
  <c r="AV459" i="9" s="1"/>
  <c r="AO185" i="9"/>
  <c r="AV185" i="9" s="1"/>
  <c r="AO421" i="9"/>
  <c r="AV421" i="9" s="1"/>
  <c r="AO147" i="9"/>
  <c r="AV147" i="9" s="1"/>
  <c r="AO383" i="9"/>
  <c r="AV383" i="9" s="1"/>
  <c r="AO109" i="9"/>
  <c r="AV109" i="9" s="1"/>
  <c r="AO344" i="9"/>
  <c r="AV344" i="9" s="1"/>
  <c r="AO80" i="9"/>
  <c r="AV80" i="9" s="1"/>
  <c r="AO316" i="9"/>
  <c r="AV316" i="9" s="1"/>
  <c r="AO83" i="9"/>
  <c r="AV83" i="9" s="1"/>
  <c r="AO488" i="9"/>
  <c r="AV488" i="9" s="1"/>
  <c r="AO392" i="9"/>
  <c r="AV392" i="9" s="1"/>
  <c r="AO292" i="9"/>
  <c r="AV292" i="9" s="1"/>
  <c r="AO196" i="9"/>
  <c r="AV196" i="9" s="1"/>
  <c r="AO110" i="9"/>
  <c r="AV110" i="9" s="1"/>
  <c r="AO10" i="9"/>
  <c r="AV10" i="9" s="1"/>
  <c r="AO379" i="9"/>
  <c r="AV379" i="9" s="1"/>
  <c r="AO79" i="9"/>
  <c r="AV79" i="9" s="1"/>
  <c r="AO267" i="9"/>
  <c r="AV267" i="9" s="1"/>
  <c r="AO234" i="9"/>
  <c r="AV234" i="9" s="1"/>
  <c r="AO470" i="9"/>
  <c r="AV470" i="9" s="1"/>
  <c r="AO97" i="9"/>
  <c r="AV97" i="9" s="1"/>
  <c r="AO275" i="9"/>
  <c r="AV275" i="9" s="1"/>
  <c r="AO71" i="9"/>
  <c r="AV71" i="9" s="1"/>
  <c r="AO47" i="9"/>
  <c r="AV47" i="9" s="1"/>
  <c r="AO142" i="9"/>
  <c r="AV142" i="9" s="1"/>
  <c r="AO286" i="9"/>
  <c r="AV286" i="9" s="1"/>
  <c r="AO430" i="9"/>
  <c r="AV430" i="9" s="1"/>
  <c r="AO85" i="9"/>
  <c r="AV85" i="9" s="1"/>
  <c r="AO242" i="9"/>
  <c r="AV242" i="9" s="1"/>
  <c r="AO399" i="9"/>
  <c r="AV399" i="9" s="1"/>
  <c r="AO60" i="9"/>
  <c r="AV60" i="9" s="1"/>
  <c r="AO217" i="9"/>
  <c r="AV217" i="9" s="1"/>
  <c r="AO374" i="9"/>
  <c r="AV374" i="9" s="1"/>
  <c r="AO32" i="9"/>
  <c r="AV32" i="9" s="1"/>
  <c r="AO192" i="9"/>
  <c r="AV192" i="9" s="1"/>
  <c r="AO349" i="9"/>
  <c r="AV349" i="9" s="1"/>
  <c r="AO19" i="9"/>
  <c r="AV19" i="9" s="1"/>
  <c r="AO180" i="9"/>
  <c r="AV180" i="9" s="1"/>
  <c r="AO337" i="9"/>
  <c r="AV337" i="9" s="1"/>
  <c r="AO494" i="9"/>
  <c r="AV494" i="9" s="1"/>
  <c r="AO241" i="9"/>
  <c r="AV241" i="9" s="1"/>
  <c r="AO476" i="9"/>
  <c r="AV476" i="9" s="1"/>
  <c r="AO207" i="9"/>
  <c r="AV207" i="9" s="1"/>
  <c r="AO443" i="9"/>
  <c r="AV443" i="9" s="1"/>
  <c r="AO169" i="9"/>
  <c r="AV169" i="9" s="1"/>
  <c r="AO404" i="9"/>
  <c r="AV404" i="9" s="1"/>
  <c r="AO131" i="9"/>
  <c r="AV131" i="9" s="1"/>
  <c r="AO366" i="9"/>
  <c r="AV366" i="9" s="1"/>
  <c r="AO102" i="9"/>
  <c r="AV102" i="9" s="1"/>
  <c r="AO338" i="9"/>
  <c r="AV338" i="9" s="1"/>
  <c r="AO119" i="9"/>
  <c r="AV119" i="9" s="1"/>
  <c r="AO14" i="9"/>
  <c r="AV14" i="9" s="1"/>
  <c r="AO429" i="9"/>
  <c r="AV429" i="9" s="1"/>
  <c r="AO329" i="9"/>
  <c r="AV329" i="9" s="1"/>
  <c r="AO233" i="9"/>
  <c r="AV233" i="9" s="1"/>
  <c r="AO143" i="9"/>
  <c r="AV143" i="9" s="1"/>
  <c r="AO76" i="9"/>
  <c r="AV76" i="9" s="1"/>
  <c r="AO503" i="9"/>
  <c r="AV503" i="9" s="1"/>
  <c r="AO136" i="9"/>
  <c r="AV136" i="9" s="1"/>
  <c r="AO315" i="9"/>
  <c r="AV315" i="9" s="1"/>
  <c r="AO279" i="9"/>
  <c r="AV279" i="9" s="1"/>
  <c r="AO103" i="9"/>
  <c r="AV103" i="9" s="1"/>
  <c r="AO104" i="9"/>
  <c r="AV104" i="9" s="1"/>
  <c r="AO59" i="9"/>
  <c r="AV59" i="9" s="1"/>
  <c r="AO154" i="9"/>
  <c r="AV154" i="9" s="1"/>
  <c r="AO298" i="9"/>
  <c r="AV298" i="9" s="1"/>
  <c r="AO442" i="9"/>
  <c r="AV442" i="9" s="1"/>
  <c r="AO98" i="9"/>
  <c r="AV98" i="9" s="1"/>
  <c r="AO255" i="9"/>
  <c r="AV255" i="9" s="1"/>
  <c r="AO412" i="9"/>
  <c r="AV412" i="9" s="1"/>
  <c r="AO73" i="9"/>
  <c r="AV73" i="9" s="1"/>
  <c r="AO230" i="9"/>
  <c r="AV230" i="9" s="1"/>
  <c r="AO387" i="9"/>
  <c r="AV387" i="9" s="1"/>
  <c r="AO46" i="9"/>
  <c r="AV46" i="9" s="1"/>
  <c r="AO205" i="9"/>
  <c r="AV205" i="9" s="1"/>
  <c r="AO362" i="9"/>
  <c r="AV362" i="9" s="1"/>
  <c r="AO33" i="9"/>
  <c r="AV33" i="9" s="1"/>
  <c r="AO193" i="9"/>
  <c r="AV193" i="9" s="1"/>
  <c r="AO350" i="9"/>
  <c r="AV350" i="9" s="1"/>
  <c r="AO24" i="9"/>
  <c r="AV24" i="9" s="1"/>
  <c r="AO263" i="9"/>
  <c r="AV263" i="9" s="1"/>
  <c r="AO498" i="9"/>
  <c r="AV498" i="9" s="1"/>
  <c r="AO224" i="9"/>
  <c r="AV224" i="9" s="1"/>
  <c r="AO460" i="9"/>
  <c r="AV460" i="9" s="1"/>
  <c r="AO186" i="9"/>
  <c r="AV186" i="9" s="1"/>
  <c r="AO422" i="9"/>
  <c r="AV422" i="9" s="1"/>
  <c r="AO148" i="9"/>
  <c r="AV148" i="9" s="1"/>
  <c r="AO384" i="9"/>
  <c r="AV384" i="9" s="1"/>
  <c r="AO120" i="9"/>
  <c r="AV120" i="9" s="1"/>
  <c r="AO355" i="9"/>
  <c r="AV355" i="9" s="1"/>
  <c r="AO156" i="9"/>
  <c r="AV156" i="9" s="1"/>
  <c r="AO54" i="9"/>
  <c r="AV54" i="9" s="1"/>
  <c r="AO458" i="9"/>
  <c r="AV458" i="9" s="1"/>
  <c r="AO357" i="9"/>
  <c r="AV357" i="9" s="1"/>
  <c r="AO261" i="9"/>
  <c r="AV261" i="9" s="1"/>
  <c r="AO174" i="9"/>
  <c r="AV174" i="9" s="1"/>
  <c r="AO134" i="9"/>
  <c r="AV134" i="9" s="1"/>
  <c r="AO12" i="9"/>
  <c r="AV12" i="9" s="1"/>
  <c r="AO199" i="9"/>
  <c r="AV199" i="9" s="1"/>
  <c r="AO372" i="9"/>
  <c r="AV372" i="9" s="1"/>
  <c r="AO340" i="9"/>
  <c r="AV340" i="9" s="1"/>
  <c r="AO236" i="9"/>
  <c r="AV236" i="9" s="1"/>
  <c r="AO239" i="9"/>
  <c r="AV239" i="9" s="1"/>
  <c r="AO9" i="9"/>
  <c r="AV9" i="9" s="1"/>
  <c r="AO155" i="9"/>
  <c r="AV155" i="9" s="1"/>
  <c r="AO82" i="9"/>
  <c r="AV82" i="9" s="1"/>
  <c r="AO262" i="9"/>
  <c r="AV262" i="9" s="1"/>
  <c r="AO478" i="9"/>
  <c r="AV478" i="9" s="1"/>
  <c r="AO176" i="9"/>
  <c r="AV176" i="9" s="1"/>
  <c r="AO373" i="9"/>
  <c r="AV373" i="9" s="1"/>
  <c r="AO112" i="9"/>
  <c r="AV112" i="9" s="1"/>
  <c r="AO308" i="9"/>
  <c r="AV308" i="9" s="1"/>
  <c r="AO5" i="9"/>
  <c r="AV5" i="9" s="1"/>
  <c r="AO244" i="9"/>
  <c r="AV244" i="9" s="1"/>
  <c r="AO440" i="9"/>
  <c r="AV440" i="9" s="1"/>
  <c r="AO153" i="9"/>
  <c r="AV153" i="9" s="1"/>
  <c r="AO389" i="9"/>
  <c r="AV389" i="9" s="1"/>
  <c r="AO145" i="9"/>
  <c r="AV145" i="9" s="1"/>
  <c r="AO437" i="9"/>
  <c r="AV437" i="9" s="1"/>
  <c r="AO285" i="9"/>
  <c r="AV285" i="9" s="1"/>
  <c r="AO68" i="9"/>
  <c r="AV68" i="9" s="1"/>
  <c r="AO365" i="9"/>
  <c r="AV365" i="9" s="1"/>
  <c r="AO209" i="9"/>
  <c r="AV209" i="9" s="1"/>
  <c r="AO501" i="9"/>
  <c r="AV501" i="9" s="1"/>
  <c r="AO299" i="9"/>
  <c r="AV299" i="9" s="1"/>
  <c r="AO253" i="9"/>
  <c r="AV253" i="9" s="1"/>
  <c r="AO254" i="9"/>
  <c r="AV254" i="9" s="1"/>
  <c r="AO260" i="9"/>
  <c r="AV260" i="9" s="1"/>
  <c r="AO367" i="9"/>
  <c r="AV367" i="9" s="1"/>
  <c r="AO378" i="9"/>
  <c r="AV378" i="9" s="1"/>
  <c r="AO272" i="9"/>
  <c r="AV272" i="9" s="1"/>
  <c r="AO371" i="9"/>
  <c r="AV371" i="9" s="1"/>
  <c r="AO436" i="9"/>
  <c r="AV436" i="9" s="1"/>
  <c r="AO408" i="9"/>
  <c r="AV408" i="9" s="1"/>
  <c r="AO353" i="9"/>
  <c r="AV353" i="9" s="1"/>
  <c r="AO182" i="9"/>
  <c r="AV182" i="9" s="1"/>
  <c r="AO94" i="9"/>
  <c r="AV94" i="9" s="1"/>
  <c r="AO310" i="9"/>
  <c r="AV310" i="9" s="1"/>
  <c r="AO490" i="9"/>
  <c r="AV490" i="9" s="1"/>
  <c r="AO189" i="9"/>
  <c r="AV189" i="9" s="1"/>
  <c r="AO425" i="9"/>
  <c r="AV425" i="9" s="1"/>
  <c r="AO125" i="9"/>
  <c r="AV125" i="9" s="1"/>
  <c r="AO321" i="9"/>
  <c r="AV321" i="9" s="1"/>
  <c r="AO61" i="9"/>
  <c r="AV61" i="9" s="1"/>
  <c r="AO257" i="9"/>
  <c r="AV257" i="9" s="1"/>
  <c r="AO453" i="9"/>
  <c r="AV453" i="9" s="1"/>
  <c r="AO206" i="9"/>
  <c r="AV206" i="9" s="1"/>
  <c r="AO402" i="9"/>
  <c r="AV402" i="9" s="1"/>
  <c r="AO162" i="9"/>
  <c r="AV162" i="9" s="1"/>
  <c r="AO6" i="9"/>
  <c r="AV6" i="9" s="1"/>
  <c r="AO303" i="9"/>
  <c r="AV303" i="9" s="1"/>
  <c r="AO90" i="9"/>
  <c r="AV90" i="9" s="1"/>
  <c r="AO444" i="9"/>
  <c r="AV444" i="9" s="1"/>
  <c r="AO227" i="9"/>
  <c r="AV227" i="9" s="1"/>
  <c r="AO20" i="9"/>
  <c r="AV20" i="9" s="1"/>
  <c r="AO377" i="9"/>
  <c r="AV377" i="9" s="1"/>
  <c r="AO290" i="9"/>
  <c r="AV290" i="9" s="1"/>
  <c r="AO291" i="9"/>
  <c r="AV291" i="9" s="1"/>
  <c r="AO393" i="9"/>
  <c r="AV393" i="9" s="1"/>
  <c r="AO396" i="9"/>
  <c r="AV396" i="9" s="1"/>
  <c r="AO410" i="9"/>
  <c r="AV410" i="9" s="1"/>
  <c r="AO78" i="9"/>
  <c r="AV78" i="9" s="1"/>
  <c r="AO433" i="9"/>
  <c r="AV433" i="9" s="1"/>
  <c r="AO52" i="9"/>
  <c r="AV52" i="9" s="1"/>
  <c r="AO385" i="9"/>
  <c r="AV385" i="9" s="1"/>
  <c r="AO117" i="9"/>
  <c r="AV117" i="9" s="1"/>
  <c r="AO471" i="9"/>
  <c r="AV471" i="9" s="1"/>
  <c r="AO106" i="9"/>
  <c r="AV106" i="9" s="1"/>
  <c r="AO322" i="9"/>
  <c r="AV322" i="9" s="1"/>
  <c r="AO502" i="9"/>
  <c r="AV502" i="9" s="1"/>
  <c r="AO203" i="9"/>
  <c r="AV203" i="9" s="1"/>
  <c r="AO438" i="9"/>
  <c r="AV438" i="9" s="1"/>
  <c r="AO138" i="9"/>
  <c r="AV138" i="9" s="1"/>
  <c r="AO335" i="9"/>
  <c r="AV335" i="9" s="1"/>
  <c r="AO74" i="9"/>
  <c r="AV74" i="9" s="1"/>
  <c r="AO270" i="9"/>
  <c r="AV270" i="9" s="1"/>
  <c r="AO467" i="9"/>
  <c r="AV467" i="9" s="1"/>
  <c r="AO219" i="9"/>
  <c r="AV219" i="9" s="1"/>
  <c r="AO415" i="9"/>
  <c r="AV415" i="9" s="1"/>
  <c r="AO184" i="9"/>
  <c r="AV184" i="9" s="1"/>
  <c r="AO25" i="9"/>
  <c r="AV25" i="9" s="1"/>
  <c r="AO325" i="9"/>
  <c r="AV325" i="9" s="1"/>
  <c r="AO108" i="9"/>
  <c r="AV108" i="9" s="1"/>
  <c r="AO461" i="9"/>
  <c r="AV461" i="9" s="1"/>
  <c r="AO248" i="9"/>
  <c r="AV248" i="9" s="1"/>
  <c r="AO39" i="9"/>
  <c r="AV39" i="9" s="1"/>
  <c r="AO395" i="9"/>
  <c r="AV395" i="9" s="1"/>
  <c r="AO318" i="9"/>
  <c r="AV318" i="9" s="1"/>
  <c r="AO328" i="9"/>
  <c r="AV328" i="9" s="1"/>
  <c r="AO431" i="9"/>
  <c r="AV431" i="9" s="1"/>
  <c r="AO432" i="9"/>
  <c r="AV432" i="9" s="1"/>
  <c r="AO447" i="9"/>
  <c r="AV447" i="9" s="1"/>
  <c r="AO135" i="9"/>
  <c r="AV135" i="9" s="1"/>
  <c r="AO486" i="9"/>
  <c r="AV486" i="9" s="1"/>
  <c r="AO115" i="9"/>
  <c r="AV115" i="9" s="1"/>
  <c r="AO161" i="9"/>
  <c r="AV161" i="9" s="1"/>
  <c r="AO273" i="9"/>
  <c r="AV273" i="9" s="1"/>
  <c r="AO65" i="9"/>
  <c r="AV65" i="9" s="1"/>
  <c r="AO44" i="9"/>
  <c r="AV44" i="9" s="1"/>
  <c r="AO334" i="9"/>
  <c r="AV334" i="9" s="1"/>
  <c r="AO58" i="9"/>
  <c r="AV58" i="9" s="1"/>
  <c r="AO333" i="9"/>
  <c r="AV333" i="9" s="1"/>
  <c r="AO151" i="9"/>
  <c r="AV151" i="9" s="1"/>
  <c r="AO426" i="9"/>
  <c r="AV426" i="9" s="1"/>
  <c r="AO165" i="9"/>
  <c r="AV165" i="9" s="1"/>
  <c r="AO480" i="9"/>
  <c r="AV480" i="9" s="1"/>
  <c r="AO271" i="9"/>
  <c r="AV271" i="9" s="1"/>
  <c r="AO84" i="9"/>
  <c r="AV84" i="9" s="1"/>
  <c r="AO49" i="9"/>
  <c r="AV49" i="9" s="1"/>
  <c r="AO403" i="9"/>
  <c r="AV403" i="9" s="1"/>
  <c r="AO304" i="9"/>
  <c r="AV304" i="9" s="1"/>
  <c r="AO266" i="9"/>
  <c r="AV266" i="9" s="1"/>
  <c r="AO181" i="9"/>
  <c r="AV181" i="9" s="1"/>
  <c r="AO53" i="9"/>
  <c r="AV53" i="9" s="1"/>
  <c r="AO356" i="9"/>
  <c r="AV356" i="9" s="1"/>
  <c r="AO56" i="9"/>
  <c r="AV56" i="9" s="1"/>
  <c r="AO276" i="9"/>
  <c r="AV276" i="9" s="1"/>
  <c r="AO197" i="9"/>
  <c r="AV197" i="9" s="1"/>
  <c r="AO200" i="9"/>
  <c r="AV200" i="9" s="1"/>
  <c r="AO235" i="9"/>
  <c r="AV235" i="9" s="1"/>
  <c r="AO397" i="9"/>
  <c r="AV397" i="9" s="1"/>
  <c r="AO278" i="9"/>
  <c r="AV278" i="9" s="1"/>
  <c r="AO370" i="9"/>
  <c r="AV370" i="9" s="1"/>
  <c r="AO191" i="9"/>
  <c r="AV191" i="9" s="1"/>
  <c r="AO283" i="9"/>
  <c r="AV283" i="9" s="1"/>
  <c r="AO311" i="9"/>
  <c r="AV311" i="9" s="1"/>
  <c r="AO7" i="9"/>
  <c r="AV7" i="9" s="1"/>
  <c r="AO327" i="9"/>
  <c r="AV327" i="9" s="1"/>
  <c r="AO55" i="9"/>
  <c r="AV55" i="9" s="1"/>
  <c r="AO475" i="9"/>
  <c r="AV475" i="9" s="1"/>
  <c r="AO446" i="9"/>
  <c r="AV446" i="9" s="1"/>
  <c r="AO150" i="9"/>
  <c r="AV150" i="9" s="1"/>
  <c r="AO243" i="9"/>
  <c r="AV243" i="9" s="1"/>
  <c r="AO88" i="9"/>
  <c r="AV88" i="9" s="1"/>
  <c r="AO128" i="9"/>
  <c r="AV128" i="9" s="1"/>
  <c r="AO500" i="9"/>
  <c r="AV500" i="9" s="1"/>
  <c r="AO391" i="9"/>
  <c r="AV391" i="9" s="1"/>
  <c r="AO293" i="9"/>
  <c r="AV293" i="9" s="1"/>
  <c r="AO210" i="9"/>
  <c r="AV210" i="9" s="1"/>
  <c r="AO409" i="9"/>
  <c r="AV409" i="9" s="1"/>
  <c r="AO57" i="9"/>
  <c r="AV57" i="9" s="1"/>
  <c r="AO346" i="9"/>
  <c r="AV346" i="9" s="1"/>
  <c r="AO111" i="9"/>
  <c r="AV111" i="9" s="1"/>
  <c r="AO347" i="9"/>
  <c r="AV347" i="9" s="1"/>
  <c r="AO164" i="9"/>
  <c r="AV164" i="9" s="1"/>
  <c r="AO439" i="9"/>
  <c r="AV439" i="9" s="1"/>
  <c r="AO218" i="9"/>
  <c r="AV218" i="9" s="1"/>
  <c r="AO48" i="9"/>
  <c r="AV48" i="9" s="1"/>
  <c r="AO284" i="9"/>
  <c r="AV284" i="9" s="1"/>
  <c r="AO105" i="9"/>
  <c r="AV105" i="9" s="1"/>
  <c r="AO67" i="9"/>
  <c r="AV67" i="9" s="1"/>
  <c r="AO482" i="9"/>
  <c r="AV482" i="9" s="1"/>
  <c r="AO326" i="9"/>
  <c r="AV326" i="9" s="1"/>
  <c r="AO288" i="9"/>
  <c r="AV288" i="9" s="1"/>
  <c r="AO198" i="9"/>
  <c r="AV198" i="9" s="1"/>
  <c r="AO188" i="9"/>
  <c r="AV188" i="9" s="1"/>
  <c r="AO489" i="9"/>
  <c r="AV489" i="9" s="1"/>
  <c r="AO95" i="9"/>
  <c r="AV95" i="9" s="1"/>
  <c r="AO313" i="9"/>
  <c r="AV313" i="9" s="1"/>
  <c r="AO251" i="9"/>
  <c r="AV251" i="9" s="1"/>
  <c r="AO435" i="9"/>
  <c r="AV435" i="9" s="1"/>
  <c r="AO289" i="9"/>
  <c r="AV289" i="9" s="1"/>
  <c r="AO37" i="9"/>
  <c r="AV37" i="9" s="1"/>
  <c r="AO411" i="9"/>
  <c r="AV411" i="9" s="1"/>
  <c r="AO118" i="9"/>
  <c r="AV118" i="9" s="1"/>
  <c r="AO451" i="9"/>
  <c r="AV451" i="9" s="1"/>
  <c r="AO465" i="9"/>
  <c r="AV465" i="9" s="1"/>
  <c r="AO75" i="9"/>
  <c r="AV75" i="9" s="1"/>
  <c r="AO107" i="9"/>
  <c r="AV107" i="9" s="1"/>
  <c r="AO483" i="9"/>
  <c r="AV483" i="9" s="1"/>
  <c r="AO237" i="9"/>
  <c r="AV237" i="9" s="1"/>
  <c r="AO160" i="9"/>
  <c r="AV160" i="9" s="1"/>
  <c r="AO369" i="9"/>
  <c r="AV369" i="9" s="1"/>
  <c r="AO133" i="9"/>
  <c r="AV133" i="9" s="1"/>
  <c r="AO166" i="9"/>
  <c r="AV166" i="9" s="1"/>
  <c r="AO464" i="9"/>
  <c r="AV464" i="9" s="1"/>
  <c r="AO296" i="9"/>
  <c r="AV296" i="9" s="1"/>
  <c r="AO363" i="9"/>
  <c r="AV363" i="9" s="1"/>
  <c r="AO26" i="9"/>
  <c r="AV26" i="9" s="1"/>
  <c r="AO259" i="9"/>
  <c r="AV259" i="9" s="1"/>
  <c r="AO93" i="9"/>
  <c r="AV93" i="9" s="1"/>
  <c r="AO419" i="9"/>
  <c r="AV419" i="9" s="1"/>
  <c r="AO175" i="9"/>
  <c r="AV175" i="9" s="1"/>
  <c r="AO70" i="9"/>
  <c r="AV70" i="9" s="1"/>
  <c r="AO358" i="9"/>
  <c r="AV358" i="9" s="1"/>
  <c r="AO124" i="9"/>
  <c r="AV124" i="9" s="1"/>
  <c r="AO360" i="9"/>
  <c r="AV360" i="9" s="1"/>
  <c r="AO177" i="9"/>
  <c r="AV177" i="9" s="1"/>
  <c r="AO452" i="9"/>
  <c r="AV452" i="9" s="1"/>
  <c r="AO231" i="9"/>
  <c r="AV231" i="9" s="1"/>
  <c r="AO62" i="9"/>
  <c r="AV62" i="9" s="1"/>
  <c r="AO297" i="9"/>
  <c r="AV297" i="9" s="1"/>
  <c r="AO123" i="9"/>
  <c r="AV123" i="9" s="1"/>
  <c r="AO89" i="9"/>
  <c r="AV89" i="9" s="1"/>
  <c r="AO499" i="9"/>
  <c r="AV499" i="9" s="1"/>
  <c r="AO343" i="9"/>
  <c r="AV343" i="9" s="1"/>
  <c r="AO305" i="9"/>
  <c r="AV305" i="9" s="1"/>
  <c r="AO220" i="9"/>
  <c r="AV220" i="9" s="1"/>
  <c r="AO221" i="9"/>
  <c r="AV221" i="9" s="1"/>
  <c r="AO21" i="9"/>
  <c r="AV21" i="9" s="1"/>
  <c r="AO132" i="9"/>
  <c r="AV132" i="9" s="1"/>
  <c r="AO345" i="9"/>
  <c r="AV345" i="9" s="1"/>
  <c r="AO312" i="9"/>
  <c r="AV312" i="9" s="1"/>
  <c r="AO487" i="9"/>
  <c r="AV487" i="9" s="1"/>
  <c r="AO351" i="9"/>
  <c r="AV351" i="9" s="1"/>
  <c r="AO448" i="9"/>
  <c r="AV448" i="9" s="1"/>
  <c r="AO171" i="9"/>
  <c r="AV171" i="9" s="1"/>
  <c r="AO137" i="9"/>
  <c r="AV137" i="9" s="1"/>
  <c r="AO201" i="9"/>
  <c r="AV201" i="9" s="1"/>
  <c r="AO354" i="9"/>
  <c r="AV354" i="9" s="1"/>
  <c r="AO96" i="9"/>
  <c r="AV96" i="9" s="1"/>
  <c r="AO382" i="9"/>
  <c r="AV382" i="9" s="1"/>
  <c r="AO479" i="9"/>
  <c r="AV479" i="9" s="1"/>
  <c r="AO280" i="9"/>
  <c r="AV280" i="9" s="1"/>
  <c r="AO405" i="9"/>
  <c r="AV405" i="9" s="1"/>
  <c r="AO183" i="9"/>
  <c r="AV183" i="9" s="1"/>
  <c r="AO11" i="9"/>
  <c r="AV11" i="9" s="1"/>
  <c r="AO214" i="9"/>
  <c r="AV214" i="9" s="1"/>
  <c r="AO466" i="9"/>
  <c r="AV466" i="9" s="1"/>
  <c r="AO281" i="9"/>
  <c r="AV281" i="9" s="1"/>
  <c r="AO16" i="9"/>
  <c r="AV16" i="9" s="1"/>
  <c r="AO295" i="9"/>
  <c r="AV295" i="9" s="1"/>
  <c r="AO113" i="9"/>
  <c r="AV113" i="9" s="1"/>
  <c r="AO388" i="9"/>
  <c r="AV388" i="9" s="1"/>
  <c r="AO140" i="9"/>
  <c r="AV140" i="9" s="1"/>
  <c r="AO455" i="9"/>
  <c r="AV455" i="9" s="1"/>
  <c r="AO359" i="9"/>
  <c r="AV359" i="9" s="1"/>
  <c r="AO264" i="9"/>
  <c r="AV264" i="9" s="1"/>
  <c r="AO225" i="9"/>
  <c r="AV225" i="9" s="1"/>
  <c r="AO69" i="9"/>
  <c r="AV69" i="9" s="1"/>
  <c r="AO484" i="9"/>
  <c r="AV484" i="9" s="1"/>
  <c r="AO456" i="9"/>
  <c r="AV456" i="9" s="1"/>
  <c r="AO121" i="9"/>
  <c r="AV121" i="9" s="1"/>
  <c r="AO228" i="9"/>
  <c r="AV228" i="9" s="1"/>
  <c r="AO38" i="9"/>
  <c r="AV38" i="9" s="1"/>
  <c r="AO417" i="9"/>
  <c r="AV417" i="9" s="1"/>
  <c r="AO314" i="9"/>
  <c r="AV314" i="9" s="1"/>
  <c r="AO450" i="9"/>
  <c r="AV450" i="9" s="1"/>
  <c r="AO212" i="9"/>
  <c r="AV212" i="9" s="1"/>
  <c r="AO331" i="9"/>
  <c r="AV331" i="9" s="1"/>
  <c r="AO226" i="9"/>
  <c r="AV226" i="9" s="1"/>
  <c r="AO294" i="9"/>
  <c r="AV294" i="9" s="1"/>
  <c r="AO348" i="9"/>
  <c r="AV348" i="9" s="1"/>
  <c r="AO401" i="9"/>
  <c r="AV401" i="9" s="1"/>
  <c r="AO468" i="9"/>
  <c r="AV468" i="9" s="1"/>
  <c r="AO342" i="9"/>
  <c r="AV342" i="9" s="1"/>
  <c r="AO91" i="9"/>
  <c r="AV91" i="9" s="1"/>
  <c r="AO473" i="9"/>
  <c r="AV473" i="9" s="1"/>
  <c r="AO463" i="9"/>
  <c r="AV463" i="9" s="1"/>
  <c r="AO474" i="9"/>
  <c r="AV474" i="9" s="1"/>
  <c r="AO64" i="9"/>
  <c r="AV64" i="9" s="1"/>
  <c r="AO339" i="9"/>
  <c r="AV339" i="9" s="1"/>
  <c r="AO477" i="9"/>
  <c r="AV477" i="9" s="1"/>
  <c r="AO101" i="9"/>
  <c r="AV101" i="9" s="1"/>
  <c r="AO50" i="9"/>
  <c r="AV50" i="9" s="1"/>
  <c r="AO424" i="9"/>
  <c r="AV424" i="9" s="1"/>
  <c r="AO485" i="9"/>
  <c r="AV485" i="9" s="1"/>
  <c r="AO406" i="9"/>
  <c r="AV406" i="9" s="1"/>
  <c r="AO114" i="9"/>
  <c r="AV114" i="9" s="1"/>
  <c r="AO129" i="9"/>
  <c r="AV129" i="9" s="1"/>
  <c r="AO457" i="9"/>
  <c r="AV457" i="9" s="1"/>
  <c r="AO28" i="9"/>
  <c r="AV28" i="9" s="1"/>
  <c r="AO504" i="9"/>
  <c r="AV504" i="9" s="1"/>
  <c r="AO341" i="9"/>
  <c r="AV341" i="9" s="1"/>
  <c r="AO462" i="9"/>
  <c r="AV462" i="9" s="1"/>
  <c r="AO252" i="9"/>
  <c r="AV252" i="9" s="1"/>
  <c r="AO30" i="9"/>
  <c r="AV30" i="9" s="1"/>
  <c r="AO380" i="9"/>
  <c r="AV380" i="9" s="1"/>
  <c r="AO63" i="9"/>
  <c r="AV63" i="9" s="1"/>
  <c r="AO34" i="9"/>
  <c r="AV34" i="9" s="1"/>
  <c r="AO18" i="9"/>
  <c r="AV18" i="9" s="1"/>
  <c r="AO86" i="9"/>
  <c r="AV86" i="9" s="1"/>
  <c r="AO398" i="9"/>
  <c r="AV398" i="9" s="1"/>
  <c r="AO141" i="9"/>
  <c r="AV141" i="9" s="1"/>
  <c r="AO81" i="9"/>
  <c r="AV81" i="9" s="1"/>
  <c r="AO238" i="9"/>
  <c r="AV238" i="9" s="1"/>
  <c r="AO307" i="9"/>
  <c r="AV307" i="9" s="1"/>
  <c r="AO400" i="9"/>
  <c r="AV400" i="9" s="1"/>
  <c r="AO414" i="9"/>
  <c r="AV414" i="9" s="1"/>
  <c r="AO42" i="9"/>
  <c r="AV42" i="9" s="1"/>
  <c r="AO364" i="9"/>
  <c r="AV364" i="9" s="1"/>
  <c r="AO170" i="9"/>
  <c r="AV170" i="9" s="1"/>
  <c r="AO495" i="9"/>
  <c r="AV495" i="9" s="1"/>
  <c r="AO496" i="9"/>
  <c r="AV496" i="9" s="1"/>
  <c r="AO36" i="9"/>
  <c r="AV36" i="9" s="1"/>
  <c r="AO116" i="9"/>
  <c r="AV116" i="9" s="1"/>
  <c r="AO472" i="9"/>
  <c r="AV472" i="9" s="1"/>
  <c r="AO250" i="9"/>
  <c r="AV250" i="9" s="1"/>
  <c r="AO320" i="9"/>
  <c r="AV320" i="9" s="1"/>
  <c r="AO413" i="9"/>
  <c r="AV413" i="9" s="1"/>
  <c r="AO427" i="9"/>
  <c r="AV427" i="9" s="1"/>
  <c r="AO66" i="9"/>
  <c r="AV66" i="9" s="1"/>
  <c r="AO381" i="9"/>
  <c r="AV381" i="9" s="1"/>
  <c r="AO187" i="9"/>
  <c r="AV187" i="9" s="1"/>
  <c r="AO13" i="9"/>
  <c r="AV13" i="9" s="1"/>
  <c r="AO22" i="9"/>
  <c r="AV22" i="9" s="1"/>
  <c r="AO149" i="9"/>
  <c r="AV149" i="9" s="1"/>
  <c r="AO173" i="9"/>
  <c r="AV173" i="9" s="1"/>
  <c r="AO352" i="9"/>
  <c r="AV352" i="9" s="1"/>
  <c r="AO394" i="9"/>
  <c r="AV394" i="9" s="1"/>
  <c r="AO492" i="9"/>
  <c r="AV492" i="9" s="1"/>
  <c r="AO302" i="9"/>
  <c r="AV302" i="9" s="1"/>
  <c r="AO423" i="9"/>
  <c r="AV423" i="9" s="1"/>
  <c r="AO330" i="9"/>
  <c r="AV330" i="9" s="1"/>
  <c r="AO449" i="9"/>
  <c r="AV449" i="9" s="1"/>
  <c r="AO491" i="9"/>
  <c r="AV491" i="9" s="1"/>
  <c r="AO319" i="9"/>
  <c r="AV319" i="9" s="1"/>
  <c r="AO445" i="9"/>
  <c r="AV445" i="9" s="1"/>
  <c r="AO469" i="9"/>
  <c r="AV469" i="9" s="1"/>
  <c r="AO41" i="9"/>
  <c r="AV41" i="9" s="1"/>
  <c r="AO454" i="9"/>
  <c r="AV454" i="9" s="1"/>
  <c r="AO127" i="9"/>
  <c r="AV127" i="9" s="1"/>
  <c r="AO92" i="9"/>
  <c r="AV92" i="9" s="1"/>
  <c r="AO23" i="9"/>
  <c r="AV23" i="9" s="1"/>
  <c r="AO232" i="9"/>
  <c r="AV232" i="9" s="1"/>
  <c r="AO77" i="9"/>
  <c r="AV77" i="9" s="1"/>
  <c r="AO245" i="9"/>
  <c r="AV245" i="9" s="1"/>
  <c r="AO194" i="9"/>
  <c r="AV194" i="9" s="1"/>
  <c r="AO87" i="9"/>
  <c r="AV87" i="9" s="1"/>
  <c r="AO100" i="9"/>
  <c r="AV100" i="9" s="1"/>
  <c r="AO208" i="9"/>
  <c r="AV208" i="9" s="1"/>
  <c r="AO497" i="9"/>
  <c r="AV497" i="9" s="1"/>
  <c r="AO332" i="9"/>
  <c r="AV332" i="9" s="1"/>
  <c r="AO15" i="9"/>
  <c r="AV15" i="9" s="1"/>
  <c r="AO126" i="9"/>
  <c r="AV126" i="9" s="1"/>
  <c r="AO247" i="9"/>
  <c r="AV247" i="9" s="1"/>
  <c r="AO157" i="9"/>
  <c r="AV157" i="9" s="1"/>
  <c r="AO213" i="9"/>
  <c r="AV213" i="9" s="1"/>
  <c r="AO29" i="9"/>
  <c r="AV29" i="9" s="1"/>
  <c r="AO139" i="9"/>
  <c r="AV139" i="9" s="1"/>
  <c r="AO265" i="9"/>
  <c r="AV265" i="9" s="1"/>
  <c r="AO211" i="9"/>
  <c r="AV211" i="9" s="1"/>
  <c r="AO390" i="9"/>
  <c r="AV390" i="9" s="1"/>
  <c r="AO31" i="9"/>
  <c r="AV31" i="9" s="1"/>
  <c r="AO43" i="9"/>
  <c r="AV43" i="9" s="1"/>
  <c r="AO99" i="9"/>
  <c r="AV99" i="9" s="1"/>
  <c r="AO152" i="9"/>
  <c r="AV152" i="9" s="1"/>
  <c r="AO258" i="9"/>
  <c r="AV258" i="9" s="1"/>
  <c r="AO420" i="9"/>
  <c r="AV420" i="9" s="1"/>
  <c r="AO287" i="9"/>
  <c r="AV287" i="9" s="1"/>
  <c r="AO159" i="9"/>
  <c r="AV159" i="9" s="1"/>
  <c r="AO222" i="9"/>
  <c r="AV222" i="9" s="1"/>
  <c r="AO240" i="9"/>
  <c r="AV240" i="9" s="1"/>
  <c r="AO144" i="9"/>
  <c r="AV144" i="9" s="1"/>
  <c r="AO215" i="9"/>
  <c r="AV215" i="9" s="1"/>
  <c r="AO178" i="9"/>
  <c r="AV178" i="9" s="1"/>
  <c r="AO163" i="9"/>
  <c r="AV163" i="9" s="1"/>
  <c r="AO256" i="9"/>
  <c r="AV256" i="9" s="1"/>
  <c r="AO309" i="9"/>
  <c r="AV309" i="9" s="1"/>
  <c r="AO376" i="9"/>
  <c r="AV376" i="9" s="1"/>
  <c r="AO146" i="9"/>
  <c r="AV146" i="9" s="1"/>
  <c r="AO8" i="9"/>
  <c r="AV8" i="9" s="1"/>
  <c r="AO277" i="9"/>
  <c r="AV277" i="9" s="1"/>
  <c r="AO122" i="9"/>
  <c r="AV122" i="9" s="1"/>
  <c r="AO249" i="9"/>
  <c r="AV249" i="9" s="1"/>
  <c r="AO317" i="9"/>
  <c r="AV317" i="9" s="1"/>
  <c r="AO300" i="9"/>
  <c r="AV300" i="9" s="1"/>
  <c r="AO190" i="9"/>
  <c r="AV190" i="9" s="1"/>
  <c r="AO216" i="9"/>
  <c r="AV216" i="9" s="1"/>
  <c r="AO269" i="9"/>
  <c r="AV269" i="9" s="1"/>
  <c r="AO323" i="9"/>
  <c r="AV323" i="9" s="1"/>
  <c r="AO428" i="9"/>
  <c r="AV428" i="9" s="1"/>
  <c r="AO168" i="9"/>
  <c r="AV168" i="9" s="1"/>
  <c r="AO27" i="9"/>
  <c r="AV27" i="9" s="1"/>
  <c r="AO416" i="9"/>
  <c r="AV416" i="9" s="1"/>
  <c r="AO158" i="9"/>
  <c r="AV158" i="9" s="1"/>
  <c r="AO306" i="9"/>
  <c r="AV306" i="9" s="1"/>
  <c r="AO172" i="9"/>
  <c r="AV172" i="9" s="1"/>
  <c r="AO301" i="9"/>
  <c r="AV301" i="9" s="1"/>
  <c r="AO202" i="9"/>
  <c r="AV202" i="9" s="1"/>
  <c r="AO268" i="9"/>
  <c r="AV268" i="9" s="1"/>
  <c r="AO282" i="9"/>
  <c r="AV282" i="9" s="1"/>
  <c r="AO375" i="9"/>
  <c r="AV375" i="9" s="1"/>
  <c r="AO441" i="9"/>
  <c r="AV441" i="9" s="1"/>
  <c r="AO246" i="9"/>
  <c r="AV246" i="9" s="1"/>
  <c r="AO51" i="9"/>
  <c r="AV51" i="9" s="1"/>
  <c r="AO434" i="9"/>
  <c r="AV434" i="9" s="1"/>
  <c r="AO195" i="9"/>
  <c r="AV195" i="9" s="1"/>
  <c r="AO368" i="9"/>
  <c r="AV368" i="9" s="1"/>
  <c r="AO407" i="9"/>
  <c r="AV407" i="9" s="1"/>
  <c r="AO40" i="9"/>
  <c r="AV40" i="9" s="1"/>
  <c r="AL22" i="9"/>
  <c r="AS22" i="9" s="1"/>
  <c r="AL166" i="9"/>
  <c r="AS166" i="9" s="1"/>
  <c r="AL310" i="9"/>
  <c r="AS310" i="9" s="1"/>
  <c r="AL454" i="9"/>
  <c r="AS454" i="9" s="1"/>
  <c r="AL46" i="9"/>
  <c r="AS46" i="9" s="1"/>
  <c r="AL190" i="9"/>
  <c r="AS190" i="9" s="1"/>
  <c r="AL334" i="9"/>
  <c r="AS334" i="9" s="1"/>
  <c r="AL478" i="9"/>
  <c r="AS478" i="9" s="1"/>
  <c r="AL106" i="9"/>
  <c r="AS106" i="9" s="1"/>
  <c r="AL274" i="9"/>
  <c r="AS274" i="9" s="1"/>
  <c r="AL442" i="9"/>
  <c r="AS442" i="9" s="1"/>
  <c r="AL120" i="9"/>
  <c r="AS120" i="9" s="1"/>
  <c r="AL277" i="9"/>
  <c r="AS277" i="9" s="1"/>
  <c r="AL434" i="9"/>
  <c r="AS434" i="9" s="1"/>
  <c r="AL95" i="9"/>
  <c r="AS95" i="9" s="1"/>
  <c r="AL252" i="9"/>
  <c r="AS252" i="9" s="1"/>
  <c r="AL17" i="9"/>
  <c r="AS17" i="9" s="1"/>
  <c r="AL174" i="9"/>
  <c r="AS174" i="9" s="1"/>
  <c r="AL331" i="9"/>
  <c r="AS331" i="9" s="1"/>
  <c r="AL488" i="9"/>
  <c r="AS488" i="9" s="1"/>
  <c r="AL38" i="9"/>
  <c r="AS38" i="9" s="1"/>
  <c r="AL258" i="9"/>
  <c r="AS258" i="9" s="1"/>
  <c r="AL461" i="9"/>
  <c r="AS461" i="9" s="1"/>
  <c r="AL191" i="9"/>
  <c r="AS191" i="9" s="1"/>
  <c r="AL400" i="9"/>
  <c r="AS400" i="9" s="1"/>
  <c r="AL119" i="9"/>
  <c r="AS119" i="9" s="1"/>
  <c r="AL332" i="9"/>
  <c r="AS332" i="9" s="1"/>
  <c r="AL24" i="9"/>
  <c r="AS24" i="9" s="1"/>
  <c r="AL245" i="9"/>
  <c r="AS245" i="9" s="1"/>
  <c r="AL450" i="9"/>
  <c r="AS450" i="9" s="1"/>
  <c r="AL165" i="9"/>
  <c r="AS165" i="9" s="1"/>
  <c r="AL150" i="9"/>
  <c r="AS150" i="9" s="1"/>
  <c r="AL472" i="9"/>
  <c r="AS472" i="9" s="1"/>
  <c r="AL88" i="9"/>
  <c r="AS88" i="9" s="1"/>
  <c r="AL427" i="9"/>
  <c r="AS427" i="9" s="1"/>
  <c r="AL272" i="9"/>
  <c r="AS272" i="9" s="1"/>
  <c r="AL59" i="9"/>
  <c r="AS59" i="9" s="1"/>
  <c r="AL409" i="9"/>
  <c r="AS409" i="9" s="1"/>
  <c r="AL437" i="9"/>
  <c r="AS437" i="9" s="1"/>
  <c r="AL319" i="9"/>
  <c r="AS319" i="9" s="1"/>
  <c r="AL143" i="9"/>
  <c r="AS143" i="9" s="1"/>
  <c r="AL469" i="9"/>
  <c r="AS469" i="9" s="1"/>
  <c r="AL451" i="9"/>
  <c r="AS451" i="9" s="1"/>
  <c r="AL293" i="9"/>
  <c r="AS293" i="9" s="1"/>
  <c r="AL76" i="9"/>
  <c r="AS76" i="9" s="1"/>
  <c r="AL36" i="9"/>
  <c r="AS36" i="9" s="1"/>
  <c r="AL267" i="9"/>
  <c r="AS267" i="9" s="1"/>
  <c r="AL66" i="9"/>
  <c r="AS66" i="9" s="1"/>
  <c r="AL390" i="9"/>
  <c r="AS390" i="9" s="1"/>
  <c r="AL130" i="9"/>
  <c r="AS130" i="9" s="1"/>
  <c r="AL298" i="9"/>
  <c r="AS298" i="9" s="1"/>
  <c r="AL490" i="9"/>
  <c r="AS490" i="9" s="1"/>
  <c r="AL146" i="9"/>
  <c r="AS146" i="9" s="1"/>
  <c r="AL303" i="9"/>
  <c r="AS303" i="9" s="1"/>
  <c r="AL460" i="9"/>
  <c r="AS460" i="9" s="1"/>
  <c r="AL121" i="9"/>
  <c r="AS121" i="9" s="1"/>
  <c r="AL278" i="9"/>
  <c r="AS278" i="9" s="1"/>
  <c r="AL43" i="9"/>
  <c r="AS43" i="9" s="1"/>
  <c r="AL200" i="9"/>
  <c r="AS200" i="9" s="1"/>
  <c r="AL357" i="9"/>
  <c r="AS357" i="9" s="1"/>
  <c r="AL18" i="9"/>
  <c r="AS18" i="9" s="1"/>
  <c r="AL77" i="9"/>
  <c r="AS77" i="9" s="1"/>
  <c r="AL294" i="9"/>
  <c r="AS294" i="9" s="1"/>
  <c r="AL493" i="9"/>
  <c r="AS493" i="9" s="1"/>
  <c r="AL223" i="9"/>
  <c r="AS223" i="9" s="1"/>
  <c r="AL431" i="9"/>
  <c r="AS431" i="9" s="1"/>
  <c r="AL156" i="9"/>
  <c r="AS156" i="9" s="1"/>
  <c r="AL365" i="9"/>
  <c r="AS365" i="9" s="1"/>
  <c r="AL63" i="9"/>
  <c r="AS63" i="9" s="1"/>
  <c r="AL281" i="9"/>
  <c r="AS281" i="9" s="1"/>
  <c r="AL481" i="9"/>
  <c r="AS481" i="9" s="1"/>
  <c r="AL201" i="9"/>
  <c r="AS201" i="9" s="1"/>
  <c r="AL210" i="9"/>
  <c r="AS210" i="9" s="1"/>
  <c r="AL64" i="9"/>
  <c r="AS64" i="9" s="1"/>
  <c r="AL151" i="9"/>
  <c r="AS151" i="9" s="1"/>
  <c r="AL474" i="9"/>
  <c r="AS474" i="9" s="1"/>
  <c r="AL326" i="9"/>
  <c r="AS326" i="9" s="1"/>
  <c r="AL127" i="9"/>
  <c r="AS127" i="9" s="1"/>
  <c r="AL456" i="9"/>
  <c r="AS456" i="9" s="1"/>
  <c r="AL8" i="9"/>
  <c r="AS8" i="9" s="1"/>
  <c r="AL372" i="9"/>
  <c r="AS372" i="9" s="1"/>
  <c r="AL203" i="9"/>
  <c r="AS203" i="9" s="1"/>
  <c r="AL7" i="9"/>
  <c r="AS7" i="9" s="1"/>
  <c r="AL204" i="9"/>
  <c r="AS204" i="9" s="1"/>
  <c r="AL484" i="9"/>
  <c r="AS484" i="9" s="1"/>
  <c r="AL230" i="9"/>
  <c r="AS230" i="9" s="1"/>
  <c r="AL338" i="9"/>
  <c r="AS338" i="9" s="1"/>
  <c r="AL131" i="9"/>
  <c r="AS131" i="9" s="1"/>
  <c r="AL351" i="9"/>
  <c r="AS351" i="9" s="1"/>
  <c r="AL196" i="9"/>
  <c r="AS196" i="9" s="1"/>
  <c r="AL10" i="9"/>
  <c r="AS10" i="9" s="1"/>
  <c r="AL226" i="9"/>
  <c r="AS226" i="9" s="1"/>
  <c r="AL418" i="9"/>
  <c r="AS418" i="9" s="1"/>
  <c r="AL133" i="9"/>
  <c r="AS133" i="9" s="1"/>
  <c r="AL329" i="9"/>
  <c r="AS329" i="9" s="1"/>
  <c r="AL16" i="9"/>
  <c r="AS16" i="9" s="1"/>
  <c r="AL199" i="9"/>
  <c r="AS199" i="9" s="1"/>
  <c r="AL383" i="9"/>
  <c r="AS383" i="9" s="1"/>
  <c r="AL187" i="9"/>
  <c r="AS187" i="9" s="1"/>
  <c r="AL384" i="9"/>
  <c r="AS384" i="9" s="1"/>
  <c r="AL71" i="9"/>
  <c r="AS71" i="9" s="1"/>
  <c r="AL189" i="9"/>
  <c r="AS189" i="9" s="1"/>
  <c r="AL429" i="9"/>
  <c r="AS429" i="9" s="1"/>
  <c r="AL207" i="9"/>
  <c r="AS207" i="9" s="1"/>
  <c r="AL463" i="9"/>
  <c r="AS463" i="9" s="1"/>
  <c r="AL228" i="9"/>
  <c r="AS228" i="9" s="1"/>
  <c r="AL464" i="9"/>
  <c r="AS464" i="9" s="1"/>
  <c r="AL209" i="9"/>
  <c r="AS209" i="9" s="1"/>
  <c r="AL465" i="9"/>
  <c r="AS465" i="9" s="1"/>
  <c r="AL234" i="9"/>
  <c r="AS234" i="9" s="1"/>
  <c r="AL324" i="9"/>
  <c r="AS324" i="9" s="1"/>
  <c r="AL411" i="9"/>
  <c r="AS411" i="9" s="1"/>
  <c r="AL377" i="9"/>
  <c r="AS377" i="9" s="1"/>
  <c r="AL302" i="9"/>
  <c r="AS302" i="9" s="1"/>
  <c r="AL184" i="9"/>
  <c r="AS184" i="9" s="1"/>
  <c r="AL92" i="9"/>
  <c r="AS92" i="9" s="1"/>
  <c r="AL197" i="9"/>
  <c r="AS197" i="9" s="1"/>
  <c r="AL75" i="9"/>
  <c r="AS75" i="9" s="1"/>
  <c r="AL491" i="9"/>
  <c r="AS491" i="9" s="1"/>
  <c r="AL459" i="9"/>
  <c r="AS459" i="9" s="1"/>
  <c r="AL235" i="9"/>
  <c r="AS235" i="9" s="1"/>
  <c r="AL315" i="9"/>
  <c r="AS315" i="9" s="1"/>
  <c r="AL497" i="9"/>
  <c r="AS497" i="9" s="1"/>
  <c r="AL220" i="9"/>
  <c r="AS220" i="9" s="1"/>
  <c r="AL470" i="9"/>
  <c r="AS470" i="9" s="1"/>
  <c r="AL262" i="9"/>
  <c r="AS262" i="9" s="1"/>
  <c r="AL185" i="9"/>
  <c r="AS185" i="9" s="1"/>
  <c r="AL55" i="9"/>
  <c r="AS55" i="9" s="1"/>
  <c r="AL56" i="9"/>
  <c r="AS56" i="9" s="1"/>
  <c r="AL110" i="9"/>
  <c r="AS110" i="9" s="1"/>
  <c r="AL21" i="9"/>
  <c r="AS21" i="9" s="1"/>
  <c r="AL23" i="9"/>
  <c r="AS23" i="9" s="1"/>
  <c r="AL297" i="9"/>
  <c r="AS297" i="9" s="1"/>
  <c r="AL287" i="9"/>
  <c r="AS287" i="9" s="1"/>
  <c r="AL52" i="9"/>
  <c r="AS52" i="9" s="1"/>
  <c r="AL273" i="9"/>
  <c r="AS273" i="9" s="1"/>
  <c r="AL288" i="9"/>
  <c r="AS288" i="9" s="1"/>
  <c r="AL233" i="9"/>
  <c r="AS233" i="9" s="1"/>
  <c r="AL438" i="9"/>
  <c r="AS438" i="9" s="1"/>
  <c r="AL419" i="9"/>
  <c r="AS419" i="9" s="1"/>
  <c r="AL286" i="9"/>
  <c r="AS286" i="9" s="1"/>
  <c r="AL198" i="9"/>
  <c r="AS198" i="9" s="1"/>
  <c r="AL68" i="9"/>
  <c r="AS68" i="9" s="1"/>
  <c r="AL253" i="9"/>
  <c r="AS253" i="9" s="1"/>
  <c r="AL123" i="9"/>
  <c r="AS123" i="9" s="1"/>
  <c r="AL295" i="9"/>
  <c r="AS295" i="9" s="1"/>
  <c r="AL45" i="9"/>
  <c r="AS45" i="9" s="1"/>
  <c r="AL14" i="9"/>
  <c r="AS14" i="9" s="1"/>
  <c r="AL25" i="9"/>
  <c r="AS25" i="9" s="1"/>
  <c r="AL306" i="9"/>
  <c r="AS306" i="9" s="1"/>
  <c r="AL263" i="9"/>
  <c r="AS263" i="9" s="1"/>
  <c r="AL487" i="9"/>
  <c r="AS487" i="9" s="1"/>
  <c r="AL398" i="9"/>
  <c r="AS398" i="9" s="1"/>
  <c r="AL34" i="9"/>
  <c r="AS34" i="9" s="1"/>
  <c r="AL238" i="9"/>
  <c r="AS238" i="9" s="1"/>
  <c r="AL430" i="9"/>
  <c r="AS430" i="9" s="1"/>
  <c r="AL159" i="9"/>
  <c r="AS159" i="9" s="1"/>
  <c r="AL342" i="9"/>
  <c r="AS342" i="9" s="1"/>
  <c r="AL29" i="9"/>
  <c r="AS29" i="9" s="1"/>
  <c r="AL212" i="9"/>
  <c r="AS212" i="9" s="1"/>
  <c r="AL396" i="9"/>
  <c r="AS396" i="9" s="1"/>
  <c r="AL213" i="9"/>
  <c r="AS213" i="9" s="1"/>
  <c r="AL397" i="9"/>
  <c r="AS397" i="9" s="1"/>
  <c r="AL84" i="9"/>
  <c r="AS84" i="9" s="1"/>
  <c r="AL206" i="9"/>
  <c r="AS206" i="9" s="1"/>
  <c r="AL445" i="9"/>
  <c r="AS445" i="9" s="1"/>
  <c r="AL243" i="9"/>
  <c r="AS243" i="9" s="1"/>
  <c r="AL479" i="9"/>
  <c r="AS479" i="9" s="1"/>
  <c r="AL244" i="9"/>
  <c r="AS244" i="9" s="1"/>
  <c r="AL480" i="9"/>
  <c r="AS480" i="9" s="1"/>
  <c r="AL229" i="9"/>
  <c r="AS229" i="9" s="1"/>
  <c r="AL496" i="9"/>
  <c r="AS496" i="9" s="1"/>
  <c r="AL254" i="9"/>
  <c r="AS254" i="9" s="1"/>
  <c r="AL352" i="9"/>
  <c r="AS352" i="9" s="1"/>
  <c r="AL483" i="9"/>
  <c r="AS483" i="9" s="1"/>
  <c r="AL405" i="9"/>
  <c r="AS405" i="9" s="1"/>
  <c r="AL354" i="9"/>
  <c r="AS354" i="9" s="1"/>
  <c r="AL217" i="9"/>
  <c r="AS217" i="9" s="1"/>
  <c r="AL162" i="9"/>
  <c r="AS162" i="9" s="1"/>
  <c r="AL231" i="9"/>
  <c r="AS231" i="9" s="1"/>
  <c r="AL111" i="9"/>
  <c r="AS111" i="9" s="1"/>
  <c r="AL86" i="9"/>
  <c r="AS86" i="9" s="1"/>
  <c r="AL136" i="9"/>
  <c r="AS136" i="9" s="1"/>
  <c r="AL309" i="9"/>
  <c r="AS309" i="9" s="1"/>
  <c r="AL375" i="9"/>
  <c r="AS375" i="9" s="1"/>
  <c r="AL114" i="9"/>
  <c r="AS114" i="9" s="1"/>
  <c r="AL72" i="9"/>
  <c r="AS72" i="9" s="1"/>
  <c r="AL424" i="9"/>
  <c r="AS424" i="9" s="1"/>
  <c r="AL502" i="9"/>
  <c r="AS502" i="9" s="1"/>
  <c r="AL368" i="9"/>
  <c r="AS368" i="9" s="1"/>
  <c r="AL239" i="9"/>
  <c r="AS239" i="9" s="1"/>
  <c r="AL423" i="9"/>
  <c r="AS423" i="9" s="1"/>
  <c r="AL242" i="9"/>
  <c r="AS242" i="9" s="1"/>
  <c r="AL276" i="9"/>
  <c r="AS276" i="9" s="1"/>
  <c r="AL6" i="9"/>
  <c r="AS6" i="9" s="1"/>
  <c r="AL33" i="9"/>
  <c r="AS33" i="9" s="1"/>
  <c r="AL404" i="9"/>
  <c r="AS404" i="9" s="1"/>
  <c r="AL407" i="9"/>
  <c r="AS407" i="9" s="1"/>
  <c r="AL282" i="9"/>
  <c r="AS282" i="9" s="1"/>
  <c r="AL232" i="9"/>
  <c r="AS232" i="9" s="1"/>
  <c r="AL412" i="9"/>
  <c r="AS412" i="9" s="1"/>
  <c r="AL268" i="9"/>
  <c r="AS268" i="9" s="1"/>
  <c r="AL15" i="9"/>
  <c r="AS15" i="9" s="1"/>
  <c r="AL381" i="9"/>
  <c r="AS381" i="9" s="1"/>
  <c r="AL69" i="9"/>
  <c r="AS69" i="9" s="1"/>
  <c r="AL436" i="9"/>
  <c r="AS436" i="9" s="1"/>
  <c r="AL39" i="9"/>
  <c r="AS39" i="9" s="1"/>
  <c r="AL296" i="9"/>
  <c r="AS296" i="9" s="1"/>
  <c r="AL314" i="9"/>
  <c r="AS314" i="9" s="1"/>
  <c r="AL426" i="9"/>
  <c r="AS426" i="9" s="1"/>
  <c r="AL428" i="9"/>
  <c r="AS428" i="9" s="1"/>
  <c r="AL340" i="9"/>
  <c r="AS340" i="9" s="1"/>
  <c r="AL308" i="9"/>
  <c r="AS308" i="9" s="1"/>
  <c r="AL48" i="9"/>
  <c r="AS48" i="9" s="1"/>
  <c r="AL58" i="9"/>
  <c r="AS58" i="9" s="1"/>
  <c r="AL250" i="9"/>
  <c r="AS250" i="9" s="1"/>
  <c r="AL466" i="9"/>
  <c r="AS466" i="9" s="1"/>
  <c r="AL172" i="9"/>
  <c r="AS172" i="9" s="1"/>
  <c r="AL355" i="9"/>
  <c r="AS355" i="9" s="1"/>
  <c r="AL42" i="9"/>
  <c r="AS42" i="9" s="1"/>
  <c r="AL225" i="9"/>
  <c r="AS225" i="9" s="1"/>
  <c r="AL30" i="9"/>
  <c r="AS30" i="9" s="1"/>
  <c r="AL227" i="9"/>
  <c r="AS227" i="9" s="1"/>
  <c r="AL410" i="9"/>
  <c r="AS410" i="9" s="1"/>
  <c r="AL97" i="9"/>
  <c r="AS97" i="9" s="1"/>
  <c r="AL222" i="9"/>
  <c r="AS222" i="9" s="1"/>
  <c r="AL477" i="9"/>
  <c r="AS477" i="9" s="1"/>
  <c r="AL259" i="9"/>
  <c r="AS259" i="9" s="1"/>
  <c r="AL494" i="9"/>
  <c r="AS494" i="9" s="1"/>
  <c r="AL260" i="9"/>
  <c r="AS260" i="9" s="1"/>
  <c r="AL495" i="9"/>
  <c r="AS495" i="9" s="1"/>
  <c r="AL261" i="9"/>
  <c r="AS261" i="9" s="1"/>
  <c r="AL12" i="9"/>
  <c r="AS12" i="9" s="1"/>
  <c r="AL270" i="9"/>
  <c r="AS270" i="9" s="1"/>
  <c r="AL376" i="9"/>
  <c r="AS376" i="9" s="1"/>
  <c r="AL19" i="9"/>
  <c r="AS19" i="9" s="1"/>
  <c r="AL453" i="9"/>
  <c r="AS453" i="9" s="1"/>
  <c r="AL378" i="9"/>
  <c r="AS378" i="9" s="1"/>
  <c r="AL247" i="9"/>
  <c r="AS247" i="9" s="1"/>
  <c r="AL219" i="9"/>
  <c r="AS219" i="9" s="1"/>
  <c r="AL257" i="9"/>
  <c r="AS257" i="9" s="1"/>
  <c r="AL169" i="9"/>
  <c r="AS169" i="9" s="1"/>
  <c r="AL164" i="9"/>
  <c r="AS164" i="9" s="1"/>
  <c r="AL284" i="9"/>
  <c r="AS284" i="9" s="1"/>
  <c r="AL374" i="9"/>
  <c r="AS374" i="9" s="1"/>
  <c r="AL439" i="9"/>
  <c r="AS439" i="9" s="1"/>
  <c r="AL391" i="9"/>
  <c r="AS391" i="9" s="1"/>
  <c r="AL221" i="9"/>
  <c r="AS221" i="9" s="1"/>
  <c r="AL70" i="9"/>
  <c r="AS70" i="9" s="1"/>
  <c r="AL240" i="9"/>
  <c r="AS240" i="9" s="1"/>
  <c r="AL280" i="9"/>
  <c r="AS280" i="9" s="1"/>
  <c r="AL500" i="9"/>
  <c r="AS500" i="9" s="1"/>
  <c r="AL492" i="9"/>
  <c r="AS492" i="9" s="1"/>
  <c r="AL82" i="9"/>
  <c r="AS82" i="9" s="1"/>
  <c r="AL265" i="9"/>
  <c r="AS265" i="9" s="1"/>
  <c r="AL275" i="9"/>
  <c r="AS275" i="9" s="1"/>
  <c r="AL40" i="9"/>
  <c r="AS40" i="9" s="1"/>
  <c r="AL51" i="9"/>
  <c r="AS51" i="9" s="1"/>
  <c r="AL125" i="9"/>
  <c r="AS125" i="9" s="1"/>
  <c r="AL336" i="9"/>
  <c r="AS336" i="9" s="1"/>
  <c r="AL144" i="9"/>
  <c r="AS144" i="9" s="1"/>
  <c r="AL299" i="9"/>
  <c r="AS299" i="9" s="1"/>
  <c r="AL154" i="9"/>
  <c r="AS154" i="9" s="1"/>
  <c r="AL370" i="9"/>
  <c r="AS370" i="9" s="1"/>
  <c r="AL67" i="9"/>
  <c r="AS67" i="9" s="1"/>
  <c r="AL251" i="9"/>
  <c r="AS251" i="9" s="1"/>
  <c r="AL447" i="9"/>
  <c r="AS447" i="9" s="1"/>
  <c r="AL147" i="9"/>
  <c r="AS147" i="9" s="1"/>
  <c r="AL330" i="9"/>
  <c r="AS330" i="9" s="1"/>
  <c r="AL122" i="9"/>
  <c r="AS122" i="9" s="1"/>
  <c r="AL305" i="9"/>
  <c r="AS305" i="9" s="1"/>
  <c r="AL501" i="9"/>
  <c r="AS501" i="9" s="1"/>
  <c r="AL116" i="9"/>
  <c r="AS116" i="9" s="1"/>
  <c r="AL363" i="9"/>
  <c r="AS363" i="9" s="1"/>
  <c r="AL117" i="9"/>
  <c r="AS117" i="9" s="1"/>
  <c r="AL364" i="9"/>
  <c r="AS364" i="9" s="1"/>
  <c r="AL139" i="9"/>
  <c r="AS139" i="9" s="1"/>
  <c r="AL401" i="9"/>
  <c r="AS401" i="9" s="1"/>
  <c r="AL140" i="9"/>
  <c r="AS140" i="9" s="1"/>
  <c r="AL386" i="9"/>
  <c r="AS386" i="9" s="1"/>
  <c r="AL129" i="9"/>
  <c r="AS129" i="9" s="1"/>
  <c r="AL180" i="9"/>
  <c r="AS180" i="9" s="1"/>
  <c r="AL188" i="9"/>
  <c r="AS188" i="9" s="1"/>
  <c r="AL271" i="9"/>
  <c r="AS271" i="9" s="1"/>
  <c r="AL152" i="9"/>
  <c r="AS152" i="9" s="1"/>
  <c r="AL457" i="9"/>
  <c r="AS457" i="9" s="1"/>
  <c r="AL435" i="9"/>
  <c r="AS435" i="9" s="1"/>
  <c r="AL74" i="9"/>
  <c r="AS74" i="9" s="1"/>
  <c r="AL468" i="9"/>
  <c r="AS468" i="9" s="1"/>
  <c r="AL373" i="9"/>
  <c r="AS373" i="9" s="1"/>
  <c r="AL195" i="9"/>
  <c r="AS195" i="9" s="1"/>
  <c r="AL471" i="9"/>
  <c r="AS471" i="9" s="1"/>
  <c r="AL13" i="9"/>
  <c r="AS13" i="9" s="1"/>
  <c r="AL255" i="9"/>
  <c r="AS255" i="9" s="1"/>
  <c r="AL65" i="9"/>
  <c r="AS65" i="9" s="1"/>
  <c r="AL256" i="9"/>
  <c r="AS256" i="9" s="1"/>
  <c r="AL178" i="9"/>
  <c r="AS178" i="9" s="1"/>
  <c r="AL80" i="9"/>
  <c r="AS80" i="9" s="1"/>
  <c r="AL473" i="9"/>
  <c r="AS473" i="9" s="1"/>
  <c r="AL343" i="9"/>
  <c r="AS343" i="9" s="1"/>
  <c r="AL318" i="9"/>
  <c r="AS318" i="9" s="1"/>
  <c r="AL137" i="9"/>
  <c r="AS137" i="9" s="1"/>
  <c r="AL138" i="9"/>
  <c r="AS138" i="9" s="1"/>
  <c r="AL175" i="9"/>
  <c r="AS175" i="9" s="1"/>
  <c r="AL157" i="9"/>
  <c r="AS157" i="9" s="1"/>
  <c r="AL149" i="9"/>
  <c r="AS149" i="9" s="1"/>
  <c r="AL248" i="9"/>
  <c r="AS248" i="9" s="1"/>
  <c r="AL183" i="9"/>
  <c r="AS183" i="9" s="1"/>
  <c r="AL482" i="9"/>
  <c r="AS482" i="9" s="1"/>
  <c r="AL489" i="9"/>
  <c r="AS489" i="9" s="1"/>
  <c r="AL337" i="9"/>
  <c r="AS337" i="9" s="1"/>
  <c r="AL103" i="9"/>
  <c r="AS103" i="9" s="1"/>
  <c r="AL205" i="9"/>
  <c r="AS205" i="9" s="1"/>
  <c r="AL499" i="9"/>
  <c r="AS499" i="9" s="1"/>
  <c r="AL211" i="9"/>
  <c r="AS211" i="9" s="1"/>
  <c r="AL83" i="9"/>
  <c r="AS83" i="9" s="1"/>
  <c r="AL311" i="9"/>
  <c r="AS311" i="9" s="1"/>
  <c r="AL313" i="9"/>
  <c r="AS313" i="9" s="1"/>
  <c r="AL50" i="9"/>
  <c r="AS50" i="9" s="1"/>
  <c r="AL455" i="9"/>
  <c r="AS455" i="9" s="1"/>
  <c r="AL289" i="9"/>
  <c r="AS289" i="9" s="1"/>
  <c r="AL32" i="9"/>
  <c r="AS32" i="9" s="1"/>
  <c r="AL35" i="9"/>
  <c r="AS35" i="9" s="1"/>
  <c r="AL346" i="9"/>
  <c r="AS346" i="9" s="1"/>
  <c r="AL108" i="9"/>
  <c r="AS108" i="9" s="1"/>
  <c r="AL327" i="9"/>
  <c r="AS327" i="9" s="1"/>
  <c r="AL349" i="9"/>
  <c r="AS349" i="9" s="1"/>
  <c r="AL87" i="9"/>
  <c r="AS87" i="9" s="1"/>
  <c r="AL476" i="9"/>
  <c r="AS476" i="9" s="1"/>
  <c r="AL413" i="9"/>
  <c r="AS413" i="9" s="1"/>
  <c r="AL113" i="9"/>
  <c r="AS113" i="9" s="1"/>
  <c r="AL237" i="9"/>
  <c r="AS237" i="9" s="1"/>
  <c r="AL109" i="9"/>
  <c r="AS109" i="9" s="1"/>
  <c r="AL348" i="9"/>
  <c r="AS348" i="9" s="1"/>
  <c r="AL366" i="9"/>
  <c r="AS366" i="9" s="1"/>
  <c r="AL503" i="9"/>
  <c r="AS503" i="9" s="1"/>
  <c r="AL341" i="9"/>
  <c r="AS341" i="9" s="1"/>
  <c r="AL194" i="9"/>
  <c r="AS194" i="9" s="1"/>
  <c r="AL382" i="9"/>
  <c r="AS382" i="9" s="1"/>
  <c r="AL135" i="9"/>
  <c r="AS135" i="9" s="1"/>
  <c r="AL379" i="9"/>
  <c r="AS379" i="9" s="1"/>
  <c r="AL416" i="9"/>
  <c r="AS416" i="9" s="1"/>
  <c r="AL301" i="9"/>
  <c r="AS301" i="9" s="1"/>
  <c r="AL105" i="9"/>
  <c r="AS105" i="9" s="1"/>
  <c r="AL321" i="9"/>
  <c r="AS321" i="9" s="1"/>
  <c r="AL290" i="9"/>
  <c r="AS290" i="9" s="1"/>
  <c r="AL148" i="9"/>
  <c r="AS148" i="9" s="1"/>
  <c r="AL415" i="9"/>
  <c r="AS415" i="9" s="1"/>
  <c r="AL417" i="9"/>
  <c r="AS417" i="9" s="1"/>
  <c r="AL325" i="9"/>
  <c r="AS325" i="9" s="1"/>
  <c r="AL422" i="9"/>
  <c r="AS422" i="9" s="1"/>
  <c r="AL389" i="9"/>
  <c r="AS389" i="9" s="1"/>
  <c r="AL485" i="9"/>
  <c r="AS485" i="9" s="1"/>
  <c r="AL202" i="9"/>
  <c r="AS202" i="9" s="1"/>
  <c r="AL93" i="9"/>
  <c r="AS93" i="9" s="1"/>
  <c r="AL486" i="9"/>
  <c r="AS486" i="9" s="1"/>
  <c r="AL356" i="9"/>
  <c r="AS356" i="9" s="1"/>
  <c r="AL344" i="9"/>
  <c r="AS344" i="9" s="1"/>
  <c r="AL153" i="9"/>
  <c r="AS153" i="9" s="1"/>
  <c r="AL155" i="9"/>
  <c r="AS155" i="9" s="1"/>
  <c r="AL192" i="9"/>
  <c r="AS192" i="9" s="1"/>
  <c r="AL176" i="9"/>
  <c r="AS176" i="9" s="1"/>
  <c r="AL182" i="9"/>
  <c r="AS182" i="9" s="1"/>
  <c r="AL307" i="9"/>
  <c r="AS307" i="9" s="1"/>
  <c r="AL216" i="9"/>
  <c r="AS216" i="9" s="1"/>
  <c r="AL504" i="9"/>
  <c r="AS504" i="9" s="1"/>
  <c r="AL9" i="9"/>
  <c r="AS9" i="9" s="1"/>
  <c r="AL49" i="9"/>
  <c r="AS49" i="9" s="1"/>
  <c r="AL177" i="9"/>
  <c r="AS177" i="9" s="1"/>
  <c r="AL345" i="9"/>
  <c r="AS345" i="9" s="1"/>
  <c r="AL214" i="9"/>
  <c r="AS214" i="9" s="1"/>
  <c r="AL107" i="9"/>
  <c r="AS107" i="9" s="1"/>
  <c r="AL369" i="9"/>
  <c r="AS369" i="9" s="1"/>
  <c r="AL371" i="9"/>
  <c r="AS371" i="9" s="1"/>
  <c r="AL170" i="9"/>
  <c r="AS170" i="9" s="1"/>
  <c r="AL171" i="9"/>
  <c r="AS171" i="9" s="1"/>
  <c r="AL208" i="9"/>
  <c r="AS208" i="9" s="1"/>
  <c r="AL193" i="9"/>
  <c r="AS193" i="9" s="1"/>
  <c r="AL218" i="9"/>
  <c r="AS218" i="9" s="1"/>
  <c r="AL360" i="9"/>
  <c r="AS360" i="9" s="1"/>
  <c r="AL246" i="9"/>
  <c r="AS246" i="9" s="1"/>
  <c r="AL27" i="9"/>
  <c r="AS27" i="9" s="1"/>
  <c r="AL47" i="9"/>
  <c r="AS47" i="9" s="1"/>
  <c r="AL339" i="9"/>
  <c r="AS339" i="9" s="1"/>
  <c r="AL249" i="9"/>
  <c r="AS249" i="9" s="1"/>
  <c r="AL467" i="9"/>
  <c r="AS467" i="9" s="1"/>
  <c r="AL322" i="9"/>
  <c r="AS322" i="9" s="1"/>
  <c r="AL81" i="9"/>
  <c r="AS81" i="9" s="1"/>
  <c r="AL449" i="9"/>
  <c r="AS449" i="9" s="1"/>
  <c r="AL312" i="9"/>
  <c r="AS312" i="9" s="1"/>
  <c r="AL333" i="9"/>
  <c r="AS333" i="9" s="1"/>
  <c r="AL181" i="9"/>
  <c r="AS181" i="9" s="1"/>
  <c r="AL388" i="9"/>
  <c r="AS388" i="9" s="1"/>
  <c r="AL285" i="9"/>
  <c r="AS285" i="9" s="1"/>
  <c r="AL224" i="9"/>
  <c r="AS224" i="9" s="1"/>
  <c r="AL96" i="9"/>
  <c r="AS96" i="9" s="1"/>
  <c r="AL328" i="9"/>
  <c r="AS328" i="9" s="1"/>
  <c r="AL350" i="9"/>
  <c r="AS350" i="9" s="1"/>
  <c r="AL215" i="9"/>
  <c r="AS215" i="9" s="1"/>
  <c r="AL5" i="9"/>
  <c r="AS5" i="9" s="1"/>
  <c r="AL320" i="9"/>
  <c r="AS320" i="9" s="1"/>
  <c r="AL104" i="9"/>
  <c r="AS104" i="9" s="1"/>
  <c r="AL475" i="9"/>
  <c r="AS475" i="9" s="1"/>
  <c r="AL115" i="9"/>
  <c r="AS115" i="9" s="1"/>
  <c r="AL145" i="9"/>
  <c r="AS145" i="9" s="1"/>
  <c r="AL160" i="9"/>
  <c r="AS160" i="9" s="1"/>
  <c r="AL402" i="9"/>
  <c r="AS402" i="9" s="1"/>
  <c r="AL11" i="9"/>
  <c r="AS11" i="9" s="1"/>
  <c r="AL394" i="9"/>
  <c r="AS394" i="9" s="1"/>
  <c r="AL399" i="9"/>
  <c r="AS399" i="9" s="1"/>
  <c r="AL91" i="9"/>
  <c r="AS91" i="9" s="1"/>
  <c r="AL128" i="9"/>
  <c r="AS128" i="9" s="1"/>
  <c r="AL462" i="9"/>
  <c r="AS462" i="9" s="1"/>
  <c r="AL358" i="9"/>
  <c r="AS358" i="9" s="1"/>
  <c r="AL134" i="9"/>
  <c r="AS134" i="9" s="1"/>
  <c r="AL347" i="9"/>
  <c r="AS347" i="9" s="1"/>
  <c r="AL385" i="9"/>
  <c r="AS385" i="9" s="1"/>
  <c r="AL241" i="9"/>
  <c r="AS241" i="9" s="1"/>
  <c r="AL37" i="9"/>
  <c r="AS37" i="9" s="1"/>
  <c r="AL179" i="9"/>
  <c r="AS179" i="9" s="1"/>
  <c r="AL264" i="9"/>
  <c r="AS264" i="9" s="1"/>
  <c r="AL31" i="9"/>
  <c r="AS31" i="9" s="1"/>
  <c r="AL380" i="9"/>
  <c r="AS380" i="9" s="1"/>
  <c r="AL236" i="9"/>
  <c r="AS236" i="9" s="1"/>
  <c r="AL26" i="9"/>
  <c r="AS26" i="9" s="1"/>
  <c r="AL393" i="9"/>
  <c r="AS393" i="9" s="1"/>
  <c r="AL323" i="9"/>
  <c r="AS323" i="9" s="1"/>
  <c r="AL173" i="9"/>
  <c r="AS173" i="9" s="1"/>
  <c r="AL44" i="9"/>
  <c r="AS44" i="9" s="1"/>
  <c r="AL432" i="9"/>
  <c r="AS432" i="9" s="1"/>
  <c r="AL269" i="9"/>
  <c r="AS269" i="9" s="1"/>
  <c r="AL141" i="9"/>
  <c r="AS141" i="9" s="1"/>
  <c r="AL98" i="9"/>
  <c r="AS98" i="9" s="1"/>
  <c r="AL444" i="9"/>
  <c r="AS444" i="9" s="1"/>
  <c r="AL441" i="9"/>
  <c r="AS441" i="9" s="1"/>
  <c r="AL406" i="9"/>
  <c r="AS406" i="9" s="1"/>
  <c r="AL316" i="9"/>
  <c r="AS316" i="9" s="1"/>
  <c r="AL186" i="9"/>
  <c r="AS186" i="9" s="1"/>
  <c r="AL161" i="9"/>
  <c r="AS161" i="9" s="1"/>
  <c r="AL57" i="9"/>
  <c r="AS57" i="9" s="1"/>
  <c r="AL414" i="9"/>
  <c r="AS414" i="9" s="1"/>
  <c r="AL446" i="9"/>
  <c r="AS446" i="9" s="1"/>
  <c r="AL448" i="9"/>
  <c r="AS448" i="9" s="1"/>
  <c r="AL433" i="9"/>
  <c r="AS433" i="9" s="1"/>
  <c r="AL300" i="9"/>
  <c r="AS300" i="9" s="1"/>
  <c r="AL353" i="9"/>
  <c r="AS353" i="9" s="1"/>
  <c r="AL158" i="9"/>
  <c r="AS158" i="9" s="1"/>
  <c r="AL168" i="9"/>
  <c r="AS168" i="9" s="1"/>
  <c r="AL443" i="9"/>
  <c r="AS443" i="9" s="1"/>
  <c r="AL167" i="9"/>
  <c r="AS167" i="9" s="1"/>
  <c r="AL440" i="9"/>
  <c r="AS440" i="9" s="1"/>
  <c r="AL458" i="9"/>
  <c r="AS458" i="9" s="1"/>
  <c r="AL94" i="9"/>
  <c r="AS94" i="9" s="1"/>
  <c r="AL28" i="9"/>
  <c r="AS28" i="9" s="1"/>
  <c r="AL395" i="9"/>
  <c r="AS395" i="9" s="1"/>
  <c r="AL291" i="9"/>
  <c r="AS291" i="9" s="1"/>
  <c r="AL266" i="9"/>
  <c r="AS266" i="9" s="1"/>
  <c r="AL20" i="9"/>
  <c r="AS20" i="9" s="1"/>
  <c r="AL61" i="9"/>
  <c r="AS61" i="9" s="1"/>
  <c r="AL62" i="9"/>
  <c r="AS62" i="9" s="1"/>
  <c r="AL85" i="9"/>
  <c r="AS85" i="9" s="1"/>
  <c r="AL73" i="9"/>
  <c r="AS73" i="9" s="1"/>
  <c r="AL452" i="9"/>
  <c r="AS452" i="9" s="1"/>
  <c r="AL53" i="9"/>
  <c r="AS53" i="9" s="1"/>
  <c r="AL335" i="9"/>
  <c r="AS335" i="9" s="1"/>
  <c r="AL392" i="9"/>
  <c r="AS392" i="9" s="1"/>
  <c r="AL367" i="9"/>
  <c r="AS367" i="9" s="1"/>
  <c r="AL361" i="9"/>
  <c r="AS361" i="9" s="1"/>
  <c r="AL132" i="9"/>
  <c r="AS132" i="9" s="1"/>
  <c r="AL118" i="9"/>
  <c r="AS118" i="9" s="1"/>
  <c r="AL41" i="9"/>
  <c r="AS41" i="9" s="1"/>
  <c r="AL408" i="9"/>
  <c r="AS408" i="9" s="1"/>
  <c r="AL304" i="9"/>
  <c r="AS304" i="9" s="1"/>
  <c r="AL279" i="9"/>
  <c r="AS279" i="9" s="1"/>
  <c r="AL60" i="9"/>
  <c r="AS60" i="9" s="1"/>
  <c r="AL78" i="9"/>
  <c r="AS78" i="9" s="1"/>
  <c r="AL79" i="9"/>
  <c r="AS79" i="9" s="1"/>
  <c r="AL102" i="9"/>
  <c r="AS102" i="9" s="1"/>
  <c r="AL90" i="9"/>
  <c r="AS90" i="9" s="1"/>
  <c r="AL498" i="9"/>
  <c r="AS498" i="9" s="1"/>
  <c r="AL89" i="9"/>
  <c r="AS89" i="9" s="1"/>
  <c r="AL359" i="9"/>
  <c r="AS359" i="9" s="1"/>
  <c r="AL420" i="9"/>
  <c r="AS420" i="9" s="1"/>
  <c r="AL425" i="9"/>
  <c r="AS425" i="9" s="1"/>
  <c r="AL163" i="9"/>
  <c r="AS163" i="9" s="1"/>
  <c r="AL283" i="9"/>
  <c r="AS283" i="9" s="1"/>
  <c r="AL142" i="9"/>
  <c r="AS142" i="9" s="1"/>
  <c r="AL54" i="9"/>
  <c r="AS54" i="9" s="1"/>
  <c r="AL421" i="9"/>
  <c r="AS421" i="9" s="1"/>
  <c r="AL317" i="9"/>
  <c r="AS317" i="9" s="1"/>
  <c r="AL292" i="9"/>
  <c r="AS292" i="9" s="1"/>
  <c r="AL99" i="9"/>
  <c r="AS99" i="9" s="1"/>
  <c r="AL100" i="9"/>
  <c r="AS100" i="9" s="1"/>
  <c r="AL101" i="9"/>
  <c r="AS101" i="9" s="1"/>
  <c r="AL124" i="9"/>
  <c r="AS124" i="9" s="1"/>
  <c r="AL112" i="9"/>
  <c r="AS112" i="9" s="1"/>
  <c r="AL126" i="9"/>
  <c r="AS126" i="9" s="1"/>
  <c r="AL387" i="9"/>
  <c r="AS387" i="9" s="1"/>
  <c r="AL362" i="9"/>
  <c r="AS362" i="9" s="1"/>
  <c r="AL403" i="9"/>
  <c r="AS403" i="9" s="1"/>
  <c r="AK336" i="9"/>
  <c r="AR336" i="9" s="1"/>
  <c r="AK391" i="9"/>
  <c r="AR391" i="9" s="1"/>
  <c r="AW391" i="9" s="1"/>
  <c r="AK398" i="9"/>
  <c r="AR398" i="9" s="1"/>
  <c r="AK291" i="9"/>
  <c r="AR291" i="9" s="1"/>
  <c r="AW291" i="9" s="1"/>
  <c r="AK439" i="9"/>
  <c r="AR439" i="9" s="1"/>
  <c r="AK489" i="9"/>
  <c r="AR489" i="9" s="1"/>
  <c r="AK446" i="9"/>
  <c r="AR446" i="9" s="1"/>
  <c r="AK470" i="9"/>
  <c r="AR470" i="9" s="1"/>
  <c r="AK47" i="9"/>
  <c r="AR47" i="9" s="1"/>
  <c r="AK207" i="9"/>
  <c r="AR207" i="9" s="1"/>
  <c r="AK383" i="9"/>
  <c r="AR383" i="9" s="1"/>
  <c r="AK286" i="9"/>
  <c r="AR286" i="9" s="1"/>
  <c r="AK221" i="9"/>
  <c r="AR221" i="9" s="1"/>
  <c r="AK387" i="9"/>
  <c r="AR387" i="9" s="1"/>
  <c r="AK272" i="9"/>
  <c r="AR272" i="9" s="1"/>
  <c r="AK414" i="9"/>
  <c r="AR414" i="9" s="1"/>
  <c r="AW414" i="9" s="1"/>
  <c r="AK247" i="9"/>
  <c r="AR247" i="9" s="1"/>
  <c r="AK343" i="9"/>
  <c r="AR343" i="9" s="1"/>
  <c r="AK131" i="9"/>
  <c r="AR131" i="9" s="1"/>
  <c r="AK258" i="9"/>
  <c r="AR258" i="9" s="1"/>
  <c r="AK198" i="9"/>
  <c r="AR198" i="9" s="1"/>
  <c r="AK357" i="9"/>
  <c r="AR357" i="9" s="1"/>
  <c r="AK7" i="9"/>
  <c r="AR7" i="9" s="1"/>
  <c r="AK360" i="9"/>
  <c r="AR360" i="9" s="1"/>
  <c r="AK118" i="9"/>
  <c r="AR118" i="9" s="1"/>
  <c r="AK128" i="9"/>
  <c r="AR128" i="9" s="1"/>
  <c r="AK92" i="9"/>
  <c r="AR92" i="9" s="1"/>
  <c r="AW92" i="9" s="1"/>
  <c r="AK14" i="9"/>
  <c r="AR14" i="9" s="1"/>
  <c r="AW14" i="9" s="1"/>
  <c r="AK60" i="9"/>
  <c r="AR60" i="9" s="1"/>
  <c r="AK331" i="9"/>
  <c r="AR331" i="9" s="1"/>
  <c r="AK368" i="9"/>
  <c r="AR368" i="9" s="1"/>
  <c r="AK216" i="9"/>
  <c r="AR216" i="9" s="1"/>
  <c r="AK318" i="9"/>
  <c r="AR318" i="9" s="1"/>
  <c r="AK106" i="9"/>
  <c r="AR106" i="9" s="1"/>
  <c r="AK390" i="9"/>
  <c r="AR390" i="9" s="1"/>
  <c r="AK412" i="9"/>
  <c r="AR412" i="9" s="1"/>
  <c r="AK422" i="9"/>
  <c r="AR422" i="9" s="1"/>
  <c r="AK461" i="9"/>
  <c r="AR461" i="9" s="1"/>
  <c r="AK468" i="9"/>
  <c r="AR468" i="9" s="1"/>
  <c r="AW468" i="9" s="1"/>
  <c r="AK34" i="9"/>
  <c r="AR34" i="9" s="1"/>
  <c r="AW34" i="9" s="1"/>
  <c r="AK442" i="9"/>
  <c r="AR442" i="9" s="1"/>
  <c r="AK441" i="9"/>
  <c r="AR441" i="9" s="1"/>
  <c r="AK448" i="9"/>
  <c r="AR448" i="9" s="1"/>
  <c r="AK418" i="9"/>
  <c r="AR418" i="9" s="1"/>
  <c r="AK32" i="9"/>
  <c r="AR32" i="9" s="1"/>
  <c r="AK122" i="9"/>
  <c r="AR122" i="9" s="1"/>
  <c r="AK386" i="9"/>
  <c r="AR386" i="9" s="1"/>
  <c r="AK413" i="9"/>
  <c r="AR413" i="9" s="1"/>
  <c r="AW413" i="9" s="1"/>
  <c r="AK145" i="9"/>
  <c r="AR145" i="9" s="1"/>
  <c r="AW145" i="9" s="1"/>
  <c r="AK374" i="9"/>
  <c r="AR374" i="9" s="1"/>
  <c r="AK502" i="9"/>
  <c r="AR502" i="9" s="1"/>
  <c r="AW502" i="9" s="1"/>
  <c r="AK184" i="9"/>
  <c r="AR184" i="9" s="1"/>
  <c r="AW184" i="9" s="1"/>
  <c r="AK351" i="9"/>
  <c r="AR351" i="9" s="1"/>
  <c r="AK480" i="9"/>
  <c r="AR480" i="9" s="1"/>
  <c r="AK40" i="9"/>
  <c r="AR40" i="9" s="1"/>
  <c r="AK200" i="9"/>
  <c r="AR200" i="9" s="1"/>
  <c r="AK300" i="9"/>
  <c r="AR300" i="9" s="1"/>
  <c r="AK25" i="9"/>
  <c r="AR25" i="9" s="1"/>
  <c r="AK77" i="9"/>
  <c r="AR77" i="9" s="1"/>
  <c r="AK362" i="9"/>
  <c r="AR362" i="9" s="1"/>
  <c r="AK107" i="9"/>
  <c r="AR107" i="9" s="1"/>
  <c r="AK482" i="9"/>
  <c r="AR482" i="9" s="1"/>
  <c r="AK491" i="9"/>
  <c r="AR491" i="9" s="1"/>
  <c r="AW491" i="9" s="1"/>
  <c r="AK236" i="9"/>
  <c r="AR236" i="9" s="1"/>
  <c r="AW236" i="9" s="1"/>
  <c r="AK31" i="9"/>
  <c r="AR31" i="9" s="1"/>
  <c r="AK450" i="9"/>
  <c r="AR450" i="9" s="1"/>
  <c r="AK12" i="9"/>
  <c r="AR12" i="9" s="1"/>
  <c r="AK169" i="9"/>
  <c r="AR169" i="9" s="1"/>
  <c r="AK117" i="9"/>
  <c r="AR117" i="9" s="1"/>
  <c r="AK271" i="9"/>
  <c r="AR271" i="9" s="1"/>
  <c r="AK273" i="9"/>
  <c r="AR273" i="9" s="1"/>
  <c r="AK249" i="9"/>
  <c r="AR249" i="9" s="1"/>
  <c r="AK102" i="9"/>
  <c r="AR102" i="9" s="1"/>
  <c r="AK333" i="9"/>
  <c r="AR333" i="9" s="1"/>
  <c r="AK66" i="9"/>
  <c r="AR66" i="9" s="1"/>
  <c r="AK13" i="9"/>
  <c r="AR13" i="9" s="1"/>
  <c r="AW13" i="9" s="1"/>
  <c r="AK487" i="9"/>
  <c r="AR487" i="9" s="1"/>
  <c r="AK354" i="9"/>
  <c r="AR354" i="9" s="1"/>
  <c r="AK97" i="9"/>
  <c r="AR97" i="9" s="1"/>
  <c r="AK394" i="9"/>
  <c r="AR394" i="9" s="1"/>
  <c r="AK245" i="9"/>
  <c r="AR245" i="9" s="1"/>
  <c r="AK328" i="9"/>
  <c r="AR328" i="9" s="1"/>
  <c r="AK56" i="9"/>
  <c r="AR56" i="9" s="1"/>
  <c r="AK312" i="9"/>
  <c r="AR312" i="9" s="1"/>
  <c r="AK136" i="9"/>
  <c r="AR136" i="9" s="1"/>
  <c r="AK158" i="9"/>
  <c r="AR158" i="9" s="1"/>
  <c r="AK281" i="9"/>
  <c r="AR281" i="9" s="1"/>
  <c r="AW281" i="9" s="1"/>
  <c r="AK472" i="9"/>
  <c r="AR472" i="9" s="1"/>
  <c r="AW472" i="9" s="1"/>
  <c r="AK160" i="9"/>
  <c r="AR160" i="9" s="1"/>
  <c r="AK201" i="9"/>
  <c r="AR201" i="9" s="1"/>
  <c r="AK28" i="9"/>
  <c r="AR28" i="9" s="1"/>
  <c r="AK23" i="9"/>
  <c r="AR23" i="9" s="1"/>
  <c r="AK353" i="9"/>
  <c r="AR353" i="9" s="1"/>
  <c r="AK172" i="9"/>
  <c r="AR172" i="9" s="1"/>
  <c r="AK65" i="9"/>
  <c r="AR65" i="9" s="1"/>
  <c r="AW65" i="9" s="1"/>
  <c r="AK377" i="9"/>
  <c r="AR377" i="9" s="1"/>
  <c r="AK74" i="9"/>
  <c r="AR74" i="9" s="1"/>
  <c r="AK355" i="9"/>
  <c r="AR355" i="9" s="1"/>
  <c r="AW355" i="9" s="1"/>
  <c r="AK170" i="9"/>
  <c r="AR170" i="9" s="1"/>
  <c r="AW170" i="9" s="1"/>
  <c r="AK82" i="9"/>
  <c r="AR82" i="9" s="1"/>
  <c r="AW82" i="9" s="1"/>
  <c r="AK83" i="9"/>
  <c r="AR83" i="9" s="1"/>
  <c r="AK456" i="9"/>
  <c r="AR456" i="9" s="1"/>
  <c r="AK78" i="9"/>
  <c r="AR78" i="9" s="1"/>
  <c r="AK150" i="9"/>
  <c r="AR150" i="9" s="1"/>
  <c r="AK43" i="9"/>
  <c r="AR43" i="9" s="1"/>
  <c r="AK379" i="9"/>
  <c r="AR379" i="9" s="1"/>
  <c r="AW379" i="9" s="1"/>
  <c r="AK20" i="9"/>
  <c r="AR20" i="9" s="1"/>
  <c r="AK18" i="9"/>
  <c r="AR18" i="9" s="1"/>
  <c r="AK215" i="9"/>
  <c r="AR215" i="9" s="1"/>
  <c r="AK405" i="9"/>
  <c r="AR405" i="9" s="1"/>
  <c r="AW405" i="9" s="1"/>
  <c r="AK444" i="9"/>
  <c r="AR444" i="9" s="1"/>
  <c r="AW444" i="9" s="1"/>
  <c r="AK298" i="9"/>
  <c r="AR298" i="9" s="1"/>
  <c r="AW298" i="9" s="1"/>
  <c r="AK246" i="9"/>
  <c r="AR246" i="9" s="1"/>
  <c r="AK399" i="9"/>
  <c r="AR399" i="9" s="1"/>
  <c r="AK192" i="9"/>
  <c r="AR192" i="9" s="1"/>
  <c r="AK178" i="9"/>
  <c r="AR178" i="9" s="1"/>
  <c r="AK76" i="9"/>
  <c r="AR76" i="9" s="1"/>
  <c r="AK51" i="9"/>
  <c r="AR51" i="9" s="1"/>
  <c r="AK203" i="9"/>
  <c r="AR203" i="9" s="1"/>
  <c r="AK293" i="9"/>
  <c r="AR293" i="9" s="1"/>
  <c r="AK447" i="9"/>
  <c r="AR447" i="9" s="1"/>
  <c r="AK425" i="9"/>
  <c r="AR425" i="9" s="1"/>
  <c r="AW425" i="9" s="1"/>
  <c r="AK157" i="9"/>
  <c r="AR157" i="9" s="1"/>
  <c r="AW157" i="9" s="1"/>
  <c r="AK484" i="9"/>
  <c r="AR484" i="9" s="1"/>
  <c r="AW484" i="9" s="1"/>
  <c r="AK339" i="9"/>
  <c r="AR339" i="9" s="1"/>
  <c r="AK208" i="9"/>
  <c r="AR208" i="9" s="1"/>
  <c r="AK262" i="9"/>
  <c r="AR262" i="9" s="1"/>
  <c r="AK497" i="9"/>
  <c r="AR497" i="9" s="1"/>
  <c r="AK311" i="9"/>
  <c r="AR311" i="9" s="1"/>
  <c r="AK365" i="9"/>
  <c r="AR365" i="9" s="1"/>
  <c r="AK313" i="9"/>
  <c r="AR313" i="9" s="1"/>
  <c r="AK176" i="9"/>
  <c r="AR176" i="9" s="1"/>
  <c r="AK410" i="9"/>
  <c r="AR410" i="9" s="1"/>
  <c r="AW410" i="9" s="1"/>
  <c r="AK230" i="9"/>
  <c r="AR230" i="9" s="1"/>
  <c r="AK187" i="9"/>
  <c r="AR187" i="9" s="1"/>
  <c r="AW187" i="9" s="1"/>
  <c r="AK142" i="9"/>
  <c r="AR142" i="9" s="1"/>
  <c r="AW142" i="9" s="1"/>
  <c r="AK35" i="9"/>
  <c r="AR35" i="9" s="1"/>
  <c r="AK292" i="9"/>
  <c r="AR292" i="9" s="1"/>
  <c r="AK125" i="9"/>
  <c r="AR125" i="9" s="1"/>
  <c r="AK180" i="9"/>
  <c r="AR180" i="9" s="1"/>
  <c r="AK70" i="9"/>
  <c r="AR70" i="9" s="1"/>
  <c r="AK449" i="9"/>
  <c r="AR449" i="9" s="1"/>
  <c r="AK17" i="9"/>
  <c r="AR17" i="9" s="1"/>
  <c r="AW17" i="9" s="1"/>
  <c r="AK364" i="9"/>
  <c r="AR364" i="9" s="1"/>
  <c r="AK72" i="9"/>
  <c r="AR72" i="9" s="1"/>
  <c r="AK277" i="9"/>
  <c r="AR277" i="9" s="1"/>
  <c r="AW277" i="9" s="1"/>
  <c r="AK347" i="9"/>
  <c r="AR347" i="9" s="1"/>
  <c r="AK289" i="9"/>
  <c r="AR289" i="9" s="1"/>
  <c r="AW289" i="9" s="1"/>
  <c r="AK119" i="9"/>
  <c r="AR119" i="9" s="1"/>
  <c r="AK243" i="9"/>
  <c r="AR243" i="9" s="1"/>
  <c r="AK490" i="9"/>
  <c r="AR490" i="9" s="1"/>
  <c r="AK275" i="9"/>
  <c r="AR275" i="9" s="1"/>
  <c r="AK276" i="9"/>
  <c r="AR276" i="9" s="1"/>
  <c r="AK189" i="9"/>
  <c r="AR189" i="9" s="1"/>
  <c r="AK91" i="9"/>
  <c r="AR91" i="9" s="1"/>
  <c r="AK478" i="9"/>
  <c r="AR478" i="9" s="1"/>
  <c r="AK84" i="9"/>
  <c r="AR84" i="9" s="1"/>
  <c r="AW84" i="9" s="1"/>
  <c r="AK361" i="9"/>
  <c r="AR361" i="9" s="1"/>
  <c r="AK134" i="9"/>
  <c r="AR134" i="9" s="1"/>
  <c r="AK385" i="9"/>
  <c r="AR385" i="9" s="1"/>
  <c r="AW385" i="9" s="1"/>
  <c r="AK138" i="9"/>
  <c r="AR138" i="9" s="1"/>
  <c r="AK45" i="9"/>
  <c r="AR45" i="9" s="1"/>
  <c r="AK462" i="9"/>
  <c r="AR462" i="9" s="1"/>
  <c r="AK499" i="9"/>
  <c r="AR499" i="9" s="1"/>
  <c r="AK252" i="9"/>
  <c r="AR252" i="9" s="1"/>
  <c r="AK135" i="9"/>
  <c r="AR135" i="9" s="1"/>
  <c r="AK256" i="9"/>
  <c r="AR256" i="9" s="1"/>
  <c r="AK149" i="9"/>
  <c r="AR149" i="9" s="1"/>
  <c r="AK266" i="9"/>
  <c r="AR266" i="9" s="1"/>
  <c r="AW266" i="9" s="1"/>
  <c r="AK233" i="9"/>
  <c r="AR233" i="9" s="1"/>
  <c r="AK411" i="9"/>
  <c r="AR411" i="9" s="1"/>
  <c r="AW411" i="9" s="1"/>
  <c r="AK283" i="9"/>
  <c r="AR283" i="9" s="1"/>
  <c r="AW283" i="9" s="1"/>
  <c r="AK304" i="9"/>
  <c r="AR304" i="9" s="1"/>
  <c r="AK87" i="9"/>
  <c r="AR87" i="9" s="1"/>
  <c r="AK57" i="9"/>
  <c r="AR57" i="9" s="1"/>
  <c r="AK205" i="9"/>
  <c r="AR205" i="9" s="1"/>
  <c r="AK29" i="9"/>
  <c r="AR29" i="9" s="1"/>
  <c r="AK494" i="9"/>
  <c r="AR494" i="9" s="1"/>
  <c r="AK305" i="9"/>
  <c r="AR305" i="9" s="1"/>
  <c r="AK493" i="9"/>
  <c r="AR493" i="9" s="1"/>
  <c r="AW493" i="9" s="1"/>
  <c r="AK146" i="9"/>
  <c r="AR146" i="9" s="1"/>
  <c r="AW146" i="9" s="1"/>
  <c r="AK195" i="9"/>
  <c r="AR195" i="9" s="1"/>
  <c r="AW195" i="9" s="1"/>
  <c r="AK408" i="9"/>
  <c r="AR408" i="9" s="1"/>
  <c r="AK85" i="9"/>
  <c r="AR85" i="9" s="1"/>
  <c r="AW85" i="9" s="1"/>
  <c r="AK309" i="9"/>
  <c r="AR309" i="9" s="1"/>
  <c r="AW309" i="9" s="1"/>
  <c r="AK294" i="9"/>
  <c r="AR294" i="9" s="1"/>
  <c r="AK191" i="9"/>
  <c r="AR191" i="9" s="1"/>
  <c r="AK474" i="9"/>
  <c r="AR474" i="9" s="1"/>
  <c r="AK226" i="9"/>
  <c r="AR226" i="9" s="1"/>
  <c r="AK168" i="9"/>
  <c r="AR168" i="9" s="1"/>
  <c r="AK380" i="9"/>
  <c r="AR380" i="9" s="1"/>
  <c r="AK407" i="9"/>
  <c r="AR407" i="9" s="1"/>
  <c r="AK348" i="9"/>
  <c r="AR348" i="9" s="1"/>
  <c r="AK250" i="9"/>
  <c r="AR250" i="9" s="1"/>
  <c r="AK39" i="9"/>
  <c r="AR39" i="9" s="1"/>
  <c r="AW39" i="9" s="1"/>
  <c r="AK315" i="9"/>
  <c r="AR315" i="9" s="1"/>
  <c r="AW315" i="9" s="1"/>
  <c r="AK16" i="9"/>
  <c r="AR16" i="9" s="1"/>
  <c r="AK101" i="9"/>
  <c r="AR101" i="9" s="1"/>
  <c r="AK182" i="9"/>
  <c r="AR182" i="9" s="1"/>
  <c r="AK466" i="9"/>
  <c r="AR466" i="9" s="1"/>
  <c r="AK485" i="9"/>
  <c r="AR485" i="9" s="1"/>
  <c r="AK55" i="9"/>
  <c r="AR55" i="9" s="1"/>
  <c r="AK69" i="9"/>
  <c r="AR69" i="9" s="1"/>
  <c r="AK429" i="9"/>
  <c r="AR429" i="9" s="1"/>
  <c r="AK459" i="9"/>
  <c r="AR459" i="9" s="1"/>
  <c r="AK435" i="9"/>
  <c r="AR435" i="9" s="1"/>
  <c r="AK164" i="9"/>
  <c r="AR164" i="9" s="1"/>
  <c r="AW164" i="9" s="1"/>
  <c r="AK381" i="9"/>
  <c r="AR381" i="9" s="1"/>
  <c r="AW381" i="9" s="1"/>
  <c r="AK154" i="9"/>
  <c r="AR154" i="9" s="1"/>
  <c r="AK109" i="9"/>
  <c r="AR109" i="9" s="1"/>
  <c r="AK471" i="9"/>
  <c r="AR471" i="9" s="1"/>
  <c r="AK265" i="9"/>
  <c r="AR265" i="9" s="1"/>
  <c r="AK50" i="9"/>
  <c r="AR50" i="9" s="1"/>
  <c r="AK175" i="9"/>
  <c r="AR175" i="9" s="1"/>
  <c r="AK10" i="9"/>
  <c r="AR10" i="9" s="1"/>
  <c r="AK127" i="9"/>
  <c r="AR127" i="9" s="1"/>
  <c r="AK213" i="9"/>
  <c r="AR213" i="9" s="1"/>
  <c r="AW213" i="9" s="1"/>
  <c r="AK274" i="9"/>
  <c r="AR274" i="9" s="1"/>
  <c r="AW274" i="9" s="1"/>
  <c r="AK68" i="9"/>
  <c r="AR68" i="9" s="1"/>
  <c r="AK204" i="9"/>
  <c r="AR204" i="9" s="1"/>
  <c r="AW204" i="9" s="1"/>
  <c r="AK337" i="9"/>
  <c r="AR337" i="9" s="1"/>
  <c r="AK437" i="9"/>
  <c r="AR437" i="9" s="1"/>
  <c r="AK477" i="9"/>
  <c r="AR477" i="9" s="1"/>
  <c r="AK467" i="9"/>
  <c r="AR467" i="9" s="1"/>
  <c r="AK420" i="9"/>
  <c r="AR420" i="9" s="1"/>
  <c r="AK185" i="9"/>
  <c r="AR185" i="9" s="1"/>
  <c r="AK363" i="9"/>
  <c r="AR363" i="9" s="1"/>
  <c r="AK44" i="9"/>
  <c r="AR44" i="9" s="1"/>
  <c r="AK95" i="9"/>
  <c r="AR95" i="9" s="1"/>
  <c r="AW95" i="9" s="1"/>
  <c r="AK188" i="9"/>
  <c r="AR188" i="9" s="1"/>
  <c r="AK248" i="9"/>
  <c r="AR248" i="9" s="1"/>
  <c r="AW248" i="9" s="1"/>
  <c r="AK75" i="9"/>
  <c r="AR75" i="9" s="1"/>
  <c r="AW75" i="9" s="1"/>
  <c r="AK194" i="9"/>
  <c r="AR194" i="9" s="1"/>
  <c r="AK54" i="9"/>
  <c r="AR54" i="9" s="1"/>
  <c r="AK139" i="9"/>
  <c r="AR139" i="9" s="1"/>
  <c r="AK254" i="9"/>
  <c r="AR254" i="9" s="1"/>
  <c r="AK186" i="9"/>
  <c r="AR186" i="9" s="1"/>
  <c r="AK166" i="9"/>
  <c r="AR166" i="9" s="1"/>
  <c r="AK332" i="9"/>
  <c r="AR332" i="9" s="1"/>
  <c r="AK307" i="9"/>
  <c r="AR307" i="9" s="1"/>
  <c r="AW307" i="9" s="1"/>
  <c r="AK403" i="9"/>
  <c r="AR403" i="9" s="1"/>
  <c r="AW403" i="9" s="1"/>
  <c r="AK211" i="9"/>
  <c r="AR211" i="9" s="1"/>
  <c r="AK342" i="9"/>
  <c r="AR342" i="9" s="1"/>
  <c r="AW342" i="9" s="1"/>
  <c r="AK255" i="9"/>
  <c r="AR255" i="9" s="1"/>
  <c r="AW255" i="9" s="1"/>
  <c r="AK181" i="9"/>
  <c r="AR181" i="9" s="1"/>
  <c r="AK352" i="9"/>
  <c r="AR352" i="9" s="1"/>
  <c r="AK257" i="9"/>
  <c r="AR257" i="9" s="1"/>
  <c r="AK303" i="9"/>
  <c r="AR303" i="9" s="1"/>
  <c r="AK329" i="9"/>
  <c r="AR329" i="9" s="1"/>
  <c r="AK96" i="9"/>
  <c r="AR96" i="9" s="1"/>
  <c r="AK322" i="9"/>
  <c r="AR322" i="9" s="1"/>
  <c r="AK301" i="9"/>
  <c r="AR301" i="9" s="1"/>
  <c r="AK116" i="9"/>
  <c r="AR116" i="9" s="1"/>
  <c r="AW116" i="9" s="1"/>
  <c r="AK402" i="9"/>
  <c r="AR402" i="9" s="1"/>
  <c r="AK48" i="9"/>
  <c r="AR48" i="9" s="1"/>
  <c r="AW48" i="9" s="1"/>
  <c r="AK179" i="9"/>
  <c r="AR179" i="9" s="1"/>
  <c r="AW179" i="9" s="1"/>
  <c r="AK89" i="9"/>
  <c r="AR89" i="9" s="1"/>
  <c r="AK473" i="9"/>
  <c r="AR473" i="9" s="1"/>
  <c r="AK406" i="9"/>
  <c r="AR406" i="9" s="1"/>
  <c r="AK239" i="9"/>
  <c r="AR239" i="9" s="1"/>
  <c r="AK241" i="9"/>
  <c r="AR241" i="9" s="1"/>
  <c r="AK53" i="9"/>
  <c r="AR53" i="9" s="1"/>
  <c r="AK431" i="9"/>
  <c r="AR431" i="9" s="1"/>
  <c r="AK428" i="9"/>
  <c r="AR428" i="9" s="1"/>
  <c r="AK253" i="9"/>
  <c r="AR253" i="9" s="1"/>
  <c r="AK59" i="9"/>
  <c r="AR59" i="9" s="1"/>
  <c r="AW59" i="9" s="1"/>
  <c r="AK358" i="9"/>
  <c r="AR358" i="9" s="1"/>
  <c r="AW358" i="9" s="1"/>
  <c r="AK222" i="9"/>
  <c r="AR222" i="9" s="1"/>
  <c r="AW222" i="9" s="1"/>
  <c r="AK389" i="9"/>
  <c r="AR389" i="9" s="1"/>
  <c r="AK433" i="9"/>
  <c r="AR433" i="9" s="1"/>
  <c r="AK132" i="9"/>
  <c r="AR132" i="9" s="1"/>
  <c r="AK121" i="9"/>
  <c r="AR121" i="9" s="1"/>
  <c r="AK156" i="9"/>
  <c r="AR156" i="9" s="1"/>
  <c r="AK93" i="9"/>
  <c r="AR93" i="9" s="1"/>
  <c r="AK24" i="9"/>
  <c r="AR24" i="9" s="1"/>
  <c r="AK341" i="9"/>
  <c r="AR341" i="9" s="1"/>
  <c r="AK220" i="9"/>
  <c r="AR220" i="9" s="1"/>
  <c r="AK153" i="9"/>
  <c r="AR153" i="9" s="1"/>
  <c r="AK395" i="9"/>
  <c r="AR395" i="9" s="1"/>
  <c r="AW395" i="9" s="1"/>
  <c r="AK229" i="9"/>
  <c r="AR229" i="9" s="1"/>
  <c r="AW229" i="9" s="1"/>
  <c r="AK296" i="9"/>
  <c r="AR296" i="9" s="1"/>
  <c r="AK193" i="9"/>
  <c r="AR193" i="9" s="1"/>
  <c r="AK308" i="9"/>
  <c r="AR308" i="9" s="1"/>
  <c r="AK282" i="9"/>
  <c r="AR282" i="9" s="1"/>
  <c r="AK366" i="9"/>
  <c r="AR366" i="9" s="1"/>
  <c r="AK359" i="9"/>
  <c r="AR359" i="9" s="1"/>
  <c r="AW359" i="9" s="1"/>
  <c r="AK162" i="9"/>
  <c r="AR162" i="9" s="1"/>
  <c r="AK323" i="9"/>
  <c r="AR323" i="9" s="1"/>
  <c r="AK320" i="9"/>
  <c r="AR320" i="9" s="1"/>
  <c r="AK440" i="9"/>
  <c r="AR440" i="9" s="1"/>
  <c r="AK278" i="9"/>
  <c r="AR278" i="9" s="1"/>
  <c r="AW278" i="9" s="1"/>
  <c r="AK79" i="9"/>
  <c r="AR79" i="9" s="1"/>
  <c r="AW79" i="9" s="1"/>
  <c r="AK30" i="9"/>
  <c r="AR30" i="9" s="1"/>
  <c r="AK88" i="9"/>
  <c r="AR88" i="9" s="1"/>
  <c r="AK384" i="9"/>
  <c r="AR384" i="9" s="1"/>
  <c r="AK173" i="9"/>
  <c r="AR173" i="9" s="1"/>
  <c r="AK22" i="9"/>
  <c r="AR22" i="9" s="1"/>
  <c r="AK401" i="9"/>
  <c r="AR401" i="9" s="1"/>
  <c r="AK99" i="9"/>
  <c r="AR99" i="9" s="1"/>
  <c r="AK376" i="9"/>
  <c r="AR376" i="9" s="1"/>
  <c r="AK143" i="9"/>
  <c r="AR143" i="9" s="1"/>
  <c r="AW143" i="9" s="1"/>
  <c r="AK129" i="9"/>
  <c r="AR129" i="9" s="1"/>
  <c r="AK423" i="9"/>
  <c r="AR423" i="9" s="1"/>
  <c r="AK141" i="9"/>
  <c r="AR141" i="9" s="1"/>
  <c r="AW141" i="9" s="1"/>
  <c r="AK284" i="9"/>
  <c r="AR284" i="9" s="1"/>
  <c r="AK190" i="9"/>
  <c r="AR190" i="9" s="1"/>
  <c r="AK453" i="9"/>
  <c r="AR453" i="9" s="1"/>
  <c r="AK46" i="9"/>
  <c r="AR46" i="9" s="1"/>
  <c r="AK263" i="9"/>
  <c r="AR263" i="9" s="1"/>
  <c r="AK269" i="9"/>
  <c r="AR269" i="9" s="1"/>
  <c r="AK159" i="9"/>
  <c r="AR159" i="9" s="1"/>
  <c r="AK264" i="9"/>
  <c r="AR264" i="9" s="1"/>
  <c r="AW264" i="9" s="1"/>
  <c r="AK11" i="9"/>
  <c r="AR11" i="9" s="1"/>
  <c r="AK504" i="9"/>
  <c r="AR504" i="9" s="1"/>
  <c r="AW504" i="9" s="1"/>
  <c r="AK375" i="9"/>
  <c r="AR375" i="9" s="1"/>
  <c r="AK244" i="9"/>
  <c r="AR244" i="9" s="1"/>
  <c r="AW244" i="9" s="1"/>
  <c r="AK67" i="9"/>
  <c r="AR67" i="9" s="1"/>
  <c r="AK486" i="9"/>
  <c r="AR486" i="9" s="1"/>
  <c r="AK9" i="9"/>
  <c r="AR9" i="9" s="1"/>
  <c r="AK356" i="9"/>
  <c r="AR356" i="9" s="1"/>
  <c r="AK126" i="9"/>
  <c r="AR126" i="9" s="1"/>
  <c r="AK228" i="9"/>
  <c r="AR228" i="9" s="1"/>
  <c r="AK196" i="9"/>
  <c r="AR196" i="9" s="1"/>
  <c r="AK481" i="9"/>
  <c r="AR481" i="9" s="1"/>
  <c r="AK321" i="9"/>
  <c r="AR321" i="9" s="1"/>
  <c r="AK223" i="9"/>
  <c r="AR223" i="9" s="1"/>
  <c r="AW223" i="9" s="1"/>
  <c r="AK404" i="9"/>
  <c r="AR404" i="9" s="1"/>
  <c r="AW404" i="9" s="1"/>
  <c r="AK217" i="9"/>
  <c r="AR217" i="9" s="1"/>
  <c r="AW217" i="9" s="1"/>
  <c r="AK103" i="9"/>
  <c r="AR103" i="9" s="1"/>
  <c r="AK120" i="9"/>
  <c r="AR120" i="9" s="1"/>
  <c r="AK155" i="9"/>
  <c r="AR155" i="9" s="1"/>
  <c r="AK161" i="9"/>
  <c r="AR161" i="9" s="1"/>
  <c r="AK400" i="9"/>
  <c r="AR400" i="9" s="1"/>
  <c r="AW400" i="9" s="1"/>
  <c r="AK267" i="9"/>
  <c r="AR267" i="9" s="1"/>
  <c r="AK373" i="9"/>
  <c r="AR373" i="9" s="1"/>
  <c r="AK33" i="9"/>
  <c r="AR33" i="9" s="1"/>
  <c r="AW33" i="9" s="1"/>
  <c r="AK409" i="9"/>
  <c r="AR409" i="9" s="1"/>
  <c r="AK113" i="9"/>
  <c r="AR113" i="9" s="1"/>
  <c r="AW113" i="9" s="1"/>
  <c r="AK112" i="9"/>
  <c r="AR112" i="9" s="1"/>
  <c r="AW112" i="9" s="1"/>
  <c r="AK26" i="9"/>
  <c r="AR26" i="9" s="1"/>
  <c r="AW26" i="9" s="1"/>
  <c r="AK94" i="9"/>
  <c r="AR94" i="9" s="1"/>
  <c r="AK344" i="9"/>
  <c r="AR344" i="9" s="1"/>
  <c r="AK8" i="9"/>
  <c r="AR8" i="9" s="1"/>
  <c r="AK416" i="9"/>
  <c r="AR416" i="9" s="1"/>
  <c r="AK427" i="9"/>
  <c r="AR427" i="9" s="1"/>
  <c r="AK210" i="9"/>
  <c r="AR210" i="9" s="1"/>
  <c r="AK58" i="9"/>
  <c r="AR58" i="9" s="1"/>
  <c r="AK64" i="9"/>
  <c r="AR64" i="9" s="1"/>
  <c r="AW64" i="9" s="1"/>
  <c r="AK324" i="9"/>
  <c r="AR324" i="9" s="1"/>
  <c r="AK421" i="9"/>
  <c r="AR421" i="9" s="1"/>
  <c r="AW421" i="9" s="1"/>
  <c r="AK100" i="9"/>
  <c r="AR100" i="9" s="1"/>
  <c r="AW100" i="9" s="1"/>
  <c r="AK123" i="9"/>
  <c r="AR123" i="9" s="1"/>
  <c r="AW123" i="9" s="1"/>
  <c r="AK314" i="9"/>
  <c r="AR314" i="9" s="1"/>
  <c r="AK5" i="9"/>
  <c r="AR5" i="9" s="1"/>
  <c r="AK242" i="9"/>
  <c r="AR242" i="9" s="1"/>
  <c r="AK452" i="9"/>
  <c r="AR452" i="9" s="1"/>
  <c r="AK370" i="9"/>
  <c r="AR370" i="9" s="1"/>
  <c r="AK299" i="9"/>
  <c r="AR299" i="9" s="1"/>
  <c r="AK15" i="9"/>
  <c r="AR15" i="9" s="1"/>
  <c r="AK224" i="9"/>
  <c r="AR224" i="9" s="1"/>
  <c r="AK463" i="9"/>
  <c r="AR463" i="9" s="1"/>
  <c r="AK177" i="9"/>
  <c r="AR177" i="9" s="1"/>
  <c r="AK325" i="9"/>
  <c r="AR325" i="9" s="1"/>
  <c r="AW325" i="9" s="1"/>
  <c r="AK218" i="9"/>
  <c r="AR218" i="9" s="1"/>
  <c r="AW218" i="9" s="1"/>
  <c r="AK465" i="9"/>
  <c r="AR465" i="9" s="1"/>
  <c r="AK430" i="9"/>
  <c r="AR430" i="9" s="1"/>
  <c r="AK488" i="9"/>
  <c r="AR488" i="9" s="1"/>
  <c r="AK285" i="9"/>
  <c r="AR285" i="9" s="1"/>
  <c r="AK495" i="9"/>
  <c r="AR495" i="9" s="1"/>
  <c r="AK234" i="9"/>
  <c r="AR234" i="9" s="1"/>
  <c r="AW234" i="9" s="1"/>
  <c r="AK212" i="9"/>
  <c r="AR212" i="9" s="1"/>
  <c r="AK295" i="9"/>
  <c r="AR295" i="9" s="1"/>
  <c r="AK443" i="9"/>
  <c r="AR443" i="9" s="1"/>
  <c r="AW443" i="9" s="1"/>
  <c r="AK496" i="9"/>
  <c r="AR496" i="9" s="1"/>
  <c r="AK62" i="9"/>
  <c r="AR62" i="9" s="1"/>
  <c r="AW62" i="9" s="1"/>
  <c r="AK319" i="9"/>
  <c r="AR319" i="9" s="1"/>
  <c r="AW319" i="9" s="1"/>
  <c r="AK270" i="9"/>
  <c r="AR270" i="9" s="1"/>
  <c r="AK235" i="9"/>
  <c r="AR235" i="9" s="1"/>
  <c r="AK349" i="9"/>
  <c r="AR349" i="9" s="1"/>
  <c r="AK290" i="9"/>
  <c r="AR290" i="9" s="1"/>
  <c r="AK206" i="9"/>
  <c r="AR206" i="9" s="1"/>
  <c r="AK61" i="9"/>
  <c r="AR61" i="9" s="1"/>
  <c r="AK81" i="9"/>
  <c r="AR81" i="9" s="1"/>
  <c r="AK503" i="9"/>
  <c r="AR503" i="9" s="1"/>
  <c r="AK432" i="9"/>
  <c r="AR432" i="9" s="1"/>
  <c r="AK80" i="9"/>
  <c r="AR80" i="9" s="1"/>
  <c r="AW80" i="9" s="1"/>
  <c r="AK396" i="9"/>
  <c r="AR396" i="9" s="1"/>
  <c r="AW396" i="9" s="1"/>
  <c r="AK310" i="9"/>
  <c r="AR310" i="9" s="1"/>
  <c r="AW310" i="9" s="1"/>
  <c r="AK98" i="9"/>
  <c r="AR98" i="9" s="1"/>
  <c r="AK240" i="9"/>
  <c r="AR240" i="9" s="1"/>
  <c r="AK268" i="9"/>
  <c r="AR268" i="9" s="1"/>
  <c r="AK372" i="9"/>
  <c r="AR372" i="9" s="1"/>
  <c r="AK183" i="9"/>
  <c r="AR183" i="9" s="1"/>
  <c r="AK483" i="9"/>
  <c r="AR483" i="9" s="1"/>
  <c r="AK105" i="9"/>
  <c r="AR105" i="9" s="1"/>
  <c r="AK130" i="9"/>
  <c r="AR130" i="9" s="1"/>
  <c r="AK115" i="9"/>
  <c r="AR115" i="9" s="1"/>
  <c r="AW115" i="9" s="1"/>
  <c r="AK41" i="9"/>
  <c r="AR41" i="9" s="1"/>
  <c r="AW41" i="9" s="1"/>
  <c r="AK165" i="9"/>
  <c r="AR165" i="9" s="1"/>
  <c r="AK63" i="9"/>
  <c r="AR63" i="9" s="1"/>
  <c r="AW63" i="9" s="1"/>
  <c r="AK152" i="9"/>
  <c r="AR152" i="9" s="1"/>
  <c r="AK338" i="9"/>
  <c r="AR338" i="9" s="1"/>
  <c r="AK171" i="9"/>
  <c r="AR171" i="9" s="1"/>
  <c r="AK424" i="9"/>
  <c r="AR424" i="9" s="1"/>
  <c r="AK417" i="9"/>
  <c r="AR417" i="9" s="1"/>
  <c r="AK457" i="9"/>
  <c r="AR457" i="9" s="1"/>
  <c r="AK498" i="9"/>
  <c r="AR498" i="9" s="1"/>
  <c r="AK238" i="9"/>
  <c r="AR238" i="9" s="1"/>
  <c r="AK90" i="9"/>
  <c r="AR90" i="9" s="1"/>
  <c r="AK227" i="9"/>
  <c r="AR227" i="9" s="1"/>
  <c r="AW227" i="9" s="1"/>
  <c r="AK49" i="9"/>
  <c r="AR49" i="9" s="1"/>
  <c r="AW49" i="9" s="1"/>
  <c r="AK393" i="9"/>
  <c r="AR393" i="9" s="1"/>
  <c r="AW393" i="9" s="1"/>
  <c r="AK144" i="9"/>
  <c r="AR144" i="9" s="1"/>
  <c r="AK371" i="9"/>
  <c r="AR371" i="9" s="1"/>
  <c r="AK367" i="9"/>
  <c r="AR367" i="9" s="1"/>
  <c r="AK297" i="9"/>
  <c r="AR297" i="9" s="1"/>
  <c r="AK378" i="9"/>
  <c r="AR378" i="9" s="1"/>
  <c r="AK382" i="9"/>
  <c r="AR382" i="9" s="1"/>
  <c r="AK326" i="9"/>
  <c r="AR326" i="9" s="1"/>
  <c r="AK455" i="9"/>
  <c r="AR455" i="9" s="1"/>
  <c r="AK140" i="9"/>
  <c r="AR140" i="9" s="1"/>
  <c r="AK174" i="9"/>
  <c r="AR174" i="9" s="1"/>
  <c r="AK231" i="9"/>
  <c r="AR231" i="9" s="1"/>
  <c r="AK111" i="9"/>
  <c r="AR111" i="9" s="1"/>
  <c r="AW111" i="9" s="1"/>
  <c r="AK52" i="9"/>
  <c r="AR52" i="9" s="1"/>
  <c r="AK147" i="9"/>
  <c r="AR147" i="9" s="1"/>
  <c r="AK38" i="9"/>
  <c r="AR38" i="9" s="1"/>
  <c r="AK133" i="9"/>
  <c r="AR133" i="9" s="1"/>
  <c r="AK436" i="9"/>
  <c r="AR436" i="9" s="1"/>
  <c r="AK219" i="9"/>
  <c r="AR219" i="9" s="1"/>
  <c r="AK438" i="9"/>
  <c r="AR438" i="9" s="1"/>
  <c r="AK167" i="9"/>
  <c r="AR167" i="9" s="1"/>
  <c r="AK151" i="9"/>
  <c r="AR151" i="9" s="1"/>
  <c r="AK476" i="9"/>
  <c r="AR476" i="9" s="1"/>
  <c r="AK288" i="9"/>
  <c r="AR288" i="9" s="1"/>
  <c r="AW288" i="9" s="1"/>
  <c r="AK346" i="9"/>
  <c r="AR346" i="9" s="1"/>
  <c r="AW346" i="9" s="1"/>
  <c r="AK460" i="9"/>
  <c r="AR460" i="9" s="1"/>
  <c r="AK500" i="9"/>
  <c r="AR500" i="9" s="1"/>
  <c r="AK37" i="9"/>
  <c r="AR37" i="9" s="1"/>
  <c r="AK316" i="9"/>
  <c r="AR316" i="9" s="1"/>
  <c r="AK232" i="9"/>
  <c r="AR232" i="9" s="1"/>
  <c r="AK415" i="9"/>
  <c r="AR415" i="9" s="1"/>
  <c r="AK42" i="9"/>
  <c r="AR42" i="9" s="1"/>
  <c r="AK225" i="9"/>
  <c r="AR225" i="9" s="1"/>
  <c r="AK261" i="9"/>
  <c r="AR261" i="9" s="1"/>
  <c r="AK279" i="9"/>
  <c r="AR279" i="9" s="1"/>
  <c r="AK317" i="9"/>
  <c r="AR317" i="9" s="1"/>
  <c r="AW317" i="9" s="1"/>
  <c r="AK302" i="9"/>
  <c r="AR302" i="9" s="1"/>
  <c r="AW302" i="9" s="1"/>
  <c r="AK388" i="9"/>
  <c r="AR388" i="9" s="1"/>
  <c r="AK163" i="9"/>
  <c r="AR163" i="9" s="1"/>
  <c r="AK492" i="9"/>
  <c r="AR492" i="9" s="1"/>
  <c r="AK451" i="9"/>
  <c r="AR451" i="9" s="1"/>
  <c r="AK259" i="9"/>
  <c r="AR259" i="9" s="1"/>
  <c r="AK345" i="9"/>
  <c r="AR345" i="9" s="1"/>
  <c r="AK148" i="9"/>
  <c r="AR148" i="9" s="1"/>
  <c r="AK501" i="9"/>
  <c r="AR501" i="9" s="1"/>
  <c r="AK392" i="9"/>
  <c r="AR392" i="9" s="1"/>
  <c r="AK419" i="9"/>
  <c r="AR419" i="9" s="1"/>
  <c r="AK287" i="9"/>
  <c r="AR287" i="9" s="1"/>
  <c r="AK104" i="9"/>
  <c r="AR104" i="9" s="1"/>
  <c r="AW104" i="9" s="1"/>
  <c r="AK209" i="9"/>
  <c r="AR209" i="9" s="1"/>
  <c r="AK108" i="9"/>
  <c r="AR108" i="9" s="1"/>
  <c r="AK369" i="9"/>
  <c r="AR369" i="9" s="1"/>
  <c r="AK445" i="9"/>
  <c r="AR445" i="9" s="1"/>
  <c r="AK335" i="9"/>
  <c r="AR335" i="9" s="1"/>
  <c r="AK197" i="9"/>
  <c r="AR197" i="9" s="1"/>
  <c r="AK214" i="9"/>
  <c r="AR214" i="9" s="1"/>
  <c r="AK426" i="9"/>
  <c r="AR426" i="9" s="1"/>
  <c r="AK464" i="9"/>
  <c r="AR464" i="9" s="1"/>
  <c r="AK434" i="9"/>
  <c r="AR434" i="9" s="1"/>
  <c r="AW434" i="9" s="1"/>
  <c r="AK21" i="9"/>
  <c r="AR21" i="9" s="1"/>
  <c r="AW21" i="9" s="1"/>
  <c r="AK124" i="9"/>
  <c r="AR124" i="9" s="1"/>
  <c r="AW124" i="9" s="1"/>
  <c r="AK137" i="9"/>
  <c r="AR137" i="9" s="1"/>
  <c r="AK202" i="9"/>
  <c r="AR202" i="9" s="1"/>
  <c r="AK469" i="9"/>
  <c r="AR469" i="9" s="1"/>
  <c r="AK86" i="9"/>
  <c r="AR86" i="9" s="1"/>
  <c r="AK114" i="9"/>
  <c r="AR114" i="9" s="1"/>
  <c r="AK237" i="9"/>
  <c r="AR237" i="9" s="1"/>
  <c r="AK458" i="9"/>
  <c r="AR458" i="9" s="1"/>
  <c r="AK475" i="9"/>
  <c r="AR475" i="9" s="1"/>
  <c r="AK19" i="9"/>
  <c r="AR19" i="9" s="1"/>
  <c r="AK306" i="9"/>
  <c r="AR306" i="9" s="1"/>
  <c r="AK251" i="9"/>
  <c r="AR251" i="9" s="1"/>
  <c r="AW251" i="9" s="1"/>
  <c r="AK327" i="9"/>
  <c r="AR327" i="9" s="1"/>
  <c r="AW327" i="9" s="1"/>
  <c r="AK110" i="9"/>
  <c r="AR110" i="9" s="1"/>
  <c r="AK454" i="9"/>
  <c r="AR454" i="9" s="1"/>
  <c r="AK397" i="9"/>
  <c r="AR397" i="9" s="1"/>
  <c r="AK36" i="9"/>
  <c r="AR36" i="9" s="1"/>
  <c r="AK71" i="9"/>
  <c r="AR71" i="9" s="1"/>
  <c r="AK27" i="9"/>
  <c r="AR27" i="9" s="1"/>
  <c r="AK334" i="9"/>
  <c r="AR334" i="9" s="1"/>
  <c r="AW334" i="9" s="1"/>
  <c r="AK280" i="9"/>
  <c r="AR280" i="9" s="1"/>
  <c r="AK73" i="9"/>
  <c r="AR73" i="9" s="1"/>
  <c r="AK260" i="9"/>
  <c r="AR260" i="9" s="1"/>
  <c r="AW260" i="9" s="1"/>
  <c r="AK330" i="9"/>
  <c r="AR330" i="9" s="1"/>
  <c r="AW330" i="9" s="1"/>
  <c r="AK479" i="9"/>
  <c r="AR479" i="9" s="1"/>
  <c r="AW479" i="9" s="1"/>
  <c r="AK6" i="9"/>
  <c r="AR6" i="9" s="1"/>
  <c r="AK340" i="9"/>
  <c r="AR340" i="9" s="1"/>
  <c r="AK350" i="9"/>
  <c r="AR350" i="9" s="1"/>
  <c r="N143" i="7"/>
  <c r="N50" i="7"/>
  <c r="N90" i="7"/>
  <c r="N116" i="7"/>
  <c r="N107" i="7"/>
  <c r="Z8" i="7"/>
  <c r="N214" i="7"/>
  <c r="N125" i="7"/>
  <c r="N230" i="7"/>
  <c r="N243" i="7"/>
  <c r="N199" i="7"/>
  <c r="N187" i="7"/>
  <c r="N207" i="7"/>
  <c r="N41" i="7"/>
  <c r="N20" i="7"/>
  <c r="N40" i="7"/>
  <c r="N138" i="7"/>
  <c r="N87" i="7"/>
  <c r="N34" i="7"/>
  <c r="N189" i="7"/>
  <c r="N27" i="7"/>
  <c r="N238" i="7"/>
  <c r="N39" i="7"/>
  <c r="N53" i="7"/>
  <c r="N223" i="7"/>
  <c r="N181" i="7"/>
  <c r="N180" i="7"/>
  <c r="N67" i="7"/>
  <c r="N117" i="7"/>
  <c r="N219" i="7"/>
  <c r="N106" i="7"/>
  <c r="N78" i="7"/>
  <c r="N83" i="7"/>
  <c r="N63" i="7"/>
  <c r="N52" i="7"/>
  <c r="N192" i="7"/>
  <c r="N165" i="7"/>
  <c r="N46" i="7"/>
  <c r="N203" i="7"/>
  <c r="N222" i="7"/>
  <c r="N12" i="7"/>
  <c r="N151" i="7"/>
  <c r="N159" i="7"/>
  <c r="N175" i="7"/>
  <c r="N21" i="7"/>
  <c r="N178" i="7"/>
  <c r="N212" i="7"/>
  <c r="N221" i="7"/>
  <c r="N193" i="7"/>
  <c r="N247" i="7"/>
  <c r="N89" i="7"/>
  <c r="N129" i="7"/>
  <c r="N55" i="7"/>
  <c r="N239" i="7"/>
  <c r="N75" i="7"/>
  <c r="N99" i="7"/>
  <c r="N70" i="7"/>
  <c r="N45" i="7"/>
  <c r="N58" i="7"/>
  <c r="N226" i="7"/>
  <c r="N241" i="7"/>
  <c r="N236" i="7"/>
  <c r="Y7" i="7"/>
  <c r="N136" i="7"/>
  <c r="N149" i="7"/>
  <c r="N79" i="7"/>
  <c r="N103" i="6"/>
  <c r="N247" i="6"/>
  <c r="N172" i="6"/>
  <c r="N8" i="6"/>
  <c r="N7" i="6"/>
  <c r="X15" i="12"/>
  <c r="X27" i="12"/>
  <c r="X39" i="12"/>
  <c r="X51" i="12"/>
  <c r="X63" i="12"/>
  <c r="X75" i="12"/>
  <c r="X87" i="12"/>
  <c r="X99" i="12"/>
  <c r="X111" i="12"/>
  <c r="X123" i="12"/>
  <c r="X135" i="12"/>
  <c r="X147" i="12"/>
  <c r="X159" i="12"/>
  <c r="X171" i="12"/>
  <c r="X183" i="12"/>
  <c r="X195" i="12"/>
  <c r="X207" i="12"/>
  <c r="X219" i="12"/>
  <c r="X231" i="12"/>
  <c r="X243" i="12"/>
  <c r="X244" i="12"/>
  <c r="X17" i="12"/>
  <c r="X29" i="12"/>
  <c r="X41" i="12"/>
  <c r="X53" i="12"/>
  <c r="X77" i="12"/>
  <c r="X89" i="12"/>
  <c r="X101" i="12"/>
  <c r="X113" i="12"/>
  <c r="X125" i="12"/>
  <c r="X137" i="12"/>
  <c r="X149" i="12"/>
  <c r="X161" i="12"/>
  <c r="X173" i="12"/>
  <c r="X185" i="12"/>
  <c r="X197" i="12"/>
  <c r="X209" i="12"/>
  <c r="X221" i="12"/>
  <c r="X233" i="12"/>
  <c r="X245" i="12"/>
  <c r="X18" i="12"/>
  <c r="X30" i="12"/>
  <c r="X42" i="12"/>
  <c r="X54" i="12"/>
  <c r="X66" i="12"/>
  <c r="X78" i="12"/>
  <c r="X90" i="12"/>
  <c r="X102" i="12"/>
  <c r="X114" i="12"/>
  <c r="X126" i="12"/>
  <c r="X138" i="12"/>
  <c r="X150" i="12"/>
  <c r="X162" i="12"/>
  <c r="X174" i="12"/>
  <c r="X186" i="12"/>
  <c r="X198" i="12"/>
  <c r="X210" i="12"/>
  <c r="X222" i="12"/>
  <c r="X234" i="12"/>
  <c r="X246" i="12"/>
  <c r="X7" i="12"/>
  <c r="X19" i="12"/>
  <c r="X31" i="12"/>
  <c r="X43" i="12"/>
  <c r="X55" i="12"/>
  <c r="X67" i="12"/>
  <c r="X79" i="12"/>
  <c r="X91" i="12"/>
  <c r="X103" i="12"/>
  <c r="X127" i="12"/>
  <c r="X139" i="12"/>
  <c r="X151" i="12"/>
  <c r="X163" i="12"/>
  <c r="X175" i="12"/>
  <c r="X187" i="12"/>
  <c r="X199" i="12"/>
  <c r="X211" i="12"/>
  <c r="X223" i="12"/>
  <c r="X235" i="12"/>
  <c r="X247" i="12"/>
  <c r="X8" i="12"/>
  <c r="X20" i="12"/>
  <c r="X16" i="12"/>
  <c r="X28" i="12"/>
  <c r="X40" i="12"/>
  <c r="X52" i="12"/>
  <c r="X64" i="12"/>
  <c r="X76" i="12"/>
  <c r="X88" i="12"/>
  <c r="X100" i="12"/>
  <c r="X112" i="12"/>
  <c r="X124" i="12"/>
  <c r="X136" i="12"/>
  <c r="X148" i="12"/>
  <c r="X160" i="12"/>
  <c r="X172" i="12"/>
  <c r="X184" i="12"/>
  <c r="X196" i="12"/>
  <c r="X208" i="12"/>
  <c r="X220" i="12"/>
  <c r="X232" i="12"/>
  <c r="X65" i="12"/>
  <c r="X115" i="12"/>
  <c r="X9" i="12"/>
  <c r="X32" i="12"/>
  <c r="X49" i="12"/>
  <c r="X71" i="12"/>
  <c r="X93" i="12"/>
  <c r="X110" i="12"/>
  <c r="X132" i="12"/>
  <c r="X154" i="12"/>
  <c r="X176" i="12"/>
  <c r="X193" i="12"/>
  <c r="X215" i="12"/>
  <c r="X237" i="12"/>
  <c r="X6" i="12"/>
  <c r="X194" i="12"/>
  <c r="X97" i="12"/>
  <c r="X59" i="12"/>
  <c r="X120" i="12"/>
  <c r="X181" i="12"/>
  <c r="X225" i="12"/>
  <c r="X38" i="12"/>
  <c r="X82" i="12"/>
  <c r="X143" i="12"/>
  <c r="X204" i="12"/>
  <c r="X44" i="12"/>
  <c r="X83" i="12"/>
  <c r="X122" i="12"/>
  <c r="X166" i="12"/>
  <c r="X205" i="12"/>
  <c r="X249" i="12"/>
  <c r="X23" i="12"/>
  <c r="X45" i="12"/>
  <c r="X62" i="12"/>
  <c r="X84" i="12"/>
  <c r="X106" i="12"/>
  <c r="X128" i="12"/>
  <c r="X145" i="12"/>
  <c r="X167" i="12"/>
  <c r="X189" i="12"/>
  <c r="X206" i="12"/>
  <c r="X228" i="12"/>
  <c r="X250" i="12"/>
  <c r="X46" i="12"/>
  <c r="X68" i="12"/>
  <c r="X107" i="12"/>
  <c r="X146" i="12"/>
  <c r="X190" i="12"/>
  <c r="X229" i="12"/>
  <c r="X47" i="12"/>
  <c r="X86" i="12"/>
  <c r="X152" i="12"/>
  <c r="X169" i="12"/>
  <c r="X213" i="12"/>
  <c r="X252" i="12"/>
  <c r="X48" i="12"/>
  <c r="X109" i="12"/>
  <c r="X170" i="12"/>
  <c r="X253" i="12"/>
  <c r="X10" i="12"/>
  <c r="X33" i="12"/>
  <c r="X50" i="12"/>
  <c r="X72" i="12"/>
  <c r="X94" i="12"/>
  <c r="X116" i="12"/>
  <c r="X133" i="12"/>
  <c r="X155" i="12"/>
  <c r="X177" i="12"/>
  <c r="X216" i="12"/>
  <c r="X238" i="12"/>
  <c r="X12" i="12"/>
  <c r="X35" i="12"/>
  <c r="X57" i="12"/>
  <c r="X74" i="12"/>
  <c r="X96" i="12"/>
  <c r="X118" i="12"/>
  <c r="X140" i="12"/>
  <c r="X157" i="12"/>
  <c r="X179" i="12"/>
  <c r="X201" i="12"/>
  <c r="X218" i="12"/>
  <c r="X240" i="12"/>
  <c r="X37" i="12"/>
  <c r="X142" i="12"/>
  <c r="X242" i="12"/>
  <c r="X60" i="12"/>
  <c r="X121" i="12"/>
  <c r="X182" i="12"/>
  <c r="X248" i="12"/>
  <c r="X108" i="12"/>
  <c r="X26" i="12"/>
  <c r="X92" i="12"/>
  <c r="X153" i="12"/>
  <c r="X214" i="12"/>
  <c r="X11" i="12"/>
  <c r="X34" i="12"/>
  <c r="X56" i="12"/>
  <c r="X73" i="12"/>
  <c r="X95" i="12"/>
  <c r="X117" i="12"/>
  <c r="X134" i="12"/>
  <c r="X156" i="12"/>
  <c r="X178" i="12"/>
  <c r="X200" i="12"/>
  <c r="X217" i="12"/>
  <c r="X239" i="12"/>
  <c r="X13" i="12"/>
  <c r="X36" i="12"/>
  <c r="X58" i="12"/>
  <c r="X80" i="12"/>
  <c r="X119" i="12"/>
  <c r="X141" i="12"/>
  <c r="X158" i="12"/>
  <c r="X180" i="12"/>
  <c r="X202" i="12"/>
  <c r="X224" i="12"/>
  <c r="X241" i="12"/>
  <c r="X14" i="12"/>
  <c r="X81" i="12"/>
  <c r="X98" i="12"/>
  <c r="X164" i="12"/>
  <c r="X203" i="12"/>
  <c r="X21" i="12"/>
  <c r="X104" i="12"/>
  <c r="X165" i="12"/>
  <c r="X226" i="12"/>
  <c r="X22" i="12"/>
  <c r="X61" i="12"/>
  <c r="X105" i="12"/>
  <c r="X144" i="12"/>
  <c r="X188" i="12"/>
  <c r="X227" i="12"/>
  <c r="X24" i="12"/>
  <c r="X85" i="12"/>
  <c r="X129" i="12"/>
  <c r="X168" i="12"/>
  <c r="X212" i="12"/>
  <c r="X251" i="12"/>
  <c r="X25" i="12"/>
  <c r="X69" i="12"/>
  <c r="X130" i="12"/>
  <c r="X191" i="12"/>
  <c r="X230" i="12"/>
  <c r="X70" i="12"/>
  <c r="X131" i="12"/>
  <c r="X192" i="12"/>
  <c r="X236" i="12"/>
  <c r="N160" i="6"/>
  <c r="N199" i="6"/>
  <c r="N220" i="6"/>
  <c r="N248" i="6"/>
  <c r="N16" i="6"/>
  <c r="N116" i="6"/>
  <c r="N28" i="6"/>
  <c r="N100" i="6"/>
  <c r="N244" i="6"/>
  <c r="N112" i="6"/>
  <c r="N32" i="6"/>
  <c r="N115" i="6"/>
  <c r="N200" i="7"/>
  <c r="N133" i="7"/>
  <c r="N102" i="7"/>
  <c r="N179" i="7"/>
  <c r="N121" i="7"/>
  <c r="N37" i="7"/>
  <c r="N163" i="7"/>
  <c r="N51" i="7"/>
  <c r="N186" i="7"/>
  <c r="N56" i="7"/>
  <c r="N248" i="7"/>
  <c r="N145" i="7"/>
  <c r="N7" i="7"/>
  <c r="N140" i="7"/>
  <c r="N209" i="7"/>
  <c r="N15" i="7"/>
  <c r="N152" i="7"/>
  <c r="X6" i="7"/>
  <c r="N44" i="7"/>
  <c r="N150" i="7"/>
  <c r="W5" i="7"/>
  <c r="Y12" i="7" s="1" a="1"/>
  <c r="Y12" i="7" s="1"/>
  <c r="N6" i="7"/>
  <c r="N128" i="7"/>
  <c r="N234" i="7"/>
  <c r="N68" i="7"/>
  <c r="N210" i="7"/>
  <c r="N216" i="7"/>
  <c r="N154" i="7"/>
  <c r="N157" i="7"/>
  <c r="N94" i="7"/>
  <c r="N205" i="7"/>
  <c r="N156" i="7"/>
  <c r="N171" i="7"/>
  <c r="N167" i="7"/>
  <c r="N174" i="7"/>
  <c r="N85" i="7"/>
  <c r="N183" i="7"/>
  <c r="N49" i="7"/>
  <c r="N35" i="7"/>
  <c r="N204" i="7"/>
  <c r="N166" i="7"/>
  <c r="N80" i="7"/>
  <c r="N109" i="7"/>
  <c r="N104" i="7"/>
  <c r="N164" i="7"/>
  <c r="AA9" i="7"/>
  <c r="N191" i="7"/>
  <c r="N114" i="7"/>
  <c r="N188" i="7"/>
  <c r="N169" i="7"/>
  <c r="N54" i="7"/>
  <c r="N71" i="7"/>
  <c r="N168" i="7"/>
  <c r="N176" i="7"/>
  <c r="N197" i="7"/>
  <c r="N242" i="7"/>
  <c r="AW231" i="9" l="1"/>
  <c r="AW423" i="9"/>
  <c r="AW134" i="9"/>
  <c r="AW66" i="9"/>
  <c r="AW174" i="9"/>
  <c r="AW440" i="9"/>
  <c r="AW211" i="9"/>
  <c r="AW250" i="9"/>
  <c r="AW482" i="9"/>
  <c r="AW128" i="9"/>
  <c r="AW464" i="9"/>
  <c r="AW140" i="9"/>
  <c r="AW432" i="9"/>
  <c r="AW409" i="9"/>
  <c r="AW320" i="9"/>
  <c r="AW348" i="9"/>
  <c r="AW72" i="9"/>
  <c r="AW215" i="9"/>
  <c r="AW102" i="9"/>
  <c r="AW118" i="9"/>
  <c r="AW475" i="9"/>
  <c r="AW167" i="9"/>
  <c r="AW503" i="9"/>
  <c r="AW481" i="9"/>
  <c r="AW341" i="9"/>
  <c r="AW429" i="9"/>
  <c r="AW149" i="9"/>
  <c r="AW18" i="9"/>
  <c r="AW249" i="9"/>
  <c r="AW360" i="9"/>
  <c r="AW214" i="9"/>
  <c r="AW27" i="9"/>
  <c r="AW415" i="9"/>
  <c r="AW483" i="9"/>
  <c r="AW299" i="9"/>
  <c r="AW269" i="9"/>
  <c r="AW53" i="9"/>
  <c r="AW185" i="9"/>
  <c r="AW494" i="9"/>
  <c r="AW365" i="9"/>
  <c r="AW328" i="9"/>
  <c r="AW122" i="9"/>
  <c r="AW207" i="9"/>
  <c r="AW232" i="9"/>
  <c r="AW417" i="9"/>
  <c r="AW495" i="9"/>
  <c r="AW427" i="9"/>
  <c r="AW263" i="9"/>
  <c r="AW156" i="9"/>
  <c r="AW420" i="9"/>
  <c r="AW226" i="9"/>
  <c r="AW276" i="9"/>
  <c r="AW76" i="9"/>
  <c r="AW245" i="9"/>
  <c r="AW32" i="9"/>
  <c r="AW47" i="9"/>
  <c r="AW86" i="9"/>
  <c r="AW316" i="9"/>
  <c r="AW372" i="9"/>
  <c r="AW452" i="9"/>
  <c r="AW416" i="9"/>
  <c r="AW161" i="9"/>
  <c r="AW356" i="9"/>
  <c r="AW173" i="9"/>
  <c r="AW282" i="9"/>
  <c r="AW121" i="9"/>
  <c r="AW239" i="9"/>
  <c r="AW303" i="9"/>
  <c r="AW254" i="9"/>
  <c r="AW467" i="9"/>
  <c r="AW265" i="9"/>
  <c r="AW466" i="9"/>
  <c r="AW474" i="9"/>
  <c r="AW205" i="9"/>
  <c r="AW499" i="9"/>
  <c r="AW275" i="9"/>
  <c r="AW180" i="9"/>
  <c r="AW497" i="9"/>
  <c r="AW178" i="9"/>
  <c r="AW150" i="9"/>
  <c r="AW23" i="9"/>
  <c r="AW394" i="9"/>
  <c r="AW169" i="9"/>
  <c r="AW200" i="9"/>
  <c r="AW418" i="9"/>
  <c r="AW216" i="9"/>
  <c r="AW258" i="9"/>
  <c r="AW470" i="9"/>
  <c r="AW165" i="9"/>
  <c r="AW375" i="9"/>
  <c r="AW68" i="9"/>
  <c r="AW272" i="9"/>
  <c r="AW419" i="9"/>
  <c r="AW496" i="9"/>
  <c r="AW188" i="9"/>
  <c r="AW233" i="9"/>
  <c r="AW230" i="9"/>
  <c r="AW158" i="9"/>
  <c r="AW374" i="9"/>
  <c r="AW73" i="9"/>
  <c r="AW392" i="9"/>
  <c r="AW90" i="9"/>
  <c r="AW324" i="9"/>
  <c r="AW11" i="9"/>
  <c r="AW253" i="9"/>
  <c r="AW136" i="9"/>
  <c r="AW336" i="9"/>
  <c r="AW280" i="9"/>
  <c r="AW501" i="9"/>
  <c r="AW238" i="9"/>
  <c r="AW295" i="9"/>
  <c r="AW428" i="9"/>
  <c r="AW44" i="9"/>
  <c r="AW364" i="9"/>
  <c r="AW377" i="9"/>
  <c r="AW286" i="9"/>
  <c r="AW458" i="9"/>
  <c r="AW148" i="9"/>
  <c r="AW326" i="9"/>
  <c r="AW105" i="9"/>
  <c r="AW212" i="9"/>
  <c r="AW58" i="9"/>
  <c r="AW159" i="9"/>
  <c r="AW99" i="9"/>
  <c r="AW24" i="9"/>
  <c r="AW322" i="9"/>
  <c r="AW363" i="9"/>
  <c r="AW10" i="9"/>
  <c r="AW380" i="9"/>
  <c r="AW256" i="9"/>
  <c r="AW91" i="9"/>
  <c r="AW313" i="9"/>
  <c r="AW203" i="9"/>
  <c r="AW56" i="9"/>
  <c r="AW386" i="9"/>
  <c r="AW390" i="9"/>
  <c r="AW383" i="9"/>
  <c r="AW197" i="9"/>
  <c r="AW345" i="9"/>
  <c r="AW457" i="9"/>
  <c r="AW228" i="9"/>
  <c r="AW166" i="9"/>
  <c r="AW175" i="9"/>
  <c r="AW168" i="9"/>
  <c r="AW449" i="9"/>
  <c r="AW271" i="9"/>
  <c r="AW106" i="9"/>
  <c r="AW114" i="9"/>
  <c r="AW335" i="9"/>
  <c r="AW436" i="9"/>
  <c r="AW183" i="9"/>
  <c r="AW370" i="9"/>
  <c r="AW126" i="9"/>
  <c r="AW366" i="9"/>
  <c r="AW329" i="9"/>
  <c r="AW186" i="9"/>
  <c r="AW485" i="9"/>
  <c r="AW252" i="9"/>
  <c r="AW311" i="9"/>
  <c r="AW353" i="9"/>
  <c r="AW300" i="9"/>
  <c r="AW198" i="9"/>
  <c r="AW36" i="9"/>
  <c r="AW451" i="9"/>
  <c r="AW297" i="9"/>
  <c r="AW290" i="9"/>
  <c r="AW350" i="9"/>
  <c r="AW469" i="9"/>
  <c r="AW369" i="9"/>
  <c r="AW492" i="9"/>
  <c r="AW37" i="9"/>
  <c r="AW38" i="9"/>
  <c r="AW367" i="9"/>
  <c r="AW171" i="9"/>
  <c r="AW268" i="9"/>
  <c r="AW349" i="9"/>
  <c r="AW488" i="9"/>
  <c r="AW242" i="9"/>
  <c r="AW8" i="9"/>
  <c r="AW155" i="9"/>
  <c r="AW9" i="9"/>
  <c r="AW453" i="9"/>
  <c r="AW384" i="9"/>
  <c r="AW308" i="9"/>
  <c r="AW132" i="9"/>
  <c r="AW406" i="9"/>
  <c r="AW257" i="9"/>
  <c r="AW139" i="9"/>
  <c r="AW477" i="9"/>
  <c r="AW471" i="9"/>
  <c r="AW182" i="9"/>
  <c r="AW191" i="9"/>
  <c r="AW57" i="9"/>
  <c r="AW462" i="9"/>
  <c r="AW490" i="9"/>
  <c r="AW125" i="9"/>
  <c r="AW262" i="9"/>
  <c r="AW192" i="9"/>
  <c r="AW78" i="9"/>
  <c r="AW28" i="9"/>
  <c r="AW97" i="9"/>
  <c r="AW12" i="9"/>
  <c r="AW40" i="9"/>
  <c r="AW448" i="9"/>
  <c r="AW368" i="9"/>
  <c r="AW131" i="9"/>
  <c r="AW446" i="9"/>
  <c r="AW287" i="9"/>
  <c r="AW408" i="9"/>
  <c r="AW347" i="9"/>
  <c r="AW398" i="9"/>
  <c r="AW306" i="9"/>
  <c r="AW476" i="9"/>
  <c r="AW129" i="9"/>
  <c r="AW402" i="9"/>
  <c r="AW361" i="9"/>
  <c r="AW333" i="9"/>
  <c r="AW461" i="9"/>
  <c r="AW19" i="9"/>
  <c r="AW151" i="9"/>
  <c r="AW321" i="9"/>
  <c r="AW459" i="9"/>
  <c r="AW74" i="9"/>
  <c r="AW107" i="9"/>
  <c r="AW221" i="9"/>
  <c r="AW426" i="9"/>
  <c r="AW455" i="9"/>
  <c r="AW130" i="9"/>
  <c r="AW376" i="9"/>
  <c r="AW301" i="9"/>
  <c r="AW407" i="9"/>
  <c r="AW478" i="9"/>
  <c r="AW293" i="9"/>
  <c r="AW312" i="9"/>
  <c r="AW412" i="9"/>
  <c r="AW42" i="9"/>
  <c r="AW498" i="9"/>
  <c r="AW15" i="9"/>
  <c r="AW196" i="9"/>
  <c r="AW431" i="9"/>
  <c r="AW77" i="9"/>
  <c r="AW237" i="9"/>
  <c r="AW219" i="9"/>
  <c r="AW61" i="9"/>
  <c r="AW267" i="9"/>
  <c r="AW401" i="9"/>
  <c r="AW96" i="9"/>
  <c r="AW55" i="9"/>
  <c r="AW135" i="9"/>
  <c r="AW51" i="9"/>
  <c r="AW172" i="9"/>
  <c r="AW25" i="9"/>
  <c r="AW357" i="9"/>
  <c r="AW71" i="9"/>
  <c r="AW259" i="9"/>
  <c r="AW378" i="9"/>
  <c r="AW206" i="9"/>
  <c r="AW22" i="9"/>
  <c r="AW241" i="9"/>
  <c r="AW50" i="9"/>
  <c r="AW29" i="9"/>
  <c r="AW70" i="9"/>
  <c r="AW43" i="9"/>
  <c r="AW117" i="9"/>
  <c r="AW318" i="9"/>
  <c r="AW445" i="9"/>
  <c r="AW133" i="9"/>
  <c r="AW424" i="9"/>
  <c r="AW285" i="9"/>
  <c r="AW46" i="9"/>
  <c r="AW397" i="9"/>
  <c r="AW340" i="9"/>
  <c r="AW454" i="9"/>
  <c r="AW202" i="9"/>
  <c r="AW108" i="9"/>
  <c r="AW163" i="9"/>
  <c r="AW500" i="9"/>
  <c r="AW147" i="9"/>
  <c r="AW371" i="9"/>
  <c r="AW338" i="9"/>
  <c r="AW240" i="9"/>
  <c r="AW235" i="9"/>
  <c r="AW430" i="9"/>
  <c r="AW5" i="9"/>
  <c r="AW344" i="9"/>
  <c r="AW120" i="9"/>
  <c r="AW486" i="9"/>
  <c r="AW190" i="9"/>
  <c r="AW88" i="9"/>
  <c r="AW193" i="9"/>
  <c r="AW433" i="9"/>
  <c r="AW473" i="9"/>
  <c r="AW352" i="9"/>
  <c r="AW54" i="9"/>
  <c r="AW437" i="9"/>
  <c r="AW109" i="9"/>
  <c r="AW101" i="9"/>
  <c r="AW294" i="9"/>
  <c r="AW87" i="9"/>
  <c r="AW45" i="9"/>
  <c r="AW243" i="9"/>
  <c r="AW292" i="9"/>
  <c r="AW208" i="9"/>
  <c r="AW399" i="9"/>
  <c r="AW456" i="9"/>
  <c r="AW201" i="9"/>
  <c r="AW354" i="9"/>
  <c r="AW450" i="9"/>
  <c r="AW480" i="9"/>
  <c r="AW441" i="9"/>
  <c r="AW331" i="9"/>
  <c r="AW343" i="9"/>
  <c r="AW489" i="9"/>
  <c r="AW279" i="9"/>
  <c r="AW177" i="9"/>
  <c r="AW153" i="9"/>
  <c r="AW435" i="9"/>
  <c r="AW387" i="9"/>
  <c r="AW261" i="9"/>
  <c r="AW463" i="9"/>
  <c r="AW220" i="9"/>
  <c r="AW447" i="9"/>
  <c r="AW422" i="9"/>
  <c r="AW225" i="9"/>
  <c r="AW224" i="9"/>
  <c r="AW323" i="9"/>
  <c r="AW127" i="9"/>
  <c r="AW176" i="9"/>
  <c r="AW362" i="9"/>
  <c r="AW438" i="9"/>
  <c r="AW81" i="9"/>
  <c r="AW373" i="9"/>
  <c r="AW162" i="9"/>
  <c r="AW332" i="9"/>
  <c r="AW69" i="9"/>
  <c r="AW305" i="9"/>
  <c r="AW20" i="9"/>
  <c r="AW273" i="9"/>
  <c r="AW7" i="9"/>
  <c r="AW382" i="9"/>
  <c r="AW210" i="9"/>
  <c r="AW93" i="9"/>
  <c r="AW189" i="9"/>
  <c r="AW6" i="9"/>
  <c r="AW110" i="9"/>
  <c r="AW137" i="9"/>
  <c r="AW209" i="9"/>
  <c r="AW388" i="9"/>
  <c r="AW460" i="9"/>
  <c r="AW52" i="9"/>
  <c r="AW144" i="9"/>
  <c r="AW152" i="9"/>
  <c r="AW98" i="9"/>
  <c r="AW270" i="9"/>
  <c r="AW465" i="9"/>
  <c r="AW314" i="9"/>
  <c r="AW94" i="9"/>
  <c r="AW103" i="9"/>
  <c r="AW67" i="9"/>
  <c r="AW284" i="9"/>
  <c r="AW30" i="9"/>
  <c r="AW296" i="9"/>
  <c r="AW389" i="9"/>
  <c r="AW89" i="9"/>
  <c r="AW181" i="9"/>
  <c r="AW194" i="9"/>
  <c r="AW337" i="9"/>
  <c r="AW154" i="9"/>
  <c r="AW16" i="9"/>
  <c r="AW304" i="9"/>
  <c r="AW138" i="9"/>
  <c r="AW119" i="9"/>
  <c r="AW35" i="9"/>
  <c r="AW339" i="9"/>
  <c r="AW246" i="9"/>
  <c r="AW83" i="9"/>
  <c r="AW160" i="9"/>
  <c r="AW487" i="9"/>
  <c r="AW31" i="9"/>
  <c r="AW351" i="9"/>
  <c r="AW442" i="9"/>
  <c r="AW60" i="9"/>
  <c r="AW247" i="9"/>
  <c r="AW439" i="9"/>
  <c r="AW199" i="9"/>
  <c r="X16" i="7"/>
  <c r="Y16" i="7"/>
  <c r="W16" i="7"/>
  <c r="AC13" i="12"/>
  <c r="R7" i="7"/>
  <c r="W15" i="7" l="1"/>
  <c r="W21" i="7" s="1"/>
  <c r="X15" i="7"/>
  <c r="X21" i="7" s="1"/>
  <c r="Y15" i="7"/>
  <c r="Y21" i="7" s="1"/>
  <c r="AC22" i="13"/>
  <c r="AD13" i="12" a="1"/>
  <c r="AD13" i="12" s="1"/>
  <c r="AC7" i="12" l="1"/>
  <c r="B5" i="14"/>
  <c r="AC6" i="13"/>
  <c r="W22" i="7"/>
  <c r="D5" i="14"/>
  <c r="Y22" i="7"/>
  <c r="C5" i="14"/>
  <c r="X22" i="7"/>
  <c r="AC24" i="13"/>
  <c r="AC25" i="13" s="1"/>
  <c r="AC26" i="13" s="1"/>
  <c r="Y9" i="12" l="1"/>
  <c r="Y21" i="12"/>
  <c r="Y33" i="12"/>
  <c r="Y45" i="12"/>
  <c r="Y57" i="12"/>
  <c r="Y69" i="12"/>
  <c r="Y81" i="12"/>
  <c r="Y93" i="12"/>
  <c r="Y105" i="12"/>
  <c r="Y117" i="12"/>
  <c r="Y129" i="12"/>
  <c r="Y141" i="12"/>
  <c r="Y153" i="12"/>
  <c r="Y165" i="12"/>
  <c r="Y177" i="12"/>
  <c r="Y189" i="12"/>
  <c r="Y201" i="12"/>
  <c r="Y213" i="12"/>
  <c r="Y225" i="12"/>
  <c r="Y237" i="12"/>
  <c r="Y249" i="12"/>
  <c r="Y234" i="12"/>
  <c r="Y10" i="12"/>
  <c r="Y22" i="12"/>
  <c r="Y34" i="12"/>
  <c r="Y46" i="12"/>
  <c r="Y58" i="12"/>
  <c r="Y70" i="12"/>
  <c r="Y82" i="12"/>
  <c r="Y94" i="12"/>
  <c r="Y106" i="12"/>
  <c r="Y118" i="12"/>
  <c r="Y130" i="12"/>
  <c r="Y142" i="12"/>
  <c r="Y154" i="12"/>
  <c r="Y166" i="12"/>
  <c r="Y178" i="12"/>
  <c r="Y190" i="12"/>
  <c r="Y202" i="12"/>
  <c r="Y214" i="12"/>
  <c r="Y226" i="12"/>
  <c r="Y238" i="12"/>
  <c r="Y250" i="12"/>
  <c r="Y11" i="12"/>
  <c r="Y23" i="12"/>
  <c r="Y35" i="12"/>
  <c r="Y47" i="12"/>
  <c r="Y59" i="12"/>
  <c r="Y71" i="12"/>
  <c r="Y83" i="12"/>
  <c r="Y95" i="12"/>
  <c r="Y107" i="12"/>
  <c r="Y119" i="12"/>
  <c r="Y131" i="12"/>
  <c r="Y143" i="12"/>
  <c r="Y155" i="12"/>
  <c r="Y167" i="12"/>
  <c r="Y179" i="12"/>
  <c r="Y191" i="12"/>
  <c r="Y203" i="12"/>
  <c r="Y215" i="12"/>
  <c r="Y227" i="12"/>
  <c r="Y239" i="12"/>
  <c r="Y251" i="12"/>
  <c r="Y222" i="12"/>
  <c r="Y12" i="12"/>
  <c r="Y24" i="12"/>
  <c r="Y36" i="12"/>
  <c r="Y48" i="12"/>
  <c r="Y60" i="12"/>
  <c r="Y72" i="12"/>
  <c r="Y84" i="12"/>
  <c r="Y96" i="12"/>
  <c r="Y108" i="12"/>
  <c r="Y120" i="12"/>
  <c r="Y132" i="12"/>
  <c r="Y144" i="12"/>
  <c r="Y156" i="12"/>
  <c r="Y168" i="12"/>
  <c r="Y180" i="12"/>
  <c r="Y192" i="12"/>
  <c r="Y204" i="12"/>
  <c r="Y216" i="12"/>
  <c r="Y228" i="12"/>
  <c r="Y240" i="12"/>
  <c r="Y252" i="12"/>
  <c r="Y13" i="12"/>
  <c r="Y25" i="12"/>
  <c r="Y37" i="12"/>
  <c r="Y49" i="12"/>
  <c r="Y61" i="12"/>
  <c r="Y73" i="12"/>
  <c r="Y85" i="12"/>
  <c r="Y97" i="12"/>
  <c r="Y109" i="12"/>
  <c r="Y121" i="12"/>
  <c r="Y133" i="12"/>
  <c r="Y145" i="12"/>
  <c r="Y157" i="12"/>
  <c r="Y169" i="12"/>
  <c r="Y181" i="12"/>
  <c r="Y193" i="12"/>
  <c r="Y205" i="12"/>
  <c r="Y217" i="12"/>
  <c r="Y229" i="12"/>
  <c r="Y241" i="12"/>
  <c r="Y253" i="12"/>
  <c r="Y14" i="12"/>
  <c r="Y38" i="12"/>
  <c r="Y62" i="12"/>
  <c r="Y86" i="12"/>
  <c r="Y110" i="12"/>
  <c r="Y134" i="12"/>
  <c r="Y158" i="12"/>
  <c r="Y182" i="12"/>
  <c r="Y206" i="12"/>
  <c r="Y230" i="12"/>
  <c r="Y6" i="12"/>
  <c r="Y27" i="12"/>
  <c r="Y63" i="12"/>
  <c r="Y87" i="12"/>
  <c r="Y111" i="12"/>
  <c r="Y135" i="12"/>
  <c r="Y159" i="12"/>
  <c r="Y183" i="12"/>
  <c r="Y207" i="12"/>
  <c r="Y231" i="12"/>
  <c r="Y16" i="12"/>
  <c r="Y40" i="12"/>
  <c r="Y64" i="12"/>
  <c r="Y88" i="12"/>
  <c r="Y112" i="12"/>
  <c r="Y136" i="12"/>
  <c r="Y160" i="12"/>
  <c r="Y184" i="12"/>
  <c r="Y208" i="12"/>
  <c r="Y232" i="12"/>
  <c r="Y7" i="12"/>
  <c r="Y55" i="12"/>
  <c r="Y103" i="12"/>
  <c r="Y139" i="12"/>
  <c r="Y187" i="12"/>
  <c r="Y223" i="12"/>
  <c r="Y32" i="12"/>
  <c r="Y128" i="12"/>
  <c r="Y176" i="12"/>
  <c r="Y212" i="12"/>
  <c r="Y26" i="12"/>
  <c r="Y50" i="12"/>
  <c r="Y74" i="12"/>
  <c r="Y98" i="12"/>
  <c r="Y122" i="12"/>
  <c r="Y146" i="12"/>
  <c r="Y170" i="12"/>
  <c r="Y194" i="12"/>
  <c r="Y218" i="12"/>
  <c r="Y242" i="12"/>
  <c r="Y15" i="12"/>
  <c r="Y51" i="12"/>
  <c r="Y75" i="12"/>
  <c r="Y99" i="12"/>
  <c r="Y123" i="12"/>
  <c r="Y147" i="12"/>
  <c r="Y171" i="12"/>
  <c r="Y195" i="12"/>
  <c r="Y219" i="12"/>
  <c r="Y243" i="12"/>
  <c r="Y28" i="12"/>
  <c r="Y52" i="12"/>
  <c r="Y76" i="12"/>
  <c r="Y100" i="12"/>
  <c r="Y124" i="12"/>
  <c r="Y148" i="12"/>
  <c r="Y172" i="12"/>
  <c r="Y196" i="12"/>
  <c r="Y220" i="12"/>
  <c r="Y244" i="12"/>
  <c r="Y31" i="12"/>
  <c r="Y79" i="12"/>
  <c r="Y115" i="12"/>
  <c r="Y163" i="12"/>
  <c r="Y199" i="12"/>
  <c r="Y235" i="12"/>
  <c r="Y20" i="12"/>
  <c r="Y56" i="12"/>
  <c r="Y68" i="12"/>
  <c r="Y92" i="12"/>
  <c r="Y116" i="12"/>
  <c r="Y152" i="12"/>
  <c r="Y188" i="12"/>
  <c r="Y224" i="12"/>
  <c r="Y248" i="12"/>
  <c r="Y39" i="12"/>
  <c r="Y162" i="12"/>
  <c r="Y19" i="12"/>
  <c r="Y43" i="12"/>
  <c r="Y67" i="12"/>
  <c r="Y91" i="12"/>
  <c r="Y127" i="12"/>
  <c r="Y151" i="12"/>
  <c r="Y175" i="12"/>
  <c r="Y211" i="12"/>
  <c r="Y247" i="12"/>
  <c r="Y8" i="12"/>
  <c r="Y44" i="12"/>
  <c r="Y80" i="12"/>
  <c r="Y104" i="12"/>
  <c r="Y140" i="12"/>
  <c r="Y164" i="12"/>
  <c r="Y200" i="12"/>
  <c r="Y236" i="12"/>
  <c r="Y17" i="12"/>
  <c r="Y29" i="12"/>
  <c r="Y41" i="12"/>
  <c r="Y53" i="12"/>
  <c r="Y65" i="12"/>
  <c r="Y77" i="12"/>
  <c r="Y89" i="12"/>
  <c r="Y101" i="12"/>
  <c r="Y113" i="12"/>
  <c r="Y125" i="12"/>
  <c r="Y137" i="12"/>
  <c r="Y149" i="12"/>
  <c r="Y161" i="12"/>
  <c r="Y173" i="12"/>
  <c r="Y185" i="12"/>
  <c r="Y197" i="12"/>
  <c r="Y209" i="12"/>
  <c r="Y221" i="12"/>
  <c r="Y233" i="12"/>
  <c r="Y245" i="12"/>
  <c r="Y18" i="12"/>
  <c r="Y30" i="12"/>
  <c r="Y42" i="12"/>
  <c r="Y54" i="12"/>
  <c r="Y66" i="12"/>
  <c r="Y78" i="12"/>
  <c r="Y90" i="12"/>
  <c r="Y102" i="12"/>
  <c r="Y114" i="12"/>
  <c r="Y126" i="12"/>
  <c r="Y138" i="12"/>
  <c r="Y150" i="12"/>
  <c r="Y174" i="12"/>
  <c r="Y186" i="12"/>
  <c r="Y198" i="12"/>
  <c r="Y210" i="12"/>
  <c r="Y246" i="12"/>
  <c r="X105" i="13"/>
  <c r="X76" i="13"/>
  <c r="X64" i="13"/>
  <c r="X52" i="13"/>
  <c r="X237" i="13"/>
  <c r="X220" i="13"/>
  <c r="X141" i="13"/>
  <c r="X112" i="13"/>
  <c r="X100" i="13"/>
  <c r="X88" i="13"/>
  <c r="X244" i="13"/>
  <c r="X232" i="13"/>
  <c r="X148" i="13"/>
  <c r="X136" i="13"/>
  <c r="X124" i="13"/>
  <c r="X160" i="13"/>
  <c r="X184" i="13"/>
  <c r="X40" i="13"/>
  <c r="X16" i="13"/>
  <c r="X208" i="13"/>
  <c r="X33" i="13"/>
  <c r="X69" i="13"/>
  <c r="X28" i="13"/>
  <c r="X172" i="13"/>
  <c r="X196" i="13"/>
  <c r="X47" i="13"/>
  <c r="X102" i="13"/>
  <c r="X66" i="13"/>
  <c r="X191" i="13"/>
  <c r="X251" i="13"/>
  <c r="X241" i="13"/>
  <c r="X221" i="13"/>
  <c r="X77" i="13"/>
  <c r="X195" i="13"/>
  <c r="X233" i="13"/>
  <c r="X34" i="13"/>
  <c r="X104" i="13"/>
  <c r="X248" i="13"/>
  <c r="X13" i="13"/>
  <c r="X157" i="13"/>
  <c r="X99" i="13"/>
  <c r="X82" i="13"/>
  <c r="X249" i="13"/>
  <c r="X61" i="13"/>
  <c r="X111" i="13"/>
  <c r="X130" i="13"/>
  <c r="X53" i="13"/>
  <c r="X125" i="13"/>
  <c r="X116" i="13"/>
  <c r="X245" i="13"/>
  <c r="X193" i="13"/>
  <c r="X84" i="13"/>
  <c r="X152" i="13"/>
  <c r="X150" i="13"/>
  <c r="X72" i="13"/>
  <c r="X242" i="13"/>
  <c r="X55" i="13"/>
  <c r="X182" i="13"/>
  <c r="X170" i="13"/>
  <c r="X159" i="13"/>
  <c r="X101" i="13"/>
  <c r="X39" i="13"/>
  <c r="X243" i="13"/>
  <c r="X20" i="13"/>
  <c r="X227" i="13"/>
  <c r="X93" i="13"/>
  <c r="X166" i="13"/>
  <c r="X97" i="13"/>
  <c r="X106" i="13"/>
  <c r="X32" i="13"/>
  <c r="X9" i="13"/>
  <c r="X62" i="13"/>
  <c r="X73" i="13"/>
  <c r="X27" i="13"/>
  <c r="X149" i="13"/>
  <c r="X238" i="13"/>
  <c r="X89" i="13"/>
  <c r="X107" i="13"/>
  <c r="X225" i="13"/>
  <c r="X151" i="13"/>
  <c r="X103" i="13"/>
  <c r="X204" i="13"/>
  <c r="X43" i="13"/>
  <c r="X22" i="13"/>
  <c r="X250" i="13"/>
  <c r="X145" i="13"/>
  <c r="X132" i="13"/>
  <c r="X25" i="13"/>
  <c r="X56" i="13"/>
  <c r="X131" i="13"/>
  <c r="X87" i="13"/>
  <c r="X202" i="13"/>
  <c r="X194" i="13"/>
  <c r="X158" i="13"/>
  <c r="X41" i="13"/>
  <c r="X75" i="13"/>
  <c r="X142" i="13"/>
  <c r="X68" i="13"/>
  <c r="X189" i="13"/>
  <c r="X81" i="13"/>
  <c r="X46" i="13"/>
  <c r="X50" i="13"/>
  <c r="X197" i="13"/>
  <c r="X120" i="13"/>
  <c r="X224" i="13"/>
  <c r="X54" i="13"/>
  <c r="X155" i="13"/>
  <c r="X36" i="13"/>
  <c r="X218" i="13"/>
  <c r="X19" i="13"/>
  <c r="X71" i="13"/>
  <c r="X114" i="13"/>
  <c r="X78" i="13"/>
  <c r="X6" i="13"/>
  <c r="X246" i="13"/>
  <c r="X26" i="13"/>
  <c r="X123" i="13"/>
  <c r="X119" i="13"/>
  <c r="X83" i="13"/>
  <c r="X171" i="13"/>
  <c r="X23" i="13"/>
  <c r="X95" i="13"/>
  <c r="X215" i="13"/>
  <c r="X30" i="13"/>
  <c r="X167" i="13"/>
  <c r="X203" i="13"/>
  <c r="X216" i="13"/>
  <c r="X139" i="13"/>
  <c r="X235" i="13"/>
  <c r="X91" i="13"/>
  <c r="X115" i="13"/>
  <c r="X223" i="13"/>
  <c r="X74" i="13"/>
  <c r="X206" i="13"/>
  <c r="X31" i="13"/>
  <c r="X156" i="13"/>
  <c r="X181" i="13"/>
  <c r="X24" i="13"/>
  <c r="X96" i="13"/>
  <c r="X183" i="13"/>
  <c r="X229" i="13"/>
  <c r="X128" i="13"/>
  <c r="X129" i="13"/>
  <c r="X117" i="13"/>
  <c r="X10" i="13"/>
  <c r="X188" i="13"/>
  <c r="X127" i="13"/>
  <c r="X18" i="13"/>
  <c r="X213" i="13"/>
  <c r="X48" i="13"/>
  <c r="X126" i="13"/>
  <c r="X222" i="13"/>
  <c r="X186" i="13"/>
  <c r="X198" i="13"/>
  <c r="X162" i="13"/>
  <c r="X37" i="13"/>
  <c r="X231" i="13"/>
  <c r="X205" i="13"/>
  <c r="X113" i="13"/>
  <c r="X94" i="13"/>
  <c r="X70" i="13"/>
  <c r="X253" i="13"/>
  <c r="X140" i="13"/>
  <c r="X138" i="13"/>
  <c r="X21" i="13"/>
  <c r="X210" i="13"/>
  <c r="X174" i="13"/>
  <c r="X98" i="13"/>
  <c r="X49" i="13"/>
  <c r="X173" i="13"/>
  <c r="X135" i="13"/>
  <c r="X118" i="13"/>
  <c r="X122" i="13"/>
  <c r="X109" i="13"/>
  <c r="X178" i="13"/>
  <c r="X12" i="13"/>
  <c r="X161" i="13"/>
  <c r="X8" i="13"/>
  <c r="X45" i="13"/>
  <c r="X144" i="13"/>
  <c r="X146" i="13"/>
  <c r="X180" i="13"/>
  <c r="X79" i="13"/>
  <c r="X211" i="13"/>
  <c r="X163" i="13"/>
  <c r="X51" i="13"/>
  <c r="X29" i="13"/>
  <c r="X187" i="13"/>
  <c r="X147" i="13"/>
  <c r="X164" i="13"/>
  <c r="X239" i="13"/>
  <c r="X143" i="13"/>
  <c r="X177" i="13"/>
  <c r="X217" i="13"/>
  <c r="X176" i="13"/>
  <c r="X234" i="13"/>
  <c r="X85" i="13"/>
  <c r="X154" i="13"/>
  <c r="X165" i="13"/>
  <c r="X17" i="13"/>
  <c r="X44" i="13"/>
  <c r="X11" i="13"/>
  <c r="X240" i="13"/>
  <c r="X247" i="13"/>
  <c r="X192" i="13"/>
  <c r="X7" i="13"/>
  <c r="X175" i="13"/>
  <c r="X185" i="13"/>
  <c r="X153" i="13"/>
  <c r="X60" i="13"/>
  <c r="X219" i="13"/>
  <c r="X214" i="13"/>
  <c r="X200" i="13"/>
  <c r="X35" i="13"/>
  <c r="X209" i="13"/>
  <c r="X15" i="13"/>
  <c r="X14" i="13"/>
  <c r="X226" i="13"/>
  <c r="X212" i="13"/>
  <c r="X59" i="13"/>
  <c r="X134" i="13"/>
  <c r="X121" i="13"/>
  <c r="X63" i="13"/>
  <c r="X169" i="13"/>
  <c r="X252" i="13"/>
  <c r="X80" i="13"/>
  <c r="X90" i="13"/>
  <c r="X108" i="13"/>
  <c r="X230" i="13"/>
  <c r="X110" i="13"/>
  <c r="X67" i="13"/>
  <c r="X168" i="13"/>
  <c r="X42" i="13"/>
  <c r="X179" i="13"/>
  <c r="X201" i="13"/>
  <c r="X57" i="13"/>
  <c r="X86" i="13"/>
  <c r="X58" i="13"/>
  <c r="X190" i="13"/>
  <c r="X207" i="13"/>
  <c r="X228" i="13"/>
  <c r="X92" i="13"/>
  <c r="X199" i="13"/>
  <c r="X137" i="13"/>
  <c r="X236" i="13"/>
  <c r="X38" i="13"/>
  <c r="X133" i="13"/>
  <c r="X65" i="13"/>
  <c r="AC14" i="12" l="1"/>
  <c r="AD22" i="13" l="1"/>
  <c r="AD14" i="12" a="1"/>
  <c r="AD14" i="12" s="1"/>
  <c r="AD24" i="13" l="1"/>
  <c r="AD25" i="13" s="1"/>
  <c r="AD26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<sst xmlns="http://schemas.openxmlformats.org/spreadsheetml/2006/main" count="1624" uniqueCount="883">
  <si>
    <t>1.56M</t>
  </si>
  <si>
    <t>1.53M</t>
  </si>
  <si>
    <t>858.10K</t>
  </si>
  <si>
    <t>1.21M</t>
  </si>
  <si>
    <t>1.18M</t>
  </si>
  <si>
    <t>2.20M</t>
  </si>
  <si>
    <t>4.12M</t>
  </si>
  <si>
    <t>3.02M</t>
  </si>
  <si>
    <t>1.58M</t>
  </si>
  <si>
    <t>3.23M</t>
  </si>
  <si>
    <t>1.65M</t>
  </si>
  <si>
    <t>1.97M</t>
  </si>
  <si>
    <t>1.91M</t>
  </si>
  <si>
    <t>1.64M</t>
  </si>
  <si>
    <t>2.09M</t>
  </si>
  <si>
    <t>2.07M</t>
  </si>
  <si>
    <t>1.84M</t>
  </si>
  <si>
    <t>3.75M</t>
  </si>
  <si>
    <t>3.30M</t>
  </si>
  <si>
    <t>2.01M</t>
  </si>
  <si>
    <t>1.67M</t>
  </si>
  <si>
    <t>2.02M</t>
  </si>
  <si>
    <t>2.56M</t>
  </si>
  <si>
    <t>2.06M</t>
  </si>
  <si>
    <t>4.05M</t>
  </si>
  <si>
    <t>3.10M</t>
  </si>
  <si>
    <t>2.38M</t>
  </si>
  <si>
    <t>1.78M</t>
  </si>
  <si>
    <t>3.31M</t>
  </si>
  <si>
    <t>1.83M</t>
  </si>
  <si>
    <t>1.10M</t>
  </si>
  <si>
    <t>1.59M</t>
  </si>
  <si>
    <t>1.41M</t>
  </si>
  <si>
    <t>3.72M</t>
  </si>
  <si>
    <t>3.79M</t>
  </si>
  <si>
    <t>967.59K</t>
  </si>
  <si>
    <t>2.27M</t>
  </si>
  <si>
    <t>154.90K</t>
  </si>
  <si>
    <t>3.74M</t>
  </si>
  <si>
    <t>1.94M</t>
  </si>
  <si>
    <t>1.45M</t>
  </si>
  <si>
    <t>1.76M</t>
  </si>
  <si>
    <t>2.68M</t>
  </si>
  <si>
    <t>1.93M</t>
  </si>
  <si>
    <t>1.60M</t>
  </si>
  <si>
    <t>2.36M</t>
  </si>
  <si>
    <t>2.52M</t>
  </si>
  <si>
    <t>2.76M</t>
  </si>
  <si>
    <t>2.14M</t>
  </si>
  <si>
    <t>5.76M</t>
  </si>
  <si>
    <t>1.08M</t>
  </si>
  <si>
    <t>1.54M</t>
  </si>
  <si>
    <t>1.47M</t>
  </si>
  <si>
    <t>2.97M</t>
  </si>
  <si>
    <t>3.35M</t>
  </si>
  <si>
    <t>1.82M</t>
  </si>
  <si>
    <t>2.50M</t>
  </si>
  <si>
    <t>3.01M</t>
  </si>
  <si>
    <t>3.96M</t>
  </si>
  <si>
    <t>2.71M</t>
  </si>
  <si>
    <t>1.70M</t>
  </si>
  <si>
    <t>5.45M</t>
  </si>
  <si>
    <t>2.93M</t>
  </si>
  <si>
    <t>2.96M</t>
  </si>
  <si>
    <t>1.16M</t>
  </si>
  <si>
    <t>1.46M</t>
  </si>
  <si>
    <t>2.74M</t>
  </si>
  <si>
    <t>1.33M</t>
  </si>
  <si>
    <t>1.39M</t>
  </si>
  <si>
    <t>1.69M</t>
  </si>
  <si>
    <t>1.27M</t>
  </si>
  <si>
    <t>1.72M</t>
  </si>
  <si>
    <t>1.22M</t>
  </si>
  <si>
    <t>3.64M</t>
  </si>
  <si>
    <t>2.13M</t>
  </si>
  <si>
    <t>1.85M</t>
  </si>
  <si>
    <t>930.70K</t>
  </si>
  <si>
    <t>1.81M</t>
  </si>
  <si>
    <t>1.90M</t>
  </si>
  <si>
    <t>2.21M</t>
  </si>
  <si>
    <t>3.46M</t>
  </si>
  <si>
    <t>1.50M</t>
  </si>
  <si>
    <t>936.91K</t>
  </si>
  <si>
    <t>1.30M</t>
  </si>
  <si>
    <t>2.44M</t>
  </si>
  <si>
    <t>1.24M</t>
  </si>
  <si>
    <t>2.79M</t>
  </si>
  <si>
    <t>2.81M</t>
  </si>
  <si>
    <t>2.33M</t>
  </si>
  <si>
    <t>1.80M</t>
  </si>
  <si>
    <t>1.75M</t>
  </si>
  <si>
    <t>3.55M</t>
  </si>
  <si>
    <t>2.37M</t>
  </si>
  <si>
    <t>3.90M</t>
  </si>
  <si>
    <t>5.61M</t>
  </si>
  <si>
    <t>2.03M</t>
  </si>
  <si>
    <t>4.85M</t>
  </si>
  <si>
    <t>13.51M</t>
  </si>
  <si>
    <t>4.87M</t>
  </si>
  <si>
    <t>2.67M</t>
  </si>
  <si>
    <t>1.31M</t>
  </si>
  <si>
    <t>2.31M</t>
  </si>
  <si>
    <t>2.66M</t>
  </si>
  <si>
    <t>2.73M</t>
  </si>
  <si>
    <t>4.53M</t>
  </si>
  <si>
    <t>1.34M</t>
  </si>
  <si>
    <t>4.64M</t>
  </si>
  <si>
    <t>2.85M</t>
  </si>
  <si>
    <t>1.51M</t>
  </si>
  <si>
    <t>1.77M</t>
  </si>
  <si>
    <t>1.86M</t>
  </si>
  <si>
    <t>2.18M</t>
  </si>
  <si>
    <t>1.42M</t>
  </si>
  <si>
    <t>1.73M</t>
  </si>
  <si>
    <t>4.55M</t>
  </si>
  <si>
    <t>4.33M</t>
  </si>
  <si>
    <t>2.80M</t>
  </si>
  <si>
    <t>3.40M</t>
  </si>
  <si>
    <t>2.16M</t>
  </si>
  <si>
    <t>10.96M</t>
  </si>
  <si>
    <t>2.92M</t>
  </si>
  <si>
    <t>1.57M</t>
  </si>
  <si>
    <t>2.10M</t>
  </si>
  <si>
    <t>91.07K</t>
  </si>
  <si>
    <t>2.77M</t>
  </si>
  <si>
    <t>2.60M</t>
  </si>
  <si>
    <t>1.12M</t>
  </si>
  <si>
    <t>1.06M</t>
  </si>
  <si>
    <t>931.33K</t>
  </si>
  <si>
    <t>1.25M</t>
  </si>
  <si>
    <t>2.05M</t>
  </si>
  <si>
    <t>2.49M</t>
  </si>
  <si>
    <t>1.11M</t>
  </si>
  <si>
    <t>2.04M</t>
  </si>
  <si>
    <t>2.86M</t>
  </si>
  <si>
    <t>1.32M</t>
  </si>
  <si>
    <t>3.48M</t>
  </si>
  <si>
    <t>3.05M</t>
  </si>
  <si>
    <t>4.20M</t>
  </si>
  <si>
    <t>4.35M</t>
  </si>
  <si>
    <t>1.88M</t>
  </si>
  <si>
    <t>2.30M</t>
  </si>
  <si>
    <t>3.39M</t>
  </si>
  <si>
    <t>3.97M</t>
  </si>
  <si>
    <t>4.31M</t>
  </si>
  <si>
    <t>3.44M</t>
  </si>
  <si>
    <t>5.85M</t>
  </si>
  <si>
    <t>3.83M</t>
  </si>
  <si>
    <t>8.93M</t>
  </si>
  <si>
    <t>3.37M</t>
  </si>
  <si>
    <t>2.84M</t>
  </si>
  <si>
    <t>4.04M</t>
  </si>
  <si>
    <t>2.69M</t>
  </si>
  <si>
    <t>1.74M</t>
  </si>
  <si>
    <t>65.06K</t>
  </si>
  <si>
    <t>3.77M</t>
  </si>
  <si>
    <t>1.38M</t>
  </si>
  <si>
    <t>2.54M</t>
  </si>
  <si>
    <t>2.98M</t>
  </si>
  <si>
    <t>1.89M</t>
  </si>
  <si>
    <t>1.19M</t>
  </si>
  <si>
    <t>772.29K</t>
  </si>
  <si>
    <t>1.09M</t>
  </si>
  <si>
    <t>1.26M</t>
  </si>
  <si>
    <t>1.01M</t>
  </si>
  <si>
    <t>2.35M</t>
  </si>
  <si>
    <t>2.12M</t>
  </si>
  <si>
    <t>4.47M</t>
  </si>
  <si>
    <t>2.83M</t>
  </si>
  <si>
    <t>2.46M</t>
  </si>
  <si>
    <t>2.62M</t>
  </si>
  <si>
    <t>516.48K</t>
  </si>
  <si>
    <t>2.94M</t>
  </si>
  <si>
    <t>2.24M</t>
  </si>
  <si>
    <t>1.43M</t>
  </si>
  <si>
    <t>6.81M</t>
  </si>
  <si>
    <t>1.29M</t>
  </si>
  <si>
    <t>1.37M</t>
  </si>
  <si>
    <t>1.07M</t>
  </si>
  <si>
    <t>1.96M</t>
  </si>
  <si>
    <t>3.60M</t>
  </si>
  <si>
    <t>825.91K</t>
  </si>
  <si>
    <t>Change %</t>
  </si>
  <si>
    <t>Vol.</t>
  </si>
  <si>
    <t>Low</t>
  </si>
  <si>
    <t>High</t>
  </si>
  <si>
    <t>Open</t>
  </si>
  <si>
    <t>Price</t>
  </si>
  <si>
    <t>Date</t>
  </si>
  <si>
    <t>6.41M</t>
  </si>
  <si>
    <t>8.82M</t>
  </si>
  <si>
    <t>7.00M</t>
  </si>
  <si>
    <t>10.02M</t>
  </si>
  <si>
    <t>6.73M</t>
  </si>
  <si>
    <t>10.05M</t>
  </si>
  <si>
    <t>20.31M</t>
  </si>
  <si>
    <t>14.24M</t>
  </si>
  <si>
    <t>12.67M</t>
  </si>
  <si>
    <t>17.46M</t>
  </si>
  <si>
    <t>9.49M</t>
  </si>
  <si>
    <t>28.63M</t>
  </si>
  <si>
    <t>20.91M</t>
  </si>
  <si>
    <t>11.72M</t>
  </si>
  <si>
    <t>16.04M</t>
  </si>
  <si>
    <t>14.65M</t>
  </si>
  <si>
    <t>9.04M</t>
  </si>
  <si>
    <t>16.86M</t>
  </si>
  <si>
    <t>19.61M</t>
  </si>
  <si>
    <t>16.87M</t>
  </si>
  <si>
    <t>11.02M</t>
  </si>
  <si>
    <t>13.20M</t>
  </si>
  <si>
    <t>15.03M</t>
  </si>
  <si>
    <t>9.57M</t>
  </si>
  <si>
    <t>9.25M</t>
  </si>
  <si>
    <t>28.92M</t>
  </si>
  <si>
    <t>20.47M</t>
  </si>
  <si>
    <t>19.43M</t>
  </si>
  <si>
    <t>14.18M</t>
  </si>
  <si>
    <t>13.62M</t>
  </si>
  <si>
    <t>12.61M</t>
  </si>
  <si>
    <t>14.63M</t>
  </si>
  <si>
    <t>10.67M</t>
  </si>
  <si>
    <t>9.06M</t>
  </si>
  <si>
    <t>19.81M</t>
  </si>
  <si>
    <t>9.61M</t>
  </si>
  <si>
    <t>21.63M</t>
  </si>
  <si>
    <t>16.27M</t>
  </si>
  <si>
    <t>19.80M</t>
  </si>
  <si>
    <t>9.33M</t>
  </si>
  <si>
    <t>11.98M</t>
  </si>
  <si>
    <t>12.01M</t>
  </si>
  <si>
    <t>10.82M</t>
  </si>
  <si>
    <t>18.60M</t>
  </si>
  <si>
    <t>22.16M</t>
  </si>
  <si>
    <t>17.21M</t>
  </si>
  <si>
    <t>15.83M</t>
  </si>
  <si>
    <t>14.07M</t>
  </si>
  <si>
    <t>12.08M</t>
  </si>
  <si>
    <t>15.54M</t>
  </si>
  <si>
    <t>20.03M</t>
  </si>
  <si>
    <t>33.76M</t>
  </si>
  <si>
    <t>12.22M</t>
  </si>
  <si>
    <t>7.98M</t>
  </si>
  <si>
    <t>22.36M</t>
  </si>
  <si>
    <t>14.31M</t>
  </si>
  <si>
    <t>17.02M</t>
  </si>
  <si>
    <t>22.18M</t>
  </si>
  <si>
    <t>37.07M</t>
  </si>
  <si>
    <t>37.76M</t>
  </si>
  <si>
    <t>16.43M</t>
  </si>
  <si>
    <t>27.01M</t>
  </si>
  <si>
    <t>20.60M</t>
  </si>
  <si>
    <t>18.82M</t>
  </si>
  <si>
    <t>7.07M</t>
  </si>
  <si>
    <t>17.14M</t>
  </si>
  <si>
    <t>8.83M</t>
  </si>
  <si>
    <t>30.90M</t>
  </si>
  <si>
    <t>16.96M</t>
  </si>
  <si>
    <t>8.57M</t>
  </si>
  <si>
    <t>5.94M</t>
  </si>
  <si>
    <t>5.48M</t>
  </si>
  <si>
    <t>8.71M</t>
  </si>
  <si>
    <t>22.35M</t>
  </si>
  <si>
    <t>9.76M</t>
  </si>
  <si>
    <t>10.77M</t>
  </si>
  <si>
    <t>9.01M</t>
  </si>
  <si>
    <t>19.39M</t>
  </si>
  <si>
    <t>16.26M</t>
  </si>
  <si>
    <t>10.92M</t>
  </si>
  <si>
    <t>11.24M</t>
  </si>
  <si>
    <t>41.62M</t>
  </si>
  <si>
    <t>38.34M</t>
  </si>
  <si>
    <t>6.25M</t>
  </si>
  <si>
    <t>10.45M</t>
  </si>
  <si>
    <t>7.77M</t>
  </si>
  <si>
    <t>8.41M</t>
  </si>
  <si>
    <t>13.80M</t>
  </si>
  <si>
    <t>9.42M</t>
  </si>
  <si>
    <t>6.27M</t>
  </si>
  <si>
    <t>8.18M</t>
  </si>
  <si>
    <t>12.39M</t>
  </si>
  <si>
    <t>8.17M</t>
  </si>
  <si>
    <t>10.24M</t>
  </si>
  <si>
    <t>17.05M</t>
  </si>
  <si>
    <t>10.27M</t>
  </si>
  <si>
    <t>10.76M</t>
  </si>
  <si>
    <t>10.06M</t>
  </si>
  <si>
    <t>8.23M</t>
  </si>
  <si>
    <t>7.54M</t>
  </si>
  <si>
    <t>9.86M</t>
  </si>
  <si>
    <t>12.52M</t>
  </si>
  <si>
    <t>11.91M</t>
  </si>
  <si>
    <t>18.05M</t>
  </si>
  <si>
    <t>19.67M</t>
  </si>
  <si>
    <t>13.14M</t>
  </si>
  <si>
    <t>12.30M</t>
  </si>
  <si>
    <t>9.39M</t>
  </si>
  <si>
    <t>5.33M</t>
  </si>
  <si>
    <t>12.92M</t>
  </si>
  <si>
    <t>11.94M</t>
  </si>
  <si>
    <t>7.13M</t>
  </si>
  <si>
    <t>6.96M</t>
  </si>
  <si>
    <t>9.50M</t>
  </si>
  <si>
    <t>12.27M</t>
  </si>
  <si>
    <t>6.84M</t>
  </si>
  <si>
    <t>9.05M</t>
  </si>
  <si>
    <t>7.75M</t>
  </si>
  <si>
    <t>7.72M</t>
  </si>
  <si>
    <t>28.96M</t>
  </si>
  <si>
    <t>28.38M</t>
  </si>
  <si>
    <t>22.01M</t>
  </si>
  <si>
    <t>7.05M</t>
  </si>
  <si>
    <t>8.88M</t>
  </si>
  <si>
    <t>31.17M</t>
  </si>
  <si>
    <t>16.11M</t>
  </si>
  <si>
    <t>8.73M</t>
  </si>
  <si>
    <t>7.20M</t>
  </si>
  <si>
    <t>8.16M</t>
  </si>
  <si>
    <t>9.18M</t>
  </si>
  <si>
    <t>10.08M</t>
  </si>
  <si>
    <t>11.77M</t>
  </si>
  <si>
    <t>18.56M</t>
  </si>
  <si>
    <t>17.86M</t>
  </si>
  <si>
    <t>36.71M</t>
  </si>
  <si>
    <t>21.53M</t>
  </si>
  <si>
    <t>31.07M</t>
  </si>
  <si>
    <t>13.21M</t>
  </si>
  <si>
    <t>7.38M</t>
  </si>
  <si>
    <t>7.82M</t>
  </si>
  <si>
    <t>6.63M</t>
  </si>
  <si>
    <t>7.09M</t>
  </si>
  <si>
    <t>14.61M</t>
  </si>
  <si>
    <t>10.28M</t>
  </si>
  <si>
    <t>11.18M</t>
  </si>
  <si>
    <t>426.04K</t>
  </si>
  <si>
    <t>14.71M</t>
  </si>
  <si>
    <t>5.05M</t>
  </si>
  <si>
    <t>7.19M</t>
  </si>
  <si>
    <t>8.46M</t>
  </si>
  <si>
    <t>10.51M</t>
  </si>
  <si>
    <t>11.01M</t>
  </si>
  <si>
    <t>9.44M</t>
  </si>
  <si>
    <t>14.52M</t>
  </si>
  <si>
    <t>7.39M</t>
  </si>
  <si>
    <t>17.23M</t>
  </si>
  <si>
    <t>14.51M</t>
  </si>
  <si>
    <t>11.47M</t>
  </si>
  <si>
    <t>7.25M</t>
  </si>
  <si>
    <t>9.41M</t>
  </si>
  <si>
    <t>15.94M</t>
  </si>
  <si>
    <t>10.46M</t>
  </si>
  <si>
    <t>10.35M</t>
  </si>
  <si>
    <t>15.74M</t>
  </si>
  <si>
    <t>19.01M</t>
  </si>
  <si>
    <t>9.37M</t>
  </si>
  <si>
    <t>12.90M</t>
  </si>
  <si>
    <t>15.55M</t>
  </si>
  <si>
    <t>9.14M</t>
  </si>
  <si>
    <t>8.36M</t>
  </si>
  <si>
    <t>7.44M</t>
  </si>
  <si>
    <t>14.49M</t>
  </si>
  <si>
    <t>7.01M</t>
  </si>
  <si>
    <t>8.91M</t>
  </si>
  <si>
    <t>5.01M</t>
  </si>
  <si>
    <t>21.85M</t>
  </si>
  <si>
    <t>16.33M</t>
  </si>
  <si>
    <t>11.42M</t>
  </si>
  <si>
    <t>19.53M</t>
  </si>
  <si>
    <t>13.01M</t>
  </si>
  <si>
    <t>8.49M</t>
  </si>
  <si>
    <t>8.28M</t>
  </si>
  <si>
    <t>9.17M</t>
  </si>
  <si>
    <t>19.22M</t>
  </si>
  <si>
    <t>18.57M</t>
  </si>
  <si>
    <t>13.52M</t>
  </si>
  <si>
    <t>9.43M</t>
  </si>
  <si>
    <t>11.28M</t>
  </si>
  <si>
    <t>8.32M</t>
  </si>
  <si>
    <t>7.81M</t>
  </si>
  <si>
    <t>7.11M</t>
  </si>
  <si>
    <t>716.30K</t>
  </si>
  <si>
    <t>12.13M</t>
  </si>
  <si>
    <t>23.63M</t>
  </si>
  <si>
    <t>8.65M</t>
  </si>
  <si>
    <t>10.83M</t>
  </si>
  <si>
    <t>7.51M</t>
  </si>
  <si>
    <t>14.44M</t>
  </si>
  <si>
    <t>18.49M</t>
  </si>
  <si>
    <t>12.72M</t>
  </si>
  <si>
    <t>7.12M</t>
  </si>
  <si>
    <t>9.77M</t>
  </si>
  <si>
    <t>10.01M</t>
  </si>
  <si>
    <t>6.67M</t>
  </si>
  <si>
    <t>12.56M</t>
  </si>
  <si>
    <t>14.69M</t>
  </si>
  <si>
    <t>9.30M</t>
  </si>
  <si>
    <t>8.81M</t>
  </si>
  <si>
    <t>19.65M</t>
  </si>
  <si>
    <t>13.35M</t>
  </si>
  <si>
    <t>15.13M</t>
  </si>
  <si>
    <t>14.09M</t>
  </si>
  <si>
    <t>23.89M</t>
  </si>
  <si>
    <t>11.81M</t>
  </si>
  <si>
    <t>21.92M</t>
  </si>
  <si>
    <t>20.06M</t>
  </si>
  <si>
    <t>7.28M</t>
  </si>
  <si>
    <t>10.42M</t>
  </si>
  <si>
    <t>12.20M</t>
  </si>
  <si>
    <t>9.07M</t>
  </si>
  <si>
    <t>8.61M</t>
  </si>
  <si>
    <t>15.01M</t>
  </si>
  <si>
    <t>23.73M</t>
  </si>
  <si>
    <t>11.10M</t>
  </si>
  <si>
    <t>5.40M</t>
  </si>
  <si>
    <t>7.73M</t>
  </si>
  <si>
    <t>8.09M</t>
  </si>
  <si>
    <t>7.45M</t>
  </si>
  <si>
    <t>4.03M</t>
  </si>
  <si>
    <t>9.09M</t>
  </si>
  <si>
    <t>21.52M</t>
  </si>
  <si>
    <t>10.65M</t>
  </si>
  <si>
    <t>10.60M</t>
  </si>
  <si>
    <t>4.93M</t>
  </si>
  <si>
    <t>9.45M</t>
  </si>
  <si>
    <t>8.30M</t>
  </si>
  <si>
    <t>8.79M</t>
  </si>
  <si>
    <t>6.43M</t>
  </si>
  <si>
    <t>9.38M</t>
  </si>
  <si>
    <t>8.85M</t>
  </si>
  <si>
    <t>9.63M</t>
  </si>
  <si>
    <t>14.72M</t>
  </si>
  <si>
    <t>10.75M</t>
  </si>
  <si>
    <t>12.19M</t>
  </si>
  <si>
    <t>6.65M</t>
  </si>
  <si>
    <t>8.38M</t>
  </si>
  <si>
    <t>8.89M</t>
  </si>
  <si>
    <t>23.43M</t>
  </si>
  <si>
    <t>20.67M</t>
  </si>
  <si>
    <t>29.49M</t>
  </si>
  <si>
    <t>13.68M</t>
  </si>
  <si>
    <t>9.32M</t>
  </si>
  <si>
    <t>9.46M</t>
  </si>
  <si>
    <t>13.76M</t>
  </si>
  <si>
    <t>11.35M</t>
  </si>
  <si>
    <t>12.62M</t>
  </si>
  <si>
    <t>26.14M</t>
  </si>
  <si>
    <t>15.28M</t>
  </si>
  <si>
    <t>15.00M</t>
  </si>
  <si>
    <t>26.25M</t>
  </si>
  <si>
    <t>14.50M</t>
  </si>
  <si>
    <t>13.40M</t>
  </si>
  <si>
    <t>15.98M</t>
  </si>
  <si>
    <t>28.27M</t>
  </si>
  <si>
    <t>9.72M</t>
  </si>
  <si>
    <t>13.87M</t>
  </si>
  <si>
    <t>16.65M</t>
  </si>
  <si>
    <t>10.36M</t>
  </si>
  <si>
    <t>11.70M</t>
  </si>
  <si>
    <t>18.58M</t>
  </si>
  <si>
    <t>6.49M</t>
  </si>
  <si>
    <t>8.97M</t>
  </si>
  <si>
    <t>14.32M</t>
  </si>
  <si>
    <t>18.76M</t>
  </si>
  <si>
    <t>8.56M</t>
  </si>
  <si>
    <t>24.27M</t>
  </si>
  <si>
    <t>20.10M</t>
  </si>
  <si>
    <t>13.28M</t>
  </si>
  <si>
    <t>15.48M</t>
  </si>
  <si>
    <t>15.19M</t>
  </si>
  <si>
    <t>23.20M</t>
  </si>
  <si>
    <t>18.47M</t>
  </si>
  <si>
    <t>15.18M</t>
  </si>
  <si>
    <t>17.31M</t>
  </si>
  <si>
    <t>21.37M</t>
  </si>
  <si>
    <t>18.32M</t>
  </si>
  <si>
    <t>9.55M</t>
  </si>
  <si>
    <t>12.95M</t>
  </si>
  <si>
    <t>17.58M</t>
  </si>
  <si>
    <t>12.82M</t>
  </si>
  <si>
    <t>21.32M</t>
  </si>
  <si>
    <t>40.22M</t>
  </si>
  <si>
    <t>8.40M</t>
  </si>
  <si>
    <t>10.79M</t>
  </si>
  <si>
    <t>10.55M</t>
  </si>
  <si>
    <t>18.25M</t>
  </si>
  <si>
    <t>10.37M</t>
  </si>
  <si>
    <t>12.83M</t>
  </si>
  <si>
    <t>8.52M</t>
  </si>
  <si>
    <t>5.54M</t>
  </si>
  <si>
    <t>7.83M</t>
  </si>
  <si>
    <t>10.15M</t>
  </si>
  <si>
    <t>11.43M</t>
  </si>
  <si>
    <t>11.79M</t>
  </si>
  <si>
    <t>17.59M</t>
  </si>
  <si>
    <t>16.12M</t>
  </si>
  <si>
    <t>15.32M</t>
  </si>
  <si>
    <t>14.77M</t>
  </si>
  <si>
    <t>17.69M</t>
  </si>
  <si>
    <t>17.90M</t>
  </si>
  <si>
    <t>27.68M</t>
  </si>
  <si>
    <t>11.64M</t>
  </si>
  <si>
    <t>13.53M</t>
  </si>
  <si>
    <t>26.58M</t>
  </si>
  <si>
    <t>9.52M</t>
  </si>
  <si>
    <t>19.62M</t>
  </si>
  <si>
    <t>18.28M</t>
  </si>
  <si>
    <t>14.56M</t>
  </si>
  <si>
    <t>19.44M</t>
  </si>
  <si>
    <t>11.89M</t>
  </si>
  <si>
    <t>25.39M</t>
  </si>
  <si>
    <t>11.45M</t>
  </si>
  <si>
    <t>8.50M</t>
  </si>
  <si>
    <t>17.34M</t>
  </si>
  <si>
    <t>13.59M</t>
  </si>
  <si>
    <t>24.87M</t>
  </si>
  <si>
    <t>13.37M</t>
  </si>
  <si>
    <t>23.60M</t>
  </si>
  <si>
    <t>21.14M</t>
  </si>
  <si>
    <t>10.97M</t>
  </si>
  <si>
    <t>23.64M</t>
  </si>
  <si>
    <t>20.38M</t>
  </si>
  <si>
    <t>16.28M</t>
  </si>
  <si>
    <t>20.92M</t>
  </si>
  <si>
    <t>18.99M</t>
  </si>
  <si>
    <t>13.99M</t>
  </si>
  <si>
    <t>32.93M</t>
  </si>
  <si>
    <t>14.93M</t>
  </si>
  <si>
    <t>15.07M</t>
  </si>
  <si>
    <t>14.75M</t>
  </si>
  <si>
    <t>16.73M</t>
  </si>
  <si>
    <t>25.06M</t>
  </si>
  <si>
    <t>40.56M</t>
  </si>
  <si>
    <t>74.26M</t>
  </si>
  <si>
    <t>122.38M</t>
  </si>
  <si>
    <t>64.27M</t>
  </si>
  <si>
    <t>22.27M</t>
  </si>
  <si>
    <t>17.82M</t>
  </si>
  <si>
    <t>13.82M</t>
  </si>
  <si>
    <t>12.25M</t>
  </si>
  <si>
    <t>17.50M</t>
  </si>
  <si>
    <t>19.24M</t>
  </si>
  <si>
    <t>14.04M</t>
  </si>
  <si>
    <t>960.45K</t>
  </si>
  <si>
    <t>12.49M</t>
  </si>
  <si>
    <t>20.54M</t>
  </si>
  <si>
    <t>10.91M</t>
  </si>
  <si>
    <t>15.40M</t>
  </si>
  <si>
    <t>49.29M</t>
  </si>
  <si>
    <t>27.91M</t>
  </si>
  <si>
    <t>35.28M</t>
  </si>
  <si>
    <t>22.67M</t>
  </si>
  <si>
    <t>19.94M</t>
  </si>
  <si>
    <t>27.45M</t>
  </si>
  <si>
    <t>27.30M</t>
  </si>
  <si>
    <t>14.96M</t>
  </si>
  <si>
    <t>36.73M</t>
  </si>
  <si>
    <t>7.84M</t>
  </si>
  <si>
    <t>12.29M</t>
  </si>
  <si>
    <t>17.45M</t>
  </si>
  <si>
    <t>10.89M</t>
  </si>
  <si>
    <t>14.59M</t>
  </si>
  <si>
    <t>13.34M</t>
  </si>
  <si>
    <t>11.36M</t>
  </si>
  <si>
    <t>14.41M</t>
  </si>
  <si>
    <t>14.53M</t>
  </si>
  <si>
    <t>7.47M</t>
  </si>
  <si>
    <t>9.80M</t>
  </si>
  <si>
    <t>9.94M</t>
  </si>
  <si>
    <t>15.89M</t>
  </si>
  <si>
    <t>19.14M</t>
  </si>
  <si>
    <t>15.71M</t>
  </si>
  <si>
    <t>9.95M</t>
  </si>
  <si>
    <t>21.71M</t>
  </si>
  <si>
    <t>30.09M</t>
  </si>
  <si>
    <t>14.68M</t>
  </si>
  <si>
    <t>15.16M</t>
  </si>
  <si>
    <t>25.41M</t>
  </si>
  <si>
    <t>15.21M</t>
  </si>
  <si>
    <t>18.15M</t>
  </si>
  <si>
    <t>29.79M</t>
  </si>
  <si>
    <t>19.73M</t>
  </si>
  <si>
    <t>27.95M</t>
  </si>
  <si>
    <t>16.78M</t>
  </si>
  <si>
    <t>15.50M</t>
  </si>
  <si>
    <t>26.71M</t>
  </si>
  <si>
    <t>18.09M</t>
  </si>
  <si>
    <t>9.79M</t>
  </si>
  <si>
    <t>17.35M</t>
  </si>
  <si>
    <t>11.26M</t>
  </si>
  <si>
    <t>13.97M</t>
  </si>
  <si>
    <t>14.14M</t>
  </si>
  <si>
    <t>18.80M</t>
  </si>
  <si>
    <t>21.47M</t>
  </si>
  <si>
    <t>12.53M</t>
  </si>
  <si>
    <t>13.98M</t>
  </si>
  <si>
    <t>27.37M</t>
  </si>
  <si>
    <t>33.94M</t>
  </si>
  <si>
    <t>36.78M</t>
  </si>
  <si>
    <t>23.35M</t>
  </si>
  <si>
    <t>22.87M</t>
  </si>
  <si>
    <t>43.24M</t>
  </si>
  <si>
    <t>74.22M</t>
  </si>
  <si>
    <t>41.70M</t>
  </si>
  <si>
    <t>14.08M</t>
  </si>
  <si>
    <t>28.34M</t>
  </si>
  <si>
    <t>27.47M</t>
  </si>
  <si>
    <t>26.59M</t>
  </si>
  <si>
    <t>23.27M</t>
  </si>
  <si>
    <t>16.97M</t>
  </si>
  <si>
    <t>19.57M</t>
  </si>
  <si>
    <t>22.68M</t>
  </si>
  <si>
    <t>30.95M</t>
  </si>
  <si>
    <t>9.89M</t>
  </si>
  <si>
    <t>11.68M</t>
  </si>
  <si>
    <t>14.70M</t>
  </si>
  <si>
    <t>30.02M</t>
  </si>
  <si>
    <t>16.84M</t>
  </si>
  <si>
    <t>16.62M</t>
  </si>
  <si>
    <t>15.53M</t>
  </si>
  <si>
    <t>12.74M</t>
  </si>
  <si>
    <t>14.74M</t>
  </si>
  <si>
    <t>13.88M</t>
  </si>
  <si>
    <t>14.57M</t>
  </si>
  <si>
    <t>924.18K</t>
  </si>
  <si>
    <t>556.82K</t>
  </si>
  <si>
    <t>1.03M</t>
  </si>
  <si>
    <t>683.65K</t>
  </si>
  <si>
    <t>1.66M</t>
  </si>
  <si>
    <t>988.40K</t>
  </si>
  <si>
    <t>2.26M</t>
  </si>
  <si>
    <t>948.23K</t>
  </si>
  <si>
    <t>982.44K</t>
  </si>
  <si>
    <t>4.37M</t>
  </si>
  <si>
    <t>1.13M</t>
  </si>
  <si>
    <t>1.62M</t>
  </si>
  <si>
    <t>702.05K</t>
  </si>
  <si>
    <t>118.53K</t>
  </si>
  <si>
    <t>1.20M</t>
  </si>
  <si>
    <t>852.83K</t>
  </si>
  <si>
    <t>9.22M</t>
  </si>
  <si>
    <t>792.35K</t>
  </si>
  <si>
    <t>1.14M</t>
  </si>
  <si>
    <t>1.17M</t>
  </si>
  <si>
    <t>874.01K</t>
  </si>
  <si>
    <t>679.31K</t>
  </si>
  <si>
    <t>1.48M</t>
  </si>
  <si>
    <t>1.28M</t>
  </si>
  <si>
    <t>1.23M</t>
  </si>
  <si>
    <t>1.63M</t>
  </si>
  <si>
    <t>1.71M</t>
  </si>
  <si>
    <t>464.80K</t>
  </si>
  <si>
    <t>1.49M</t>
  </si>
  <si>
    <t>2.45M</t>
  </si>
  <si>
    <t>3.34M</t>
  </si>
  <si>
    <t>1.95M</t>
  </si>
  <si>
    <t>957.95K</t>
  </si>
  <si>
    <t>1.36M</t>
  </si>
  <si>
    <t>1.15M</t>
  </si>
  <si>
    <t>2.11M</t>
  </si>
  <si>
    <t>1.55M</t>
  </si>
  <si>
    <t>947.00K</t>
  </si>
  <si>
    <t>1.05M</t>
  </si>
  <si>
    <t>3.12M</t>
  </si>
  <si>
    <t>957.01K</t>
  </si>
  <si>
    <t>2.17M</t>
  </si>
  <si>
    <t>3.61M</t>
  </si>
  <si>
    <t>3.91M</t>
  </si>
  <si>
    <t>5.57M</t>
  </si>
  <si>
    <t>920.10K</t>
  </si>
  <si>
    <t>2.82M</t>
  </si>
  <si>
    <t>1.98M</t>
  </si>
  <si>
    <t>833.79K</t>
  </si>
  <si>
    <t>3.65M</t>
  </si>
  <si>
    <t>986.98K</t>
  </si>
  <si>
    <t>1.40M</t>
  </si>
  <si>
    <t>4.10M</t>
  </si>
  <si>
    <t>11.06M</t>
  </si>
  <si>
    <t>5.53M</t>
  </si>
  <si>
    <t>974.10K</t>
  </si>
  <si>
    <t>1.61M</t>
  </si>
  <si>
    <t>73.81K</t>
  </si>
  <si>
    <t>812.28K</t>
  </si>
  <si>
    <t>689.43K</t>
  </si>
  <si>
    <t>2.61M</t>
  </si>
  <si>
    <t>4.95M</t>
  </si>
  <si>
    <t>1.99M</t>
  </si>
  <si>
    <t>2.34M</t>
  </si>
  <si>
    <t>4.91M</t>
  </si>
  <si>
    <t>3.19M</t>
  </si>
  <si>
    <t>3.03M</t>
  </si>
  <si>
    <t>3.51M</t>
  </si>
  <si>
    <t>3.50M</t>
  </si>
  <si>
    <t>3.00M</t>
  </si>
  <si>
    <t>4.22M</t>
  </si>
  <si>
    <t>2.75M</t>
  </si>
  <si>
    <t>2.29M</t>
  </si>
  <si>
    <t>2.32M</t>
  </si>
  <si>
    <t>1.35M</t>
  </si>
  <si>
    <t>42.91K</t>
  </si>
  <si>
    <t>629.15K</t>
  </si>
  <si>
    <t>831.60K</t>
  </si>
  <si>
    <t>576.68K</t>
  </si>
  <si>
    <t>2.55M</t>
  </si>
  <si>
    <t>957.87K</t>
  </si>
  <si>
    <t>886.47K</t>
  </si>
  <si>
    <t>1.79M</t>
  </si>
  <si>
    <t>2.47M</t>
  </si>
  <si>
    <t>2.40M</t>
  </si>
  <si>
    <t>881.28K</t>
  </si>
  <si>
    <t>1.02M</t>
  </si>
  <si>
    <t>526.35K</t>
  </si>
  <si>
    <t>6.02M</t>
  </si>
  <si>
    <t>2.51M</t>
  </si>
  <si>
    <t>1.92M</t>
  </si>
  <si>
    <t>2.43M</t>
  </si>
  <si>
    <t>3.07M</t>
  </si>
  <si>
    <t>3.14M</t>
  </si>
  <si>
    <t>5.03M</t>
  </si>
  <si>
    <t>107.60K</t>
  </si>
  <si>
    <t>2.57M</t>
  </si>
  <si>
    <t>2.15M</t>
  </si>
  <si>
    <t>660.58K</t>
  </si>
  <si>
    <t>676.88K</t>
  </si>
  <si>
    <t>3.81M</t>
  </si>
  <si>
    <t>956.89K</t>
  </si>
  <si>
    <t>2.53M</t>
  </si>
  <si>
    <t>812.52K</t>
  </si>
  <si>
    <t>4.23M</t>
  </si>
  <si>
    <t>1.68M</t>
  </si>
  <si>
    <t>738.27K</t>
  </si>
  <si>
    <t>3.04M</t>
  </si>
  <si>
    <t>3.21M</t>
  </si>
  <si>
    <t>933.37K</t>
  </si>
  <si>
    <t>3.52M</t>
  </si>
  <si>
    <t>2.08M</t>
  </si>
  <si>
    <t>751.68K</t>
  </si>
  <si>
    <t>2.48M</t>
  </si>
  <si>
    <t>5.17M</t>
  </si>
  <si>
    <t>2.99M</t>
  </si>
  <si>
    <t>5.26M</t>
  </si>
  <si>
    <t>4.59M</t>
  </si>
  <si>
    <t>826.64K</t>
  </si>
  <si>
    <t>688.48K</t>
  </si>
  <si>
    <t>832.80K</t>
  </si>
  <si>
    <t>2.63M</t>
  </si>
  <si>
    <t>3.88M</t>
  </si>
  <si>
    <t>3.73M</t>
  </si>
  <si>
    <t>4.43M</t>
  </si>
  <si>
    <t>4.17M</t>
  </si>
  <si>
    <t>937.49K</t>
  </si>
  <si>
    <t>994.78K</t>
  </si>
  <si>
    <t>1.44M</t>
  </si>
  <si>
    <t>5.06M</t>
  </si>
  <si>
    <t>5.50M</t>
  </si>
  <si>
    <t>3.13M</t>
  </si>
  <si>
    <t>3.47M</t>
  </si>
  <si>
    <t>5.31M</t>
  </si>
  <si>
    <t>11.62M</t>
  </si>
  <si>
    <t>3.95M</t>
  </si>
  <si>
    <t>51.46K</t>
  </si>
  <si>
    <t>3.18M</t>
  </si>
  <si>
    <t>3.85M</t>
  </si>
  <si>
    <t>4.65M</t>
  </si>
  <si>
    <t>9.16M</t>
  </si>
  <si>
    <t>3.27M</t>
  </si>
  <si>
    <t>8.26M</t>
  </si>
  <si>
    <t>4.94M</t>
  </si>
  <si>
    <t>3.41M</t>
  </si>
  <si>
    <t>3.69M</t>
  </si>
  <si>
    <t>2.28M</t>
  </si>
  <si>
    <t>3.42M</t>
  </si>
  <si>
    <t>3.06M</t>
  </si>
  <si>
    <t>2.88M</t>
  </si>
  <si>
    <t>95.49K</t>
  </si>
  <si>
    <t>4.07M</t>
  </si>
  <si>
    <t>578.32K</t>
  </si>
  <si>
    <t>974.89K</t>
  </si>
  <si>
    <t>2.23M</t>
  </si>
  <si>
    <t>777.82K</t>
  </si>
  <si>
    <t>4.69M</t>
  </si>
  <si>
    <t>4.06M</t>
  </si>
  <si>
    <t>6.34M</t>
  </si>
  <si>
    <t>5.80M</t>
  </si>
  <si>
    <t>1.87M</t>
  </si>
  <si>
    <t>4.13M</t>
  </si>
  <si>
    <t>284.11K</t>
  </si>
  <si>
    <t>824.50K</t>
  </si>
  <si>
    <t>3.17M</t>
  </si>
  <si>
    <t>733.45K</t>
  </si>
  <si>
    <t>TCS</t>
  </si>
  <si>
    <t>RELIANCE</t>
  </si>
  <si>
    <t>SBI</t>
  </si>
  <si>
    <t>HUL</t>
  </si>
  <si>
    <t>SUN</t>
  </si>
  <si>
    <t>DATE</t>
  </si>
  <si>
    <t>PORTFOLIO HISTORICAL DATA</t>
  </si>
  <si>
    <t>PORTFOLIO RETURNS</t>
  </si>
  <si>
    <t>PORTFOLIO WEIGHTS</t>
  </si>
  <si>
    <t>RETURNS</t>
  </si>
  <si>
    <t>RANK</t>
  </si>
  <si>
    <t>VaR HISTORICAL METHOD</t>
  </si>
  <si>
    <t>Total No. of Data</t>
  </si>
  <si>
    <t>CI</t>
  </si>
  <si>
    <t>Alpha</t>
  </si>
  <si>
    <t>Historical VaR is at position</t>
  </si>
  <si>
    <t>Historical VaR is at position (Rounded off)</t>
  </si>
  <si>
    <t>Returns at specific position</t>
  </si>
  <si>
    <t>Portfolio Value</t>
  </si>
  <si>
    <t xml:space="preserve">1 Day VaR </t>
  </si>
  <si>
    <t>Expected Shortfall</t>
  </si>
  <si>
    <t>10 Day VaR</t>
  </si>
  <si>
    <t>VaR HISTORICAL METHOD (PERCENTILE APPROACH)</t>
  </si>
  <si>
    <t>Portfolio Mean</t>
  </si>
  <si>
    <t>COVARIANCE MATRIX</t>
  </si>
  <si>
    <t>Portfolio Standard Deviation</t>
  </si>
  <si>
    <t>VaR using Variance Covariance Method</t>
  </si>
  <si>
    <t>Mean</t>
  </si>
  <si>
    <t>Standard Deviation</t>
  </si>
  <si>
    <t>Z Value</t>
  </si>
  <si>
    <t>1 Day VaR</t>
  </si>
  <si>
    <t>Simulations</t>
  </si>
  <si>
    <t xml:space="preserve"> </t>
  </si>
  <si>
    <t>UNCORRELATED RANDOM VARIABLE</t>
  </si>
  <si>
    <t>CHOLESKY DECOMPOSITION MATRIX</t>
  </si>
  <si>
    <t>CORRELATED RANDOM VARIABLE</t>
  </si>
  <si>
    <t>Drift (Average Returns)</t>
  </si>
  <si>
    <t>Volatility</t>
  </si>
  <si>
    <t>S0 (1/1/2025)</t>
  </si>
  <si>
    <t>SIMULATE STOCK PRICE</t>
  </si>
  <si>
    <t>VaR MONTE CARLO SIMULATION</t>
  </si>
  <si>
    <t>CORRELATION MATRIX</t>
  </si>
  <si>
    <t>VaR MONTE CARLO SIMULATION (PERCENTILE APPROACH)</t>
  </si>
  <si>
    <t>PORTFOLIO VALUE</t>
  </si>
  <si>
    <t>BACK TESTING VALUE AT RISK</t>
  </si>
  <si>
    <t>VARIANCE COVARIANCE</t>
  </si>
  <si>
    <t>HISTORICAL METHOD</t>
  </si>
  <si>
    <t>MONTE CARLO</t>
  </si>
  <si>
    <t>Value at Risk (VaR)</t>
  </si>
  <si>
    <t>1 Day VaR @ 99% CI</t>
  </si>
  <si>
    <t>99% CI</t>
  </si>
  <si>
    <t>Historical Method</t>
  </si>
  <si>
    <t>Variance Covariance</t>
  </si>
  <si>
    <t>Monte Carlo Simulation</t>
  </si>
  <si>
    <t>VaR Back Testing (Traffic Light Approach)</t>
  </si>
  <si>
    <t>1 Day VaR @</t>
  </si>
  <si>
    <t>Backtest</t>
  </si>
  <si>
    <t>Basel Traffic Light Approach</t>
  </si>
  <si>
    <t>Green Zone</t>
  </si>
  <si>
    <t>Yellow Zone</t>
  </si>
  <si>
    <t>Red Zone</t>
  </si>
  <si>
    <t>0 to 4</t>
  </si>
  <si>
    <t>5 to 9</t>
  </si>
  <si>
    <t>&gt;10</t>
  </si>
  <si>
    <t>Kupiec Test</t>
  </si>
  <si>
    <t>99% VaR, p = 1%</t>
  </si>
  <si>
    <t>95% VaR, p = 5%</t>
  </si>
  <si>
    <t>90% VaR, p = 10%</t>
  </si>
  <si>
    <t>p</t>
  </si>
  <si>
    <t>p hat (p^)</t>
  </si>
  <si>
    <t>x</t>
  </si>
  <si>
    <t>n</t>
  </si>
  <si>
    <t>Expected probability of exceedances</t>
  </si>
  <si>
    <t>Observed probability of exceedances, calculated as x/n</t>
  </si>
  <si>
    <t>Number of violation (failures)</t>
  </si>
  <si>
    <t>Total numbr of observations</t>
  </si>
  <si>
    <t>Historical</t>
  </si>
  <si>
    <t>Monte Carlo</t>
  </si>
  <si>
    <t>p^</t>
  </si>
  <si>
    <t>LR</t>
  </si>
  <si>
    <t>p value</t>
  </si>
  <si>
    <t>p value &gt; 5%</t>
  </si>
  <si>
    <t>Reliable</t>
  </si>
  <si>
    <t>If you hope to demonstrate that a model is adequate, you would prefer a p-value greater than 5%</t>
  </si>
  <si>
    <t>A p-value less than 5% would indicate that the model may not be performing adequately at the tested confidence level</t>
  </si>
  <si>
    <t>Note</t>
  </si>
  <si>
    <t>95% CI</t>
  </si>
  <si>
    <t>90% CI</t>
  </si>
  <si>
    <t>ES @</t>
  </si>
  <si>
    <t>VALUE AT RISK - HISTORICAL METHOD</t>
  </si>
  <si>
    <t>VALUE AT RISK - VARIANCE COVARIANCE METHOD</t>
  </si>
  <si>
    <t>VALUE AT RISK - MONTE CARLO SIMULATION METHOD</t>
  </si>
  <si>
    <t>VALUE AT RISK BACK TESTING (TRAFFIC LIGHT APPROACH)</t>
  </si>
  <si>
    <t>VALUE AT RISK BACK TESTING (KUPIEC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</si>
</sst>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_ * #,##0_ ;_ * \-#,##0_ ;_ * &quot;-&quot;??_ ;_ @_ "/>
    <numFmt numFmtId="165" formatCode="#,##0;\(#,##0\)"/>
    <numFmt numFmtId="166" formatCode="0.000%"/>
    <numFmt numFmtId="167" formatCode="0.000000000000000000%"/>
    <numFmt numFmtId="168" formatCode="0.00000000000000%"/>
    <numFmt numFmtId="169" formatCode="0.000"/>
    <numFmt numFmtId="170" formatCode="0.0000%"/>
    <numFmt numFmtId="171" formatCode="0.00000%"/>
    <numFmt numFmtId="172" formatCode="0.0000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4"/>
      <color theme="0"/>
      <name val="Calibri Light"/>
      <family val="2"/>
      <scheme val="major"/>
    </font>
    <font>
      <b/>
      <sz val="16"/>
      <color theme="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10" fontId="0" fillId="0" borderId="0" xfId="0" applyNumberFormat="1"/>
    <xf numFmtId="4" fontId="0" fillId="0" borderId="0" xfId="0" applyNumberFormat="1"/>
    <xf numFmtId="14" fontId="0" fillId="0" borderId="0" xfId="0" applyNumberFormat="1"/>
    <xf numFmtId="0" fontId="5" fillId="0" borderId="0" xfId="0" applyFont="1"/>
    <xf numFmtId="14" fontId="5" fillId="0" borderId="0" xfId="0" applyNumberFormat="1" applyFont="1"/>
    <xf numFmtId="4" fontId="5" fillId="0" borderId="0" xfId="0" applyNumberFormat="1" applyFont="1"/>
    <xf numFmtId="10" fontId="5" fillId="0" borderId="0" xfId="2" applyNumberFormat="1" applyFont="1"/>
    <xf numFmtId="9" fontId="5" fillId="0" borderId="0" xfId="0" applyNumberFormat="1" applyFont="1"/>
    <xf numFmtId="10" fontId="5" fillId="0" borderId="0" xfId="0" applyNumberFormat="1" applyFont="1"/>
    <xf numFmtId="164" fontId="5" fillId="0" borderId="0" xfId="1" applyNumberFormat="1" applyFont="1"/>
    <xf numFmtId="165" fontId="6" fillId="0" borderId="0" xfId="0" applyNumberFormat="1" applyFont="1"/>
    <xf numFmtId="9" fontId="6" fillId="0" borderId="0" xfId="0" applyNumberFormat="1" applyFont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0" fontId="4" fillId="3" borderId="0" xfId="2" applyNumberFormat="1" applyFont="1" applyFill="1"/>
    <xf numFmtId="0" fontId="2" fillId="2" borderId="0" xfId="0" applyFont="1" applyFill="1" applyAlignment="1">
      <alignment horizontal="center" vertical="center"/>
    </xf>
    <xf numFmtId="10" fontId="0" fillId="0" borderId="0" xfId="2" applyNumberFormat="1" applyFont="1"/>
    <xf numFmtId="167" fontId="0" fillId="0" borderId="0" xfId="0" applyNumberFormat="1"/>
    <xf numFmtId="168" fontId="0" fillId="0" borderId="0" xfId="0" applyNumberFormat="1"/>
    <xf numFmtId="0" fontId="6" fillId="2" borderId="0" xfId="0" applyFont="1" applyFill="1"/>
    <xf numFmtId="0" fontId="8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/>
    <xf numFmtId="0" fontId="2" fillId="3" borderId="1" xfId="0" applyFont="1" applyFill="1" applyBorder="1"/>
    <xf numFmtId="166" fontId="0" fillId="0" borderId="0" xfId="2" applyNumberFormat="1" applyFont="1" applyFill="1" applyBorder="1" applyAlignment="1"/>
    <xf numFmtId="166" fontId="0" fillId="0" borderId="1" xfId="2" applyNumberFormat="1" applyFont="1" applyFill="1" applyBorder="1" applyAlignment="1"/>
    <xf numFmtId="166" fontId="3" fillId="0" borderId="0" xfId="2" applyNumberFormat="1" applyFont="1"/>
    <xf numFmtId="0" fontId="2" fillId="2" borderId="0" xfId="0" applyFont="1" applyFill="1"/>
    <xf numFmtId="166" fontId="0" fillId="0" borderId="0" xfId="0" applyNumberFormat="1"/>
    <xf numFmtId="9" fontId="0" fillId="0" borderId="0" xfId="0" applyNumberFormat="1"/>
    <xf numFmtId="169" fontId="0" fillId="0" borderId="0" xfId="0" applyNumberFormat="1"/>
    <xf numFmtId="9" fontId="3" fillId="0" borderId="0" xfId="0" applyNumberFormat="1" applyFont="1"/>
    <xf numFmtId="0" fontId="0" fillId="3" borderId="0" xfId="0" applyFill="1"/>
    <xf numFmtId="170" fontId="0" fillId="0" borderId="0" xfId="2" applyNumberFormat="1" applyFont="1"/>
    <xf numFmtId="171" fontId="0" fillId="0" borderId="0" xfId="2" applyNumberFormat="1" applyFont="1"/>
    <xf numFmtId="171" fontId="3" fillId="3" borderId="0" xfId="2" applyNumberFormat="1" applyFont="1" applyFill="1"/>
    <xf numFmtId="171" fontId="0" fillId="0" borderId="0" xfId="0" applyNumberFormat="1"/>
    <xf numFmtId="0" fontId="10" fillId="0" borderId="0" xfId="0" applyFont="1"/>
    <xf numFmtId="166" fontId="6" fillId="0" borderId="0" xfId="0" applyNumberFormat="1" applyFont="1"/>
    <xf numFmtId="0" fontId="4" fillId="2" borderId="0" xfId="0" applyFont="1" applyFill="1" applyAlignment="1">
      <alignment horizontal="center" vertical="center"/>
    </xf>
    <xf numFmtId="0" fontId="11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12" fillId="2" borderId="0" xfId="0" applyFont="1" applyFill="1"/>
    <xf numFmtId="0" fontId="5" fillId="3" borderId="0" xfId="0" applyFont="1" applyFill="1"/>
    <xf numFmtId="0" fontId="7" fillId="0" borderId="0" xfId="0" applyFont="1" applyAlignment="1">
      <alignment horizontal="center"/>
    </xf>
    <xf numFmtId="0" fontId="5" fillId="0" borderId="1" xfId="0" applyFont="1" applyBorder="1"/>
    <xf numFmtId="171" fontId="0" fillId="3" borderId="0" xfId="2" applyNumberFormat="1" applyFont="1" applyFill="1"/>
    <xf numFmtId="9" fontId="0" fillId="0" borderId="0" xfId="2" applyFont="1"/>
    <xf numFmtId="166" fontId="0" fillId="0" borderId="0" xfId="2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9" fillId="6" borderId="0" xfId="0" applyFont="1" applyFill="1"/>
    <xf numFmtId="0" fontId="9" fillId="5" borderId="0" xfId="0" applyFont="1" applyFill="1"/>
    <xf numFmtId="0" fontId="9" fillId="4" borderId="0" xfId="0" applyFont="1" applyFill="1"/>
    <xf numFmtId="0" fontId="2" fillId="6" borderId="0" xfId="0" applyFont="1" applyFill="1" applyAlignment="1">
      <alignment horizontal="center" vertical="center"/>
    </xf>
    <xf numFmtId="172" fontId="0" fillId="0" borderId="0" xfId="0" applyNumberFormat="1"/>
    <xf numFmtId="0" fontId="13" fillId="0" borderId="0" xfId="0" applyFont="1" applyAlignment="1">
      <alignment horizontal="right"/>
    </xf>
    <xf numFmtId="0" fontId="14" fillId="0" borderId="0" xfId="0" applyFont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0" fillId="2" borderId="0" xfId="0" applyFill="1"/>
    <xf numFmtId="0" fontId="16" fillId="7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TCS SHARE</a:t>
            </a:r>
            <a:r>
              <a:rPr lang="en-US" b="1" baseline="0"/>
              <a:t> PRICE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TCS!$B$1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cat>
            <c:numRef>
              <c:f>TCS!$A$2:$A$250</c:f>
              <c:numCache>
                <c:formatCode>m/d/yyyy</c:formatCode>
                <c:ptCount val="249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45306</c:v>
                </c:pt>
                <c:pt idx="11">
                  <c:v>45307</c:v>
                </c:pt>
                <c:pt idx="12">
                  <c:v>45308</c:v>
                </c:pt>
                <c:pt idx="13">
                  <c:v>45309</c:v>
                </c:pt>
                <c:pt idx="14">
                  <c:v>45310</c:v>
                </c:pt>
                <c:pt idx="15">
                  <c:v>45311</c:v>
                </c:pt>
                <c:pt idx="16">
                  <c:v>45314</c:v>
                </c:pt>
                <c:pt idx="17">
                  <c:v>45315</c:v>
                </c:pt>
                <c:pt idx="18">
                  <c:v>45316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45341</c:v>
                </c:pt>
                <c:pt idx="35">
                  <c:v>45342</c:v>
                </c:pt>
                <c:pt idx="36">
                  <c:v>45343</c:v>
                </c:pt>
                <c:pt idx="37">
                  <c:v>45344</c:v>
                </c:pt>
                <c:pt idx="38">
                  <c:v>45345</c:v>
                </c:pt>
                <c:pt idx="39">
                  <c:v>45348</c:v>
                </c:pt>
                <c:pt idx="40">
                  <c:v>45349</c:v>
                </c:pt>
                <c:pt idx="41">
                  <c:v>45350</c:v>
                </c:pt>
                <c:pt idx="42">
                  <c:v>45351</c:v>
                </c:pt>
                <c:pt idx="43">
                  <c:v>45352</c:v>
                </c:pt>
                <c:pt idx="44">
                  <c:v>45353</c:v>
                </c:pt>
                <c:pt idx="45">
                  <c:v>45355</c:v>
                </c:pt>
                <c:pt idx="46">
                  <c:v>45356</c:v>
                </c:pt>
                <c:pt idx="47">
                  <c:v>45357</c:v>
                </c:pt>
                <c:pt idx="48">
                  <c:v>45358</c:v>
                </c:pt>
                <c:pt idx="49">
                  <c:v>45362</c:v>
                </c:pt>
                <c:pt idx="50">
                  <c:v>45363</c:v>
                </c:pt>
                <c:pt idx="51">
                  <c:v>45364</c:v>
                </c:pt>
                <c:pt idx="52">
                  <c:v>45365</c:v>
                </c:pt>
                <c:pt idx="53">
                  <c:v>45366</c:v>
                </c:pt>
                <c:pt idx="54">
                  <c:v>45369</c:v>
                </c:pt>
                <c:pt idx="55">
                  <c:v>45370</c:v>
                </c:pt>
                <c:pt idx="56">
                  <c:v>45371</c:v>
                </c:pt>
                <c:pt idx="57">
                  <c:v>45372</c:v>
                </c:pt>
                <c:pt idx="58">
                  <c:v>45373</c:v>
                </c:pt>
                <c:pt idx="59">
                  <c:v>45377</c:v>
                </c:pt>
                <c:pt idx="60">
                  <c:v>45378</c:v>
                </c:pt>
                <c:pt idx="61">
                  <c:v>45379</c:v>
                </c:pt>
                <c:pt idx="62">
                  <c:v>45383</c:v>
                </c:pt>
                <c:pt idx="63">
                  <c:v>45384</c:v>
                </c:pt>
                <c:pt idx="64">
                  <c:v>45385</c:v>
                </c:pt>
                <c:pt idx="65">
                  <c:v>45386</c:v>
                </c:pt>
                <c:pt idx="66">
                  <c:v>45387</c:v>
                </c:pt>
                <c:pt idx="67">
                  <c:v>45390</c:v>
                </c:pt>
                <c:pt idx="68">
                  <c:v>45391</c:v>
                </c:pt>
                <c:pt idx="69">
                  <c:v>45392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45400</c:v>
                </c:pt>
                <c:pt idx="74">
                  <c:v>45401</c:v>
                </c:pt>
                <c:pt idx="75">
                  <c:v>45404</c:v>
                </c:pt>
                <c:pt idx="76">
                  <c:v>45405</c:v>
                </c:pt>
                <c:pt idx="77">
                  <c:v>45406</c:v>
                </c:pt>
                <c:pt idx="78">
                  <c:v>45407</c:v>
                </c:pt>
                <c:pt idx="79">
                  <c:v>45408</c:v>
                </c:pt>
                <c:pt idx="80">
                  <c:v>45411</c:v>
                </c:pt>
                <c:pt idx="81">
                  <c:v>45412</c:v>
                </c:pt>
                <c:pt idx="82">
                  <c:v>45414</c:v>
                </c:pt>
                <c:pt idx="83">
                  <c:v>45415</c:v>
                </c:pt>
                <c:pt idx="84">
                  <c:v>45418</c:v>
                </c:pt>
                <c:pt idx="85">
                  <c:v>45419</c:v>
                </c:pt>
                <c:pt idx="86">
                  <c:v>45420</c:v>
                </c:pt>
                <c:pt idx="87">
                  <c:v>45421</c:v>
                </c:pt>
                <c:pt idx="88">
                  <c:v>45422</c:v>
                </c:pt>
                <c:pt idx="89">
                  <c:v>45425</c:v>
                </c:pt>
                <c:pt idx="90">
                  <c:v>45426</c:v>
                </c:pt>
                <c:pt idx="91">
                  <c:v>45427</c:v>
                </c:pt>
                <c:pt idx="92">
                  <c:v>45428</c:v>
                </c:pt>
                <c:pt idx="93">
                  <c:v>45429</c:v>
                </c:pt>
                <c:pt idx="94">
                  <c:v>45430</c:v>
                </c:pt>
                <c:pt idx="95">
                  <c:v>45433</c:v>
                </c:pt>
                <c:pt idx="96">
                  <c:v>45434</c:v>
                </c:pt>
                <c:pt idx="97">
                  <c:v>45435</c:v>
                </c:pt>
                <c:pt idx="98">
                  <c:v>45436</c:v>
                </c:pt>
                <c:pt idx="99">
                  <c:v>45439</c:v>
                </c:pt>
                <c:pt idx="100">
                  <c:v>45440</c:v>
                </c:pt>
                <c:pt idx="101">
                  <c:v>45441</c:v>
                </c:pt>
                <c:pt idx="102">
                  <c:v>45442</c:v>
                </c:pt>
                <c:pt idx="103">
                  <c:v>45443</c:v>
                </c:pt>
                <c:pt idx="104">
                  <c:v>45446</c:v>
                </c:pt>
                <c:pt idx="105">
                  <c:v>45447</c:v>
                </c:pt>
                <c:pt idx="106">
                  <c:v>45448</c:v>
                </c:pt>
                <c:pt idx="107">
                  <c:v>45449</c:v>
                </c:pt>
                <c:pt idx="108">
                  <c:v>45450</c:v>
                </c:pt>
                <c:pt idx="109">
                  <c:v>45453</c:v>
                </c:pt>
                <c:pt idx="110">
                  <c:v>45454</c:v>
                </c:pt>
                <c:pt idx="111">
                  <c:v>45455</c:v>
                </c:pt>
                <c:pt idx="112">
                  <c:v>45456</c:v>
                </c:pt>
                <c:pt idx="113">
                  <c:v>45457</c:v>
                </c:pt>
                <c:pt idx="114">
                  <c:v>45461</c:v>
                </c:pt>
                <c:pt idx="115">
                  <c:v>45462</c:v>
                </c:pt>
                <c:pt idx="116">
                  <c:v>45463</c:v>
                </c:pt>
                <c:pt idx="117">
                  <c:v>45464</c:v>
                </c:pt>
                <c:pt idx="118">
                  <c:v>45467</c:v>
                </c:pt>
                <c:pt idx="119">
                  <c:v>45468</c:v>
                </c:pt>
                <c:pt idx="120">
                  <c:v>45469</c:v>
                </c:pt>
                <c:pt idx="121">
                  <c:v>45470</c:v>
                </c:pt>
                <c:pt idx="122">
                  <c:v>45471</c:v>
                </c:pt>
                <c:pt idx="123">
                  <c:v>45474</c:v>
                </c:pt>
                <c:pt idx="124">
                  <c:v>45475</c:v>
                </c:pt>
                <c:pt idx="125">
                  <c:v>45476</c:v>
                </c:pt>
                <c:pt idx="126">
                  <c:v>45477</c:v>
                </c:pt>
                <c:pt idx="127">
                  <c:v>45478</c:v>
                </c:pt>
                <c:pt idx="128">
                  <c:v>45481</c:v>
                </c:pt>
                <c:pt idx="129">
                  <c:v>45482</c:v>
                </c:pt>
                <c:pt idx="130">
                  <c:v>45483</c:v>
                </c:pt>
                <c:pt idx="131">
                  <c:v>45484</c:v>
                </c:pt>
                <c:pt idx="132">
                  <c:v>45485</c:v>
                </c:pt>
                <c:pt idx="133">
                  <c:v>45488</c:v>
                </c:pt>
                <c:pt idx="134">
                  <c:v>45489</c:v>
                </c:pt>
                <c:pt idx="135">
                  <c:v>45491</c:v>
                </c:pt>
                <c:pt idx="136">
                  <c:v>45492</c:v>
                </c:pt>
                <c:pt idx="137">
                  <c:v>45495</c:v>
                </c:pt>
                <c:pt idx="138">
                  <c:v>45496</c:v>
                </c:pt>
                <c:pt idx="139">
                  <c:v>45497</c:v>
                </c:pt>
                <c:pt idx="140">
                  <c:v>45498</c:v>
                </c:pt>
                <c:pt idx="141">
                  <c:v>45499</c:v>
                </c:pt>
                <c:pt idx="142">
                  <c:v>45502</c:v>
                </c:pt>
                <c:pt idx="143">
                  <c:v>45503</c:v>
                </c:pt>
                <c:pt idx="144">
                  <c:v>45504</c:v>
                </c:pt>
                <c:pt idx="145">
                  <c:v>45505</c:v>
                </c:pt>
                <c:pt idx="146">
                  <c:v>45506</c:v>
                </c:pt>
                <c:pt idx="147">
                  <c:v>45509</c:v>
                </c:pt>
                <c:pt idx="148">
                  <c:v>45510</c:v>
                </c:pt>
                <c:pt idx="149">
                  <c:v>45511</c:v>
                </c:pt>
                <c:pt idx="150">
                  <c:v>45512</c:v>
                </c:pt>
                <c:pt idx="151">
                  <c:v>45513</c:v>
                </c:pt>
                <c:pt idx="152">
                  <c:v>45516</c:v>
                </c:pt>
                <c:pt idx="153">
                  <c:v>45517</c:v>
                </c:pt>
                <c:pt idx="154">
                  <c:v>45518</c:v>
                </c:pt>
                <c:pt idx="155">
                  <c:v>45520</c:v>
                </c:pt>
                <c:pt idx="156">
                  <c:v>45523</c:v>
                </c:pt>
                <c:pt idx="157">
                  <c:v>45524</c:v>
                </c:pt>
                <c:pt idx="158">
                  <c:v>45525</c:v>
                </c:pt>
                <c:pt idx="159">
                  <c:v>45526</c:v>
                </c:pt>
                <c:pt idx="160">
                  <c:v>45527</c:v>
                </c:pt>
                <c:pt idx="161">
                  <c:v>45530</c:v>
                </c:pt>
                <c:pt idx="162">
                  <c:v>45531</c:v>
                </c:pt>
                <c:pt idx="163">
                  <c:v>45532</c:v>
                </c:pt>
                <c:pt idx="164">
                  <c:v>45533</c:v>
                </c:pt>
                <c:pt idx="165">
                  <c:v>45534</c:v>
                </c:pt>
                <c:pt idx="166">
                  <c:v>45537</c:v>
                </c:pt>
                <c:pt idx="167">
                  <c:v>45538</c:v>
                </c:pt>
                <c:pt idx="168">
                  <c:v>45539</c:v>
                </c:pt>
                <c:pt idx="169">
                  <c:v>45540</c:v>
                </c:pt>
                <c:pt idx="170">
                  <c:v>45541</c:v>
                </c:pt>
                <c:pt idx="171">
                  <c:v>45544</c:v>
                </c:pt>
                <c:pt idx="172">
                  <c:v>45545</c:v>
                </c:pt>
                <c:pt idx="173">
                  <c:v>45546</c:v>
                </c:pt>
                <c:pt idx="174">
                  <c:v>45547</c:v>
                </c:pt>
                <c:pt idx="175">
                  <c:v>45548</c:v>
                </c:pt>
                <c:pt idx="176">
                  <c:v>45551</c:v>
                </c:pt>
                <c:pt idx="177">
                  <c:v>45552</c:v>
                </c:pt>
                <c:pt idx="178">
                  <c:v>45553</c:v>
                </c:pt>
                <c:pt idx="179">
                  <c:v>45554</c:v>
                </c:pt>
                <c:pt idx="180">
                  <c:v>45555</c:v>
                </c:pt>
                <c:pt idx="181">
                  <c:v>45558</c:v>
                </c:pt>
                <c:pt idx="182">
                  <c:v>45559</c:v>
                </c:pt>
                <c:pt idx="183">
                  <c:v>45560</c:v>
                </c:pt>
                <c:pt idx="184">
                  <c:v>45561</c:v>
                </c:pt>
                <c:pt idx="185">
                  <c:v>45562</c:v>
                </c:pt>
                <c:pt idx="186">
                  <c:v>45565</c:v>
                </c:pt>
                <c:pt idx="187">
                  <c:v>45566</c:v>
                </c:pt>
                <c:pt idx="188">
                  <c:v>45568</c:v>
                </c:pt>
                <c:pt idx="189">
                  <c:v>45569</c:v>
                </c:pt>
                <c:pt idx="190">
                  <c:v>45572</c:v>
                </c:pt>
                <c:pt idx="191">
                  <c:v>45573</c:v>
                </c:pt>
                <c:pt idx="192">
                  <c:v>45574</c:v>
                </c:pt>
                <c:pt idx="193">
                  <c:v>45575</c:v>
                </c:pt>
                <c:pt idx="194">
                  <c:v>45576</c:v>
                </c:pt>
                <c:pt idx="195">
                  <c:v>45579</c:v>
                </c:pt>
                <c:pt idx="196">
                  <c:v>45580</c:v>
                </c:pt>
                <c:pt idx="197">
                  <c:v>45581</c:v>
                </c:pt>
                <c:pt idx="198">
                  <c:v>45582</c:v>
                </c:pt>
                <c:pt idx="199">
                  <c:v>45583</c:v>
                </c:pt>
                <c:pt idx="200">
                  <c:v>45586</c:v>
                </c:pt>
                <c:pt idx="201">
                  <c:v>45587</c:v>
                </c:pt>
                <c:pt idx="202">
                  <c:v>45588</c:v>
                </c:pt>
                <c:pt idx="203">
                  <c:v>45589</c:v>
                </c:pt>
                <c:pt idx="204">
                  <c:v>45590</c:v>
                </c:pt>
                <c:pt idx="205">
                  <c:v>45593</c:v>
                </c:pt>
                <c:pt idx="206">
                  <c:v>45594</c:v>
                </c:pt>
                <c:pt idx="207">
                  <c:v>45595</c:v>
                </c:pt>
                <c:pt idx="208">
                  <c:v>45596</c:v>
                </c:pt>
                <c:pt idx="209">
                  <c:v>45597</c:v>
                </c:pt>
                <c:pt idx="210">
                  <c:v>45600</c:v>
                </c:pt>
                <c:pt idx="211">
                  <c:v>45601</c:v>
                </c:pt>
                <c:pt idx="212">
                  <c:v>45602</c:v>
                </c:pt>
                <c:pt idx="213">
                  <c:v>45603</c:v>
                </c:pt>
                <c:pt idx="214">
                  <c:v>45604</c:v>
                </c:pt>
                <c:pt idx="215">
                  <c:v>45607</c:v>
                </c:pt>
                <c:pt idx="216">
                  <c:v>45608</c:v>
                </c:pt>
                <c:pt idx="217">
                  <c:v>45609</c:v>
                </c:pt>
                <c:pt idx="218">
                  <c:v>45610</c:v>
                </c:pt>
                <c:pt idx="219">
                  <c:v>45614</c:v>
                </c:pt>
                <c:pt idx="220">
                  <c:v>45615</c:v>
                </c:pt>
                <c:pt idx="221">
                  <c:v>45617</c:v>
                </c:pt>
                <c:pt idx="222">
                  <c:v>45618</c:v>
                </c:pt>
                <c:pt idx="223">
                  <c:v>45621</c:v>
                </c:pt>
                <c:pt idx="224">
                  <c:v>45622</c:v>
                </c:pt>
                <c:pt idx="225">
                  <c:v>45623</c:v>
                </c:pt>
                <c:pt idx="226">
                  <c:v>45624</c:v>
                </c:pt>
                <c:pt idx="227">
                  <c:v>45625</c:v>
                </c:pt>
                <c:pt idx="228">
                  <c:v>45628</c:v>
                </c:pt>
                <c:pt idx="229">
                  <c:v>45629</c:v>
                </c:pt>
                <c:pt idx="230">
                  <c:v>45630</c:v>
                </c:pt>
                <c:pt idx="231">
                  <c:v>45631</c:v>
                </c:pt>
                <c:pt idx="232">
                  <c:v>45632</c:v>
                </c:pt>
                <c:pt idx="233">
                  <c:v>45635</c:v>
                </c:pt>
                <c:pt idx="234">
                  <c:v>45636</c:v>
                </c:pt>
                <c:pt idx="235">
                  <c:v>45637</c:v>
                </c:pt>
                <c:pt idx="236">
                  <c:v>45638</c:v>
                </c:pt>
                <c:pt idx="237">
                  <c:v>45639</c:v>
                </c:pt>
                <c:pt idx="238">
                  <c:v>45642</c:v>
                </c:pt>
                <c:pt idx="239">
                  <c:v>45643</c:v>
                </c:pt>
                <c:pt idx="240">
                  <c:v>45644</c:v>
                </c:pt>
                <c:pt idx="241">
                  <c:v>45645</c:v>
                </c:pt>
                <c:pt idx="242">
                  <c:v>45646</c:v>
                </c:pt>
                <c:pt idx="243">
                  <c:v>45649</c:v>
                </c:pt>
                <c:pt idx="244">
                  <c:v>45650</c:v>
                </c:pt>
                <c:pt idx="245">
                  <c:v>45652</c:v>
                </c:pt>
                <c:pt idx="246">
                  <c:v>45653</c:v>
                </c:pt>
                <c:pt idx="247">
                  <c:v>45656</c:v>
                </c:pt>
                <c:pt idx="248">
                  <c:v>45657</c:v>
                </c:pt>
              </c:numCache>
            </c:numRef>
          </c:cat>
          <c:val>
            <c:numRef>
              <c:f>TCS!$B$2:$B$250</c:f>
              <c:numCache>
                <c:formatCode>#,##0.00</c:formatCode>
                <c:ptCount val="249"/>
                <c:pt idx="0">
                  <c:v>3793.52</c:v>
                </c:pt>
                <c:pt idx="1">
                  <c:v>3765.75</c:v>
                </c:pt>
                <c:pt idx="2">
                  <c:v>3674.72</c:v>
                </c:pt>
                <c:pt idx="3">
                  <c:v>3649.89</c:v>
                </c:pt>
                <c:pt idx="4">
                  <c:v>3720.66</c:v>
                </c:pt>
                <c:pt idx="5">
                  <c:v>3661.34</c:v>
                </c:pt>
                <c:pt idx="6">
                  <c:v>3672.88</c:v>
                </c:pt>
                <c:pt idx="7">
                  <c:v>3695.93</c:v>
                </c:pt>
                <c:pt idx="8">
                  <c:v>3718.32</c:v>
                </c:pt>
                <c:pt idx="9">
                  <c:v>3864.89</c:v>
                </c:pt>
                <c:pt idx="10">
                  <c:v>3885.8</c:v>
                </c:pt>
                <c:pt idx="11">
                  <c:v>3843.49</c:v>
                </c:pt>
                <c:pt idx="12">
                  <c:v>3866.68</c:v>
                </c:pt>
                <c:pt idx="13">
                  <c:v>3884.6</c:v>
                </c:pt>
                <c:pt idx="14">
                  <c:v>3943.05</c:v>
                </c:pt>
                <c:pt idx="15">
                  <c:v>3860.65</c:v>
                </c:pt>
                <c:pt idx="16">
                  <c:v>3858.25</c:v>
                </c:pt>
                <c:pt idx="17">
                  <c:v>3841.8</c:v>
                </c:pt>
                <c:pt idx="18">
                  <c:v>3810.3</c:v>
                </c:pt>
                <c:pt idx="19">
                  <c:v>3801</c:v>
                </c:pt>
                <c:pt idx="20">
                  <c:v>3800.55</c:v>
                </c:pt>
                <c:pt idx="21">
                  <c:v>3815.95</c:v>
                </c:pt>
                <c:pt idx="22">
                  <c:v>3854.15</c:v>
                </c:pt>
                <c:pt idx="23">
                  <c:v>3966.3</c:v>
                </c:pt>
                <c:pt idx="24">
                  <c:v>3973.3</c:v>
                </c:pt>
                <c:pt idx="25">
                  <c:v>4136</c:v>
                </c:pt>
                <c:pt idx="26">
                  <c:v>4083.4</c:v>
                </c:pt>
                <c:pt idx="27">
                  <c:v>4134.1000000000004</c:v>
                </c:pt>
                <c:pt idx="28">
                  <c:v>4133.7</c:v>
                </c:pt>
                <c:pt idx="29">
                  <c:v>4120.7</c:v>
                </c:pt>
                <c:pt idx="30">
                  <c:v>4149.5</c:v>
                </c:pt>
                <c:pt idx="31">
                  <c:v>4100.1000000000004</c:v>
                </c:pt>
                <c:pt idx="32">
                  <c:v>4103.2</c:v>
                </c:pt>
                <c:pt idx="33">
                  <c:v>4128.3</c:v>
                </c:pt>
                <c:pt idx="34">
                  <c:v>4103.8</c:v>
                </c:pt>
                <c:pt idx="35">
                  <c:v>4030.65</c:v>
                </c:pt>
                <c:pt idx="36">
                  <c:v>3991.5</c:v>
                </c:pt>
                <c:pt idx="37">
                  <c:v>4087.1</c:v>
                </c:pt>
                <c:pt idx="38">
                  <c:v>4052.1</c:v>
                </c:pt>
                <c:pt idx="39">
                  <c:v>4001.05</c:v>
                </c:pt>
                <c:pt idx="40">
                  <c:v>4104.3999999999996</c:v>
                </c:pt>
                <c:pt idx="41">
                  <c:v>4118.95</c:v>
                </c:pt>
                <c:pt idx="42">
                  <c:v>4095.1</c:v>
                </c:pt>
                <c:pt idx="43">
                  <c:v>4094.35</c:v>
                </c:pt>
                <c:pt idx="44">
                  <c:v>4107.1000000000004</c:v>
                </c:pt>
                <c:pt idx="45">
                  <c:v>4080.7</c:v>
                </c:pt>
                <c:pt idx="46">
                  <c:v>4012.1</c:v>
                </c:pt>
                <c:pt idx="47">
                  <c:v>4064.3</c:v>
                </c:pt>
                <c:pt idx="48">
                  <c:v>4108.6000000000004</c:v>
                </c:pt>
                <c:pt idx="49">
                  <c:v>4122.3500000000004</c:v>
                </c:pt>
                <c:pt idx="50">
                  <c:v>4192.25</c:v>
                </c:pt>
                <c:pt idx="51">
                  <c:v>4149</c:v>
                </c:pt>
                <c:pt idx="52">
                  <c:v>4207.6000000000004</c:v>
                </c:pt>
                <c:pt idx="53">
                  <c:v>4219.25</c:v>
                </c:pt>
                <c:pt idx="54">
                  <c:v>4152.5</c:v>
                </c:pt>
                <c:pt idx="55">
                  <c:v>3977.3</c:v>
                </c:pt>
                <c:pt idx="56">
                  <c:v>3970.9</c:v>
                </c:pt>
                <c:pt idx="57">
                  <c:v>3972.95</c:v>
                </c:pt>
                <c:pt idx="58">
                  <c:v>3910.9</c:v>
                </c:pt>
                <c:pt idx="59">
                  <c:v>3877.5</c:v>
                </c:pt>
                <c:pt idx="60">
                  <c:v>3840.9</c:v>
                </c:pt>
                <c:pt idx="61">
                  <c:v>3876.3</c:v>
                </c:pt>
                <c:pt idx="62">
                  <c:v>3916.75</c:v>
                </c:pt>
                <c:pt idx="63">
                  <c:v>3883.8</c:v>
                </c:pt>
                <c:pt idx="64">
                  <c:v>3947.3</c:v>
                </c:pt>
                <c:pt idx="65">
                  <c:v>4003.3</c:v>
                </c:pt>
                <c:pt idx="66">
                  <c:v>3979.25</c:v>
                </c:pt>
                <c:pt idx="67">
                  <c:v>3972.55</c:v>
                </c:pt>
                <c:pt idx="68">
                  <c:v>3946.55</c:v>
                </c:pt>
                <c:pt idx="69">
                  <c:v>3984.65</c:v>
                </c:pt>
                <c:pt idx="70">
                  <c:v>4001.4</c:v>
                </c:pt>
                <c:pt idx="71">
                  <c:v>3941.2</c:v>
                </c:pt>
                <c:pt idx="72">
                  <c:v>3872.8</c:v>
                </c:pt>
                <c:pt idx="73">
                  <c:v>3862</c:v>
                </c:pt>
                <c:pt idx="74">
                  <c:v>3826.2</c:v>
                </c:pt>
                <c:pt idx="75">
                  <c:v>3864.6</c:v>
                </c:pt>
                <c:pt idx="76">
                  <c:v>3874.7</c:v>
                </c:pt>
                <c:pt idx="77">
                  <c:v>3831.05</c:v>
                </c:pt>
                <c:pt idx="78">
                  <c:v>3852.2</c:v>
                </c:pt>
                <c:pt idx="79">
                  <c:v>3821.35</c:v>
                </c:pt>
                <c:pt idx="80">
                  <c:v>3870.2</c:v>
                </c:pt>
                <c:pt idx="81">
                  <c:v>3820.65</c:v>
                </c:pt>
                <c:pt idx="82">
                  <c:v>3863.3</c:v>
                </c:pt>
                <c:pt idx="83">
                  <c:v>3843.4</c:v>
                </c:pt>
                <c:pt idx="84">
                  <c:v>3921.05</c:v>
                </c:pt>
                <c:pt idx="85">
                  <c:v>3978.95</c:v>
                </c:pt>
                <c:pt idx="86">
                  <c:v>3976.95</c:v>
                </c:pt>
                <c:pt idx="87">
                  <c:v>3960.2</c:v>
                </c:pt>
                <c:pt idx="88">
                  <c:v>3893.9</c:v>
                </c:pt>
                <c:pt idx="89">
                  <c:v>3947.8</c:v>
                </c:pt>
                <c:pt idx="90">
                  <c:v>3901.2</c:v>
                </c:pt>
                <c:pt idx="91">
                  <c:v>3880.4</c:v>
                </c:pt>
                <c:pt idx="92">
                  <c:v>3900.95</c:v>
                </c:pt>
                <c:pt idx="93">
                  <c:v>3834.1</c:v>
                </c:pt>
                <c:pt idx="94">
                  <c:v>3851.45</c:v>
                </c:pt>
                <c:pt idx="95">
                  <c:v>3820.2</c:v>
                </c:pt>
                <c:pt idx="96">
                  <c:v>3832</c:v>
                </c:pt>
                <c:pt idx="97">
                  <c:v>3893.45</c:v>
                </c:pt>
                <c:pt idx="98">
                  <c:v>3849.5</c:v>
                </c:pt>
                <c:pt idx="99">
                  <c:v>3847.05</c:v>
                </c:pt>
                <c:pt idx="100">
                  <c:v>3839.9</c:v>
                </c:pt>
                <c:pt idx="101">
                  <c:v>3803.65</c:v>
                </c:pt>
                <c:pt idx="102">
                  <c:v>3736.1</c:v>
                </c:pt>
                <c:pt idx="103">
                  <c:v>3670.95</c:v>
                </c:pt>
                <c:pt idx="104">
                  <c:v>3702.85</c:v>
                </c:pt>
                <c:pt idx="105">
                  <c:v>3715</c:v>
                </c:pt>
                <c:pt idx="106">
                  <c:v>3746.45</c:v>
                </c:pt>
                <c:pt idx="107">
                  <c:v>3830.4</c:v>
                </c:pt>
                <c:pt idx="108">
                  <c:v>3893.95</c:v>
                </c:pt>
                <c:pt idx="109">
                  <c:v>3858.7</c:v>
                </c:pt>
                <c:pt idx="110">
                  <c:v>3852.1</c:v>
                </c:pt>
                <c:pt idx="111">
                  <c:v>3831.65</c:v>
                </c:pt>
                <c:pt idx="112">
                  <c:v>3878.15</c:v>
                </c:pt>
                <c:pt idx="113">
                  <c:v>3832.05</c:v>
                </c:pt>
                <c:pt idx="114">
                  <c:v>3815.1</c:v>
                </c:pt>
                <c:pt idx="115">
                  <c:v>3801.7</c:v>
                </c:pt>
                <c:pt idx="116">
                  <c:v>3787.25</c:v>
                </c:pt>
                <c:pt idx="117">
                  <c:v>3810.75</c:v>
                </c:pt>
                <c:pt idx="118">
                  <c:v>3816.8</c:v>
                </c:pt>
                <c:pt idx="119">
                  <c:v>3838.45</c:v>
                </c:pt>
                <c:pt idx="120">
                  <c:v>3855.85</c:v>
                </c:pt>
                <c:pt idx="121">
                  <c:v>3934.15</c:v>
                </c:pt>
                <c:pt idx="122">
                  <c:v>3904.15</c:v>
                </c:pt>
                <c:pt idx="123">
                  <c:v>3978.2</c:v>
                </c:pt>
                <c:pt idx="124">
                  <c:v>4017.4</c:v>
                </c:pt>
                <c:pt idx="125">
                  <c:v>3965.25</c:v>
                </c:pt>
                <c:pt idx="126">
                  <c:v>4020.95</c:v>
                </c:pt>
                <c:pt idx="127">
                  <c:v>4011.8</c:v>
                </c:pt>
                <c:pt idx="128">
                  <c:v>3993.2</c:v>
                </c:pt>
                <c:pt idx="129">
                  <c:v>3985.5</c:v>
                </c:pt>
                <c:pt idx="130">
                  <c:v>3909.15</c:v>
                </c:pt>
                <c:pt idx="131">
                  <c:v>3923.7</c:v>
                </c:pt>
                <c:pt idx="132">
                  <c:v>4183.95</c:v>
                </c:pt>
                <c:pt idx="133">
                  <c:v>4169.2</c:v>
                </c:pt>
                <c:pt idx="134">
                  <c:v>4178.45</c:v>
                </c:pt>
                <c:pt idx="135">
                  <c:v>4315.55</c:v>
                </c:pt>
                <c:pt idx="136">
                  <c:v>4302.3999999999996</c:v>
                </c:pt>
                <c:pt idx="137">
                  <c:v>4287.3500000000004</c:v>
                </c:pt>
                <c:pt idx="138">
                  <c:v>4302.3500000000004</c:v>
                </c:pt>
                <c:pt idx="139">
                  <c:v>4306.25</c:v>
                </c:pt>
                <c:pt idx="140">
                  <c:v>4322.5</c:v>
                </c:pt>
                <c:pt idx="141">
                  <c:v>4387.8500000000004</c:v>
                </c:pt>
                <c:pt idx="142">
                  <c:v>4381.1000000000004</c:v>
                </c:pt>
                <c:pt idx="143">
                  <c:v>4365.3500000000004</c:v>
                </c:pt>
                <c:pt idx="144">
                  <c:v>4385.3500000000004</c:v>
                </c:pt>
                <c:pt idx="145">
                  <c:v>4397.1000000000004</c:v>
                </c:pt>
                <c:pt idx="146">
                  <c:v>4283.05</c:v>
                </c:pt>
                <c:pt idx="147">
                  <c:v>4155.05</c:v>
                </c:pt>
                <c:pt idx="148">
                  <c:v>4171.2</c:v>
                </c:pt>
                <c:pt idx="149">
                  <c:v>4200.45</c:v>
                </c:pt>
                <c:pt idx="150">
                  <c:v>4172.55</c:v>
                </c:pt>
                <c:pt idx="151">
                  <c:v>4228.75</c:v>
                </c:pt>
                <c:pt idx="152">
                  <c:v>4195.6499999999996</c:v>
                </c:pt>
                <c:pt idx="153">
                  <c:v>4196.95</c:v>
                </c:pt>
                <c:pt idx="154">
                  <c:v>4295.25</c:v>
                </c:pt>
                <c:pt idx="155">
                  <c:v>4416.05</c:v>
                </c:pt>
                <c:pt idx="156">
                  <c:v>4490</c:v>
                </c:pt>
                <c:pt idx="157">
                  <c:v>4523.3</c:v>
                </c:pt>
                <c:pt idx="158">
                  <c:v>4551.5</c:v>
                </c:pt>
                <c:pt idx="159">
                  <c:v>4502</c:v>
                </c:pt>
                <c:pt idx="160">
                  <c:v>4463.8999999999996</c:v>
                </c:pt>
                <c:pt idx="161">
                  <c:v>4502.45</c:v>
                </c:pt>
                <c:pt idx="162">
                  <c:v>4497.1499999999996</c:v>
                </c:pt>
                <c:pt idx="163">
                  <c:v>4506.05</c:v>
                </c:pt>
                <c:pt idx="164">
                  <c:v>4511.8</c:v>
                </c:pt>
                <c:pt idx="165">
                  <c:v>4553.75</c:v>
                </c:pt>
                <c:pt idx="166">
                  <c:v>4521.05</c:v>
                </c:pt>
                <c:pt idx="167">
                  <c:v>4512.3500000000004</c:v>
                </c:pt>
                <c:pt idx="168">
                  <c:v>4479.25</c:v>
                </c:pt>
                <c:pt idx="169">
                  <c:v>4475.95</c:v>
                </c:pt>
                <c:pt idx="170">
                  <c:v>4456.75</c:v>
                </c:pt>
                <c:pt idx="171">
                  <c:v>4449.55</c:v>
                </c:pt>
                <c:pt idx="172">
                  <c:v>4507.8500000000004</c:v>
                </c:pt>
                <c:pt idx="173">
                  <c:v>4479.3500000000004</c:v>
                </c:pt>
                <c:pt idx="174">
                  <c:v>4517.7</c:v>
                </c:pt>
                <c:pt idx="175">
                  <c:v>4522.6000000000004</c:v>
                </c:pt>
                <c:pt idx="176">
                  <c:v>4513.25</c:v>
                </c:pt>
                <c:pt idx="177">
                  <c:v>4505.6499999999996</c:v>
                </c:pt>
                <c:pt idx="178">
                  <c:v>4346.1499999999996</c:v>
                </c:pt>
                <c:pt idx="179">
                  <c:v>4296.1499999999996</c:v>
                </c:pt>
                <c:pt idx="180">
                  <c:v>4284.8999999999996</c:v>
                </c:pt>
                <c:pt idx="181">
                  <c:v>4268.5</c:v>
                </c:pt>
                <c:pt idx="182">
                  <c:v>4271.3</c:v>
                </c:pt>
                <c:pt idx="183">
                  <c:v>4274.75</c:v>
                </c:pt>
                <c:pt idx="184">
                  <c:v>4292.5</c:v>
                </c:pt>
                <c:pt idx="185">
                  <c:v>4308.7</c:v>
                </c:pt>
                <c:pt idx="186">
                  <c:v>4268.5</c:v>
                </c:pt>
                <c:pt idx="187">
                  <c:v>4287.8999999999996</c:v>
                </c:pt>
                <c:pt idx="188">
                  <c:v>4232.75</c:v>
                </c:pt>
                <c:pt idx="189">
                  <c:v>4252.25</c:v>
                </c:pt>
                <c:pt idx="190">
                  <c:v>4272.8500000000004</c:v>
                </c:pt>
                <c:pt idx="191">
                  <c:v>4253.25</c:v>
                </c:pt>
                <c:pt idx="192">
                  <c:v>4252.95</c:v>
                </c:pt>
                <c:pt idx="193">
                  <c:v>4227.3999999999996</c:v>
                </c:pt>
                <c:pt idx="194">
                  <c:v>4149.2</c:v>
                </c:pt>
                <c:pt idx="195">
                  <c:v>4136.6499999999996</c:v>
                </c:pt>
                <c:pt idx="196">
                  <c:v>4116.8</c:v>
                </c:pt>
                <c:pt idx="197">
                  <c:v>4094.95</c:v>
                </c:pt>
                <c:pt idx="198">
                  <c:v>4109</c:v>
                </c:pt>
                <c:pt idx="199">
                  <c:v>4123.05</c:v>
                </c:pt>
                <c:pt idx="200">
                  <c:v>4079.85</c:v>
                </c:pt>
                <c:pt idx="201">
                  <c:v>4015.5</c:v>
                </c:pt>
                <c:pt idx="202">
                  <c:v>4066.25</c:v>
                </c:pt>
                <c:pt idx="203">
                  <c:v>4047.9</c:v>
                </c:pt>
                <c:pt idx="204">
                  <c:v>4057.55</c:v>
                </c:pt>
                <c:pt idx="205">
                  <c:v>4090.85</c:v>
                </c:pt>
                <c:pt idx="206">
                  <c:v>4075.25</c:v>
                </c:pt>
                <c:pt idx="207">
                  <c:v>4084.65</c:v>
                </c:pt>
                <c:pt idx="208">
                  <c:v>3968.45</c:v>
                </c:pt>
                <c:pt idx="209">
                  <c:v>3984.2</c:v>
                </c:pt>
                <c:pt idx="210">
                  <c:v>3964.15</c:v>
                </c:pt>
                <c:pt idx="211">
                  <c:v>3971.35</c:v>
                </c:pt>
                <c:pt idx="212">
                  <c:v>4139.6499999999996</c:v>
                </c:pt>
                <c:pt idx="213">
                  <c:v>4150.8999999999996</c:v>
                </c:pt>
                <c:pt idx="214">
                  <c:v>4147</c:v>
                </c:pt>
                <c:pt idx="215">
                  <c:v>4198.7</c:v>
                </c:pt>
                <c:pt idx="216">
                  <c:v>4197.3999999999996</c:v>
                </c:pt>
                <c:pt idx="217">
                  <c:v>4150.3500000000004</c:v>
                </c:pt>
                <c:pt idx="218">
                  <c:v>4145.8999999999996</c:v>
                </c:pt>
                <c:pt idx="219">
                  <c:v>4019.5</c:v>
                </c:pt>
                <c:pt idx="220">
                  <c:v>4039.55</c:v>
                </c:pt>
                <c:pt idx="221">
                  <c:v>4072.85</c:v>
                </c:pt>
                <c:pt idx="222">
                  <c:v>4244.6000000000004</c:v>
                </c:pt>
                <c:pt idx="223">
                  <c:v>4315.1000000000004</c:v>
                </c:pt>
                <c:pt idx="224">
                  <c:v>4352.7</c:v>
                </c:pt>
                <c:pt idx="225">
                  <c:v>4332.55</c:v>
                </c:pt>
                <c:pt idx="226">
                  <c:v>4244.8999999999996</c:v>
                </c:pt>
                <c:pt idx="227">
                  <c:v>4270.8500000000004</c:v>
                </c:pt>
                <c:pt idx="228">
                  <c:v>4276.6499999999996</c:v>
                </c:pt>
                <c:pt idx="229">
                  <c:v>4302.75</c:v>
                </c:pt>
                <c:pt idx="230">
                  <c:v>4354.3999999999996</c:v>
                </c:pt>
                <c:pt idx="231">
                  <c:v>4464.05</c:v>
                </c:pt>
                <c:pt idx="232">
                  <c:v>4445.5</c:v>
                </c:pt>
                <c:pt idx="233">
                  <c:v>4452.1499999999996</c:v>
                </c:pt>
                <c:pt idx="234">
                  <c:v>4432.55</c:v>
                </c:pt>
                <c:pt idx="235">
                  <c:v>4427.45</c:v>
                </c:pt>
                <c:pt idx="236">
                  <c:v>4454.95</c:v>
                </c:pt>
                <c:pt idx="237">
                  <c:v>4473.8999999999996</c:v>
                </c:pt>
                <c:pt idx="238">
                  <c:v>4415.2</c:v>
                </c:pt>
                <c:pt idx="239">
                  <c:v>4328.5</c:v>
                </c:pt>
                <c:pt idx="240">
                  <c:v>4347.8500000000004</c:v>
                </c:pt>
                <c:pt idx="241">
                  <c:v>4271.8999999999996</c:v>
                </c:pt>
                <c:pt idx="242">
                  <c:v>4170.3</c:v>
                </c:pt>
                <c:pt idx="243">
                  <c:v>4158.3</c:v>
                </c:pt>
                <c:pt idx="244">
                  <c:v>4179.5</c:v>
                </c:pt>
                <c:pt idx="245">
                  <c:v>4169.1000000000004</c:v>
                </c:pt>
                <c:pt idx="246">
                  <c:v>4164.8500000000004</c:v>
                </c:pt>
                <c:pt idx="247">
                  <c:v>4158.8</c:v>
                </c:pt>
                <c:pt idx="248">
                  <c:v>4094.8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49-4B29-8E67-9B64550C53EF}"/>
            </c:ext>
          </c:extLst>
        </c:ser>
        <c:ser>
          <c:idx val="0"/>
          <c:order val="1"/>
          <c:tx>
            <c:strRef>
              <c:f>TCS!$B$1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TCS!$A$2:$A$250</c:f>
              <c:numCache>
                <c:formatCode>m/d/yyyy</c:formatCode>
                <c:ptCount val="249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45306</c:v>
                </c:pt>
                <c:pt idx="11">
                  <c:v>45307</c:v>
                </c:pt>
                <c:pt idx="12">
                  <c:v>45308</c:v>
                </c:pt>
                <c:pt idx="13">
                  <c:v>45309</c:v>
                </c:pt>
                <c:pt idx="14">
                  <c:v>45310</c:v>
                </c:pt>
                <c:pt idx="15">
                  <c:v>45311</c:v>
                </c:pt>
                <c:pt idx="16">
                  <c:v>45314</c:v>
                </c:pt>
                <c:pt idx="17">
                  <c:v>45315</c:v>
                </c:pt>
                <c:pt idx="18">
                  <c:v>45316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45341</c:v>
                </c:pt>
                <c:pt idx="35">
                  <c:v>45342</c:v>
                </c:pt>
                <c:pt idx="36">
                  <c:v>45343</c:v>
                </c:pt>
                <c:pt idx="37">
                  <c:v>45344</c:v>
                </c:pt>
                <c:pt idx="38">
                  <c:v>45345</c:v>
                </c:pt>
                <c:pt idx="39">
                  <c:v>45348</c:v>
                </c:pt>
                <c:pt idx="40">
                  <c:v>45349</c:v>
                </c:pt>
                <c:pt idx="41">
                  <c:v>45350</c:v>
                </c:pt>
                <c:pt idx="42">
                  <c:v>45351</c:v>
                </c:pt>
                <c:pt idx="43">
                  <c:v>45352</c:v>
                </c:pt>
                <c:pt idx="44">
                  <c:v>45353</c:v>
                </c:pt>
                <c:pt idx="45">
                  <c:v>45355</c:v>
                </c:pt>
                <c:pt idx="46">
                  <c:v>45356</c:v>
                </c:pt>
                <c:pt idx="47">
                  <c:v>45357</c:v>
                </c:pt>
                <c:pt idx="48">
                  <c:v>45358</c:v>
                </c:pt>
                <c:pt idx="49">
                  <c:v>45362</c:v>
                </c:pt>
                <c:pt idx="50">
                  <c:v>45363</c:v>
                </c:pt>
                <c:pt idx="51">
                  <c:v>45364</c:v>
                </c:pt>
                <c:pt idx="52">
                  <c:v>45365</c:v>
                </c:pt>
                <c:pt idx="53">
                  <c:v>45366</c:v>
                </c:pt>
                <c:pt idx="54">
                  <c:v>45369</c:v>
                </c:pt>
                <c:pt idx="55">
                  <c:v>45370</c:v>
                </c:pt>
                <c:pt idx="56">
                  <c:v>45371</c:v>
                </c:pt>
                <c:pt idx="57">
                  <c:v>45372</c:v>
                </c:pt>
                <c:pt idx="58">
                  <c:v>45373</c:v>
                </c:pt>
                <c:pt idx="59">
                  <c:v>45377</c:v>
                </c:pt>
                <c:pt idx="60">
                  <c:v>45378</c:v>
                </c:pt>
                <c:pt idx="61">
                  <c:v>45379</c:v>
                </c:pt>
                <c:pt idx="62">
                  <c:v>45383</c:v>
                </c:pt>
                <c:pt idx="63">
                  <c:v>45384</c:v>
                </c:pt>
                <c:pt idx="64">
                  <c:v>45385</c:v>
                </c:pt>
                <c:pt idx="65">
                  <c:v>45386</c:v>
                </c:pt>
                <c:pt idx="66">
                  <c:v>45387</c:v>
                </c:pt>
                <c:pt idx="67">
                  <c:v>45390</c:v>
                </c:pt>
                <c:pt idx="68">
                  <c:v>45391</c:v>
                </c:pt>
                <c:pt idx="69">
                  <c:v>45392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45400</c:v>
                </c:pt>
                <c:pt idx="74">
                  <c:v>45401</c:v>
                </c:pt>
                <c:pt idx="75">
                  <c:v>45404</c:v>
                </c:pt>
                <c:pt idx="76">
                  <c:v>45405</c:v>
                </c:pt>
                <c:pt idx="77">
                  <c:v>45406</c:v>
                </c:pt>
                <c:pt idx="78">
                  <c:v>45407</c:v>
                </c:pt>
                <c:pt idx="79">
                  <c:v>45408</c:v>
                </c:pt>
                <c:pt idx="80">
                  <c:v>45411</c:v>
                </c:pt>
                <c:pt idx="81">
                  <c:v>45412</c:v>
                </c:pt>
                <c:pt idx="82">
                  <c:v>45414</c:v>
                </c:pt>
                <c:pt idx="83">
                  <c:v>45415</c:v>
                </c:pt>
                <c:pt idx="84">
                  <c:v>45418</c:v>
                </c:pt>
                <c:pt idx="85">
                  <c:v>45419</c:v>
                </c:pt>
                <c:pt idx="86">
                  <c:v>45420</c:v>
                </c:pt>
                <c:pt idx="87">
                  <c:v>45421</c:v>
                </c:pt>
                <c:pt idx="88">
                  <c:v>45422</c:v>
                </c:pt>
                <c:pt idx="89">
                  <c:v>45425</c:v>
                </c:pt>
                <c:pt idx="90">
                  <c:v>45426</c:v>
                </c:pt>
                <c:pt idx="91">
                  <c:v>45427</c:v>
                </c:pt>
                <c:pt idx="92">
                  <c:v>45428</c:v>
                </c:pt>
                <c:pt idx="93">
                  <c:v>45429</c:v>
                </c:pt>
                <c:pt idx="94">
                  <c:v>45430</c:v>
                </c:pt>
                <c:pt idx="95">
                  <c:v>45433</c:v>
                </c:pt>
                <c:pt idx="96">
                  <c:v>45434</c:v>
                </c:pt>
                <c:pt idx="97">
                  <c:v>45435</c:v>
                </c:pt>
                <c:pt idx="98">
                  <c:v>45436</c:v>
                </c:pt>
                <c:pt idx="99">
                  <c:v>45439</c:v>
                </c:pt>
                <c:pt idx="100">
                  <c:v>45440</c:v>
                </c:pt>
                <c:pt idx="101">
                  <c:v>45441</c:v>
                </c:pt>
                <c:pt idx="102">
                  <c:v>45442</c:v>
                </c:pt>
                <c:pt idx="103">
                  <c:v>45443</c:v>
                </c:pt>
                <c:pt idx="104">
                  <c:v>45446</c:v>
                </c:pt>
                <c:pt idx="105">
                  <c:v>45447</c:v>
                </c:pt>
                <c:pt idx="106">
                  <c:v>45448</c:v>
                </c:pt>
                <c:pt idx="107">
                  <c:v>45449</c:v>
                </c:pt>
                <c:pt idx="108">
                  <c:v>45450</c:v>
                </c:pt>
                <c:pt idx="109">
                  <c:v>45453</c:v>
                </c:pt>
                <c:pt idx="110">
                  <c:v>45454</c:v>
                </c:pt>
                <c:pt idx="111">
                  <c:v>45455</c:v>
                </c:pt>
                <c:pt idx="112">
                  <c:v>45456</c:v>
                </c:pt>
                <c:pt idx="113">
                  <c:v>45457</c:v>
                </c:pt>
                <c:pt idx="114">
                  <c:v>45461</c:v>
                </c:pt>
                <c:pt idx="115">
                  <c:v>45462</c:v>
                </c:pt>
                <c:pt idx="116">
                  <c:v>45463</c:v>
                </c:pt>
                <c:pt idx="117">
                  <c:v>45464</c:v>
                </c:pt>
                <c:pt idx="118">
                  <c:v>45467</c:v>
                </c:pt>
                <c:pt idx="119">
                  <c:v>45468</c:v>
                </c:pt>
                <c:pt idx="120">
                  <c:v>45469</c:v>
                </c:pt>
                <c:pt idx="121">
                  <c:v>45470</c:v>
                </c:pt>
                <c:pt idx="122">
                  <c:v>45471</c:v>
                </c:pt>
                <c:pt idx="123">
                  <c:v>45474</c:v>
                </c:pt>
                <c:pt idx="124">
                  <c:v>45475</c:v>
                </c:pt>
                <c:pt idx="125">
                  <c:v>45476</c:v>
                </c:pt>
                <c:pt idx="126">
                  <c:v>45477</c:v>
                </c:pt>
                <c:pt idx="127">
                  <c:v>45478</c:v>
                </c:pt>
                <c:pt idx="128">
                  <c:v>45481</c:v>
                </c:pt>
                <c:pt idx="129">
                  <c:v>45482</c:v>
                </c:pt>
                <c:pt idx="130">
                  <c:v>45483</c:v>
                </c:pt>
                <c:pt idx="131">
                  <c:v>45484</c:v>
                </c:pt>
                <c:pt idx="132">
                  <c:v>45485</c:v>
                </c:pt>
                <c:pt idx="133">
                  <c:v>45488</c:v>
                </c:pt>
                <c:pt idx="134">
                  <c:v>45489</c:v>
                </c:pt>
                <c:pt idx="135">
                  <c:v>45491</c:v>
                </c:pt>
                <c:pt idx="136">
                  <c:v>45492</c:v>
                </c:pt>
                <c:pt idx="137">
                  <c:v>45495</c:v>
                </c:pt>
                <c:pt idx="138">
                  <c:v>45496</c:v>
                </c:pt>
                <c:pt idx="139">
                  <c:v>45497</c:v>
                </c:pt>
                <c:pt idx="140">
                  <c:v>45498</c:v>
                </c:pt>
                <c:pt idx="141">
                  <c:v>45499</c:v>
                </c:pt>
                <c:pt idx="142">
                  <c:v>45502</c:v>
                </c:pt>
                <c:pt idx="143">
                  <c:v>45503</c:v>
                </c:pt>
                <c:pt idx="144">
                  <c:v>45504</c:v>
                </c:pt>
                <c:pt idx="145">
                  <c:v>45505</c:v>
                </c:pt>
                <c:pt idx="146">
                  <c:v>45506</c:v>
                </c:pt>
                <c:pt idx="147">
                  <c:v>45509</c:v>
                </c:pt>
                <c:pt idx="148">
                  <c:v>45510</c:v>
                </c:pt>
                <c:pt idx="149">
                  <c:v>45511</c:v>
                </c:pt>
                <c:pt idx="150">
                  <c:v>45512</c:v>
                </c:pt>
                <c:pt idx="151">
                  <c:v>45513</c:v>
                </c:pt>
                <c:pt idx="152">
                  <c:v>45516</c:v>
                </c:pt>
                <c:pt idx="153">
                  <c:v>45517</c:v>
                </c:pt>
                <c:pt idx="154">
                  <c:v>45518</c:v>
                </c:pt>
                <c:pt idx="155">
                  <c:v>45520</c:v>
                </c:pt>
                <c:pt idx="156">
                  <c:v>45523</c:v>
                </c:pt>
                <c:pt idx="157">
                  <c:v>45524</c:v>
                </c:pt>
                <c:pt idx="158">
                  <c:v>45525</c:v>
                </c:pt>
                <c:pt idx="159">
                  <c:v>45526</c:v>
                </c:pt>
                <c:pt idx="160">
                  <c:v>45527</c:v>
                </c:pt>
                <c:pt idx="161">
                  <c:v>45530</c:v>
                </c:pt>
                <c:pt idx="162">
                  <c:v>45531</c:v>
                </c:pt>
                <c:pt idx="163">
                  <c:v>45532</c:v>
                </c:pt>
                <c:pt idx="164">
                  <c:v>45533</c:v>
                </c:pt>
                <c:pt idx="165">
                  <c:v>45534</c:v>
                </c:pt>
                <c:pt idx="166">
                  <c:v>45537</c:v>
                </c:pt>
                <c:pt idx="167">
                  <c:v>45538</c:v>
                </c:pt>
                <c:pt idx="168">
                  <c:v>45539</c:v>
                </c:pt>
                <c:pt idx="169">
                  <c:v>45540</c:v>
                </c:pt>
                <c:pt idx="170">
                  <c:v>45541</c:v>
                </c:pt>
                <c:pt idx="171">
                  <c:v>45544</c:v>
                </c:pt>
                <c:pt idx="172">
                  <c:v>45545</c:v>
                </c:pt>
                <c:pt idx="173">
                  <c:v>45546</c:v>
                </c:pt>
                <c:pt idx="174">
                  <c:v>45547</c:v>
                </c:pt>
                <c:pt idx="175">
                  <c:v>45548</c:v>
                </c:pt>
                <c:pt idx="176">
                  <c:v>45551</c:v>
                </c:pt>
                <c:pt idx="177">
                  <c:v>45552</c:v>
                </c:pt>
                <c:pt idx="178">
                  <c:v>45553</c:v>
                </c:pt>
                <c:pt idx="179">
                  <c:v>45554</c:v>
                </c:pt>
                <c:pt idx="180">
                  <c:v>45555</c:v>
                </c:pt>
                <c:pt idx="181">
                  <c:v>45558</c:v>
                </c:pt>
                <c:pt idx="182">
                  <c:v>45559</c:v>
                </c:pt>
                <c:pt idx="183">
                  <c:v>45560</c:v>
                </c:pt>
                <c:pt idx="184">
                  <c:v>45561</c:v>
                </c:pt>
                <c:pt idx="185">
                  <c:v>45562</c:v>
                </c:pt>
                <c:pt idx="186">
                  <c:v>45565</c:v>
                </c:pt>
                <c:pt idx="187">
                  <c:v>45566</c:v>
                </c:pt>
                <c:pt idx="188">
                  <c:v>45568</c:v>
                </c:pt>
                <c:pt idx="189">
                  <c:v>45569</c:v>
                </c:pt>
                <c:pt idx="190">
                  <c:v>45572</c:v>
                </c:pt>
                <c:pt idx="191">
                  <c:v>45573</c:v>
                </c:pt>
                <c:pt idx="192">
                  <c:v>45574</c:v>
                </c:pt>
                <c:pt idx="193">
                  <c:v>45575</c:v>
                </c:pt>
                <c:pt idx="194">
                  <c:v>45576</c:v>
                </c:pt>
                <c:pt idx="195">
                  <c:v>45579</c:v>
                </c:pt>
                <c:pt idx="196">
                  <c:v>45580</c:v>
                </c:pt>
                <c:pt idx="197">
                  <c:v>45581</c:v>
                </c:pt>
                <c:pt idx="198">
                  <c:v>45582</c:v>
                </c:pt>
                <c:pt idx="199">
                  <c:v>45583</c:v>
                </c:pt>
                <c:pt idx="200">
                  <c:v>45586</c:v>
                </c:pt>
                <c:pt idx="201">
                  <c:v>45587</c:v>
                </c:pt>
                <c:pt idx="202">
                  <c:v>45588</c:v>
                </c:pt>
                <c:pt idx="203">
                  <c:v>45589</c:v>
                </c:pt>
                <c:pt idx="204">
                  <c:v>45590</c:v>
                </c:pt>
                <c:pt idx="205">
                  <c:v>45593</c:v>
                </c:pt>
                <c:pt idx="206">
                  <c:v>45594</c:v>
                </c:pt>
                <c:pt idx="207">
                  <c:v>45595</c:v>
                </c:pt>
                <c:pt idx="208">
                  <c:v>45596</c:v>
                </c:pt>
                <c:pt idx="209">
                  <c:v>45597</c:v>
                </c:pt>
                <c:pt idx="210">
                  <c:v>45600</c:v>
                </c:pt>
                <c:pt idx="211">
                  <c:v>45601</c:v>
                </c:pt>
                <c:pt idx="212">
                  <c:v>45602</c:v>
                </c:pt>
                <c:pt idx="213">
                  <c:v>45603</c:v>
                </c:pt>
                <c:pt idx="214">
                  <c:v>45604</c:v>
                </c:pt>
                <c:pt idx="215">
                  <c:v>45607</c:v>
                </c:pt>
                <c:pt idx="216">
                  <c:v>45608</c:v>
                </c:pt>
                <c:pt idx="217">
                  <c:v>45609</c:v>
                </c:pt>
                <c:pt idx="218">
                  <c:v>45610</c:v>
                </c:pt>
                <c:pt idx="219">
                  <c:v>45614</c:v>
                </c:pt>
                <c:pt idx="220">
                  <c:v>45615</c:v>
                </c:pt>
                <c:pt idx="221">
                  <c:v>45617</c:v>
                </c:pt>
                <c:pt idx="222">
                  <c:v>45618</c:v>
                </c:pt>
                <c:pt idx="223">
                  <c:v>45621</c:v>
                </c:pt>
                <c:pt idx="224">
                  <c:v>45622</c:v>
                </c:pt>
                <c:pt idx="225">
                  <c:v>45623</c:v>
                </c:pt>
                <c:pt idx="226">
                  <c:v>45624</c:v>
                </c:pt>
                <c:pt idx="227">
                  <c:v>45625</c:v>
                </c:pt>
                <c:pt idx="228">
                  <c:v>45628</c:v>
                </c:pt>
                <c:pt idx="229">
                  <c:v>45629</c:v>
                </c:pt>
                <c:pt idx="230">
                  <c:v>45630</c:v>
                </c:pt>
                <c:pt idx="231">
                  <c:v>45631</c:v>
                </c:pt>
                <c:pt idx="232">
                  <c:v>45632</c:v>
                </c:pt>
                <c:pt idx="233">
                  <c:v>45635</c:v>
                </c:pt>
                <c:pt idx="234">
                  <c:v>45636</c:v>
                </c:pt>
                <c:pt idx="235">
                  <c:v>45637</c:v>
                </c:pt>
                <c:pt idx="236">
                  <c:v>45638</c:v>
                </c:pt>
                <c:pt idx="237">
                  <c:v>45639</c:v>
                </c:pt>
                <c:pt idx="238">
                  <c:v>45642</c:v>
                </c:pt>
                <c:pt idx="239">
                  <c:v>45643</c:v>
                </c:pt>
                <c:pt idx="240">
                  <c:v>45644</c:v>
                </c:pt>
                <c:pt idx="241">
                  <c:v>45645</c:v>
                </c:pt>
                <c:pt idx="242">
                  <c:v>45646</c:v>
                </c:pt>
                <c:pt idx="243">
                  <c:v>45649</c:v>
                </c:pt>
                <c:pt idx="244">
                  <c:v>45650</c:v>
                </c:pt>
                <c:pt idx="245">
                  <c:v>45652</c:v>
                </c:pt>
                <c:pt idx="246">
                  <c:v>45653</c:v>
                </c:pt>
                <c:pt idx="247">
                  <c:v>45656</c:v>
                </c:pt>
                <c:pt idx="248">
                  <c:v>45657</c:v>
                </c:pt>
              </c:numCache>
            </c:numRef>
          </c:cat>
          <c:val>
            <c:numRef>
              <c:f>TCS!$B$2:$B$250</c:f>
              <c:numCache>
                <c:formatCode>#,##0.00</c:formatCode>
                <c:ptCount val="249"/>
                <c:pt idx="0">
                  <c:v>3793.52</c:v>
                </c:pt>
                <c:pt idx="1">
                  <c:v>3765.75</c:v>
                </c:pt>
                <c:pt idx="2">
                  <c:v>3674.72</c:v>
                </c:pt>
                <c:pt idx="3">
                  <c:v>3649.89</c:v>
                </c:pt>
                <c:pt idx="4">
                  <c:v>3720.66</c:v>
                </c:pt>
                <c:pt idx="5">
                  <c:v>3661.34</c:v>
                </c:pt>
                <c:pt idx="6">
                  <c:v>3672.88</c:v>
                </c:pt>
                <c:pt idx="7">
                  <c:v>3695.93</c:v>
                </c:pt>
                <c:pt idx="8">
                  <c:v>3718.32</c:v>
                </c:pt>
                <c:pt idx="9">
                  <c:v>3864.89</c:v>
                </c:pt>
                <c:pt idx="10">
                  <c:v>3885.8</c:v>
                </c:pt>
                <c:pt idx="11">
                  <c:v>3843.49</c:v>
                </c:pt>
                <c:pt idx="12">
                  <c:v>3866.68</c:v>
                </c:pt>
                <c:pt idx="13">
                  <c:v>3884.6</c:v>
                </c:pt>
                <c:pt idx="14">
                  <c:v>3943.05</c:v>
                </c:pt>
                <c:pt idx="15">
                  <c:v>3860.65</c:v>
                </c:pt>
                <c:pt idx="16">
                  <c:v>3858.25</c:v>
                </c:pt>
                <c:pt idx="17">
                  <c:v>3841.8</c:v>
                </c:pt>
                <c:pt idx="18">
                  <c:v>3810.3</c:v>
                </c:pt>
                <c:pt idx="19">
                  <c:v>3801</c:v>
                </c:pt>
                <c:pt idx="20">
                  <c:v>3800.55</c:v>
                </c:pt>
                <c:pt idx="21">
                  <c:v>3815.95</c:v>
                </c:pt>
                <c:pt idx="22">
                  <c:v>3854.15</c:v>
                </c:pt>
                <c:pt idx="23">
                  <c:v>3966.3</c:v>
                </c:pt>
                <c:pt idx="24">
                  <c:v>3973.3</c:v>
                </c:pt>
                <c:pt idx="25">
                  <c:v>4136</c:v>
                </c:pt>
                <c:pt idx="26">
                  <c:v>4083.4</c:v>
                </c:pt>
                <c:pt idx="27">
                  <c:v>4134.1000000000004</c:v>
                </c:pt>
                <c:pt idx="28">
                  <c:v>4133.7</c:v>
                </c:pt>
                <c:pt idx="29">
                  <c:v>4120.7</c:v>
                </c:pt>
                <c:pt idx="30">
                  <c:v>4149.5</c:v>
                </c:pt>
                <c:pt idx="31">
                  <c:v>4100.1000000000004</c:v>
                </c:pt>
                <c:pt idx="32">
                  <c:v>4103.2</c:v>
                </c:pt>
                <c:pt idx="33">
                  <c:v>4128.3</c:v>
                </c:pt>
                <c:pt idx="34">
                  <c:v>4103.8</c:v>
                </c:pt>
                <c:pt idx="35">
                  <c:v>4030.65</c:v>
                </c:pt>
                <c:pt idx="36">
                  <c:v>3991.5</c:v>
                </c:pt>
                <c:pt idx="37">
                  <c:v>4087.1</c:v>
                </c:pt>
                <c:pt idx="38">
                  <c:v>4052.1</c:v>
                </c:pt>
                <c:pt idx="39">
                  <c:v>4001.05</c:v>
                </c:pt>
                <c:pt idx="40">
                  <c:v>4104.3999999999996</c:v>
                </c:pt>
                <c:pt idx="41">
                  <c:v>4118.95</c:v>
                </c:pt>
                <c:pt idx="42">
                  <c:v>4095.1</c:v>
                </c:pt>
                <c:pt idx="43">
                  <c:v>4094.35</c:v>
                </c:pt>
                <c:pt idx="44">
                  <c:v>4107.1000000000004</c:v>
                </c:pt>
                <c:pt idx="45">
                  <c:v>4080.7</c:v>
                </c:pt>
                <c:pt idx="46">
                  <c:v>4012.1</c:v>
                </c:pt>
                <c:pt idx="47">
                  <c:v>4064.3</c:v>
                </c:pt>
                <c:pt idx="48">
                  <c:v>4108.6000000000004</c:v>
                </c:pt>
                <c:pt idx="49">
                  <c:v>4122.3500000000004</c:v>
                </c:pt>
                <c:pt idx="50">
                  <c:v>4192.25</c:v>
                </c:pt>
                <c:pt idx="51">
                  <c:v>4149</c:v>
                </c:pt>
                <c:pt idx="52">
                  <c:v>4207.6000000000004</c:v>
                </c:pt>
                <c:pt idx="53">
                  <c:v>4219.25</c:v>
                </c:pt>
                <c:pt idx="54">
                  <c:v>4152.5</c:v>
                </c:pt>
                <c:pt idx="55">
                  <c:v>3977.3</c:v>
                </c:pt>
                <c:pt idx="56">
                  <c:v>3970.9</c:v>
                </c:pt>
                <c:pt idx="57">
                  <c:v>3972.95</c:v>
                </c:pt>
                <c:pt idx="58">
                  <c:v>3910.9</c:v>
                </c:pt>
                <c:pt idx="59">
                  <c:v>3877.5</c:v>
                </c:pt>
                <c:pt idx="60">
                  <c:v>3840.9</c:v>
                </c:pt>
                <c:pt idx="61">
                  <c:v>3876.3</c:v>
                </c:pt>
                <c:pt idx="62">
                  <c:v>3916.75</c:v>
                </c:pt>
                <c:pt idx="63">
                  <c:v>3883.8</c:v>
                </c:pt>
                <c:pt idx="64">
                  <c:v>3947.3</c:v>
                </c:pt>
                <c:pt idx="65">
                  <c:v>4003.3</c:v>
                </c:pt>
                <c:pt idx="66">
                  <c:v>3979.25</c:v>
                </c:pt>
                <c:pt idx="67">
                  <c:v>3972.55</c:v>
                </c:pt>
                <c:pt idx="68">
                  <c:v>3946.55</c:v>
                </c:pt>
                <c:pt idx="69">
                  <c:v>3984.65</c:v>
                </c:pt>
                <c:pt idx="70">
                  <c:v>4001.4</c:v>
                </c:pt>
                <c:pt idx="71">
                  <c:v>3941.2</c:v>
                </c:pt>
                <c:pt idx="72">
                  <c:v>3872.8</c:v>
                </c:pt>
                <c:pt idx="73">
                  <c:v>3862</c:v>
                </c:pt>
                <c:pt idx="74">
                  <c:v>3826.2</c:v>
                </c:pt>
                <c:pt idx="75">
                  <c:v>3864.6</c:v>
                </c:pt>
                <c:pt idx="76">
                  <c:v>3874.7</c:v>
                </c:pt>
                <c:pt idx="77">
                  <c:v>3831.05</c:v>
                </c:pt>
                <c:pt idx="78">
                  <c:v>3852.2</c:v>
                </c:pt>
                <c:pt idx="79">
                  <c:v>3821.35</c:v>
                </c:pt>
                <c:pt idx="80">
                  <c:v>3870.2</c:v>
                </c:pt>
                <c:pt idx="81">
                  <c:v>3820.65</c:v>
                </c:pt>
                <c:pt idx="82">
                  <c:v>3863.3</c:v>
                </c:pt>
                <c:pt idx="83">
                  <c:v>3843.4</c:v>
                </c:pt>
                <c:pt idx="84">
                  <c:v>3921.05</c:v>
                </c:pt>
                <c:pt idx="85">
                  <c:v>3978.95</c:v>
                </c:pt>
                <c:pt idx="86">
                  <c:v>3976.95</c:v>
                </c:pt>
                <c:pt idx="87">
                  <c:v>3960.2</c:v>
                </c:pt>
                <c:pt idx="88">
                  <c:v>3893.9</c:v>
                </c:pt>
                <c:pt idx="89">
                  <c:v>3947.8</c:v>
                </c:pt>
                <c:pt idx="90">
                  <c:v>3901.2</c:v>
                </c:pt>
                <c:pt idx="91">
                  <c:v>3880.4</c:v>
                </c:pt>
                <c:pt idx="92">
                  <c:v>3900.95</c:v>
                </c:pt>
                <c:pt idx="93">
                  <c:v>3834.1</c:v>
                </c:pt>
                <c:pt idx="94">
                  <c:v>3851.45</c:v>
                </c:pt>
                <c:pt idx="95">
                  <c:v>3820.2</c:v>
                </c:pt>
                <c:pt idx="96">
                  <c:v>3832</c:v>
                </c:pt>
                <c:pt idx="97">
                  <c:v>3893.45</c:v>
                </c:pt>
                <c:pt idx="98">
                  <c:v>3849.5</c:v>
                </c:pt>
                <c:pt idx="99">
                  <c:v>3847.05</c:v>
                </c:pt>
                <c:pt idx="100">
                  <c:v>3839.9</c:v>
                </c:pt>
                <c:pt idx="101">
                  <c:v>3803.65</c:v>
                </c:pt>
                <c:pt idx="102">
                  <c:v>3736.1</c:v>
                </c:pt>
                <c:pt idx="103">
                  <c:v>3670.95</c:v>
                </c:pt>
                <c:pt idx="104">
                  <c:v>3702.85</c:v>
                </c:pt>
                <c:pt idx="105">
                  <c:v>3715</c:v>
                </c:pt>
                <c:pt idx="106">
                  <c:v>3746.45</c:v>
                </c:pt>
                <c:pt idx="107">
                  <c:v>3830.4</c:v>
                </c:pt>
                <c:pt idx="108">
                  <c:v>3893.95</c:v>
                </c:pt>
                <c:pt idx="109">
                  <c:v>3858.7</c:v>
                </c:pt>
                <c:pt idx="110">
                  <c:v>3852.1</c:v>
                </c:pt>
                <c:pt idx="111">
                  <c:v>3831.65</c:v>
                </c:pt>
                <c:pt idx="112">
                  <c:v>3878.15</c:v>
                </c:pt>
                <c:pt idx="113">
                  <c:v>3832.05</c:v>
                </c:pt>
                <c:pt idx="114">
                  <c:v>3815.1</c:v>
                </c:pt>
                <c:pt idx="115">
                  <c:v>3801.7</c:v>
                </c:pt>
                <c:pt idx="116">
                  <c:v>3787.25</c:v>
                </c:pt>
                <c:pt idx="117">
                  <c:v>3810.75</c:v>
                </c:pt>
                <c:pt idx="118">
                  <c:v>3816.8</c:v>
                </c:pt>
                <c:pt idx="119">
                  <c:v>3838.45</c:v>
                </c:pt>
                <c:pt idx="120">
                  <c:v>3855.85</c:v>
                </c:pt>
                <c:pt idx="121">
                  <c:v>3934.15</c:v>
                </c:pt>
                <c:pt idx="122">
                  <c:v>3904.15</c:v>
                </c:pt>
                <c:pt idx="123">
                  <c:v>3978.2</c:v>
                </c:pt>
                <c:pt idx="124">
                  <c:v>4017.4</c:v>
                </c:pt>
                <c:pt idx="125">
                  <c:v>3965.25</c:v>
                </c:pt>
                <c:pt idx="126">
                  <c:v>4020.95</c:v>
                </c:pt>
                <c:pt idx="127">
                  <c:v>4011.8</c:v>
                </c:pt>
                <c:pt idx="128">
                  <c:v>3993.2</c:v>
                </c:pt>
                <c:pt idx="129">
                  <c:v>3985.5</c:v>
                </c:pt>
                <c:pt idx="130">
                  <c:v>3909.15</c:v>
                </c:pt>
                <c:pt idx="131">
                  <c:v>3923.7</c:v>
                </c:pt>
                <c:pt idx="132">
                  <c:v>4183.95</c:v>
                </c:pt>
                <c:pt idx="133">
                  <c:v>4169.2</c:v>
                </c:pt>
                <c:pt idx="134">
                  <c:v>4178.45</c:v>
                </c:pt>
                <c:pt idx="135">
                  <c:v>4315.55</c:v>
                </c:pt>
                <c:pt idx="136">
                  <c:v>4302.3999999999996</c:v>
                </c:pt>
                <c:pt idx="137">
                  <c:v>4287.3500000000004</c:v>
                </c:pt>
                <c:pt idx="138">
                  <c:v>4302.3500000000004</c:v>
                </c:pt>
                <c:pt idx="139">
                  <c:v>4306.25</c:v>
                </c:pt>
                <c:pt idx="140">
                  <c:v>4322.5</c:v>
                </c:pt>
                <c:pt idx="141">
                  <c:v>4387.8500000000004</c:v>
                </c:pt>
                <c:pt idx="142">
                  <c:v>4381.1000000000004</c:v>
                </c:pt>
                <c:pt idx="143">
                  <c:v>4365.3500000000004</c:v>
                </c:pt>
                <c:pt idx="144">
                  <c:v>4385.3500000000004</c:v>
                </c:pt>
                <c:pt idx="145">
                  <c:v>4397.1000000000004</c:v>
                </c:pt>
                <c:pt idx="146">
                  <c:v>4283.05</c:v>
                </c:pt>
                <c:pt idx="147">
                  <c:v>4155.05</c:v>
                </c:pt>
                <c:pt idx="148">
                  <c:v>4171.2</c:v>
                </c:pt>
                <c:pt idx="149">
                  <c:v>4200.45</c:v>
                </c:pt>
                <c:pt idx="150">
                  <c:v>4172.55</c:v>
                </c:pt>
                <c:pt idx="151">
                  <c:v>4228.75</c:v>
                </c:pt>
                <c:pt idx="152">
                  <c:v>4195.6499999999996</c:v>
                </c:pt>
                <c:pt idx="153">
                  <c:v>4196.95</c:v>
                </c:pt>
                <c:pt idx="154">
                  <c:v>4295.25</c:v>
                </c:pt>
                <c:pt idx="155">
                  <c:v>4416.05</c:v>
                </c:pt>
                <c:pt idx="156">
                  <c:v>4490</c:v>
                </c:pt>
                <c:pt idx="157">
                  <c:v>4523.3</c:v>
                </c:pt>
                <c:pt idx="158">
                  <c:v>4551.5</c:v>
                </c:pt>
                <c:pt idx="159">
                  <c:v>4502</c:v>
                </c:pt>
                <c:pt idx="160">
                  <c:v>4463.8999999999996</c:v>
                </c:pt>
                <c:pt idx="161">
                  <c:v>4502.45</c:v>
                </c:pt>
                <c:pt idx="162">
                  <c:v>4497.1499999999996</c:v>
                </c:pt>
                <c:pt idx="163">
                  <c:v>4506.05</c:v>
                </c:pt>
                <c:pt idx="164">
                  <c:v>4511.8</c:v>
                </c:pt>
                <c:pt idx="165">
                  <c:v>4553.75</c:v>
                </c:pt>
                <c:pt idx="166">
                  <c:v>4521.05</c:v>
                </c:pt>
                <c:pt idx="167">
                  <c:v>4512.3500000000004</c:v>
                </c:pt>
                <c:pt idx="168">
                  <c:v>4479.25</c:v>
                </c:pt>
                <c:pt idx="169">
                  <c:v>4475.95</c:v>
                </c:pt>
                <c:pt idx="170">
                  <c:v>4456.75</c:v>
                </c:pt>
                <c:pt idx="171">
                  <c:v>4449.55</c:v>
                </c:pt>
                <c:pt idx="172">
                  <c:v>4507.8500000000004</c:v>
                </c:pt>
                <c:pt idx="173">
                  <c:v>4479.3500000000004</c:v>
                </c:pt>
                <c:pt idx="174">
                  <c:v>4517.7</c:v>
                </c:pt>
                <c:pt idx="175">
                  <c:v>4522.6000000000004</c:v>
                </c:pt>
                <c:pt idx="176">
                  <c:v>4513.25</c:v>
                </c:pt>
                <c:pt idx="177">
                  <c:v>4505.6499999999996</c:v>
                </c:pt>
                <c:pt idx="178">
                  <c:v>4346.1499999999996</c:v>
                </c:pt>
                <c:pt idx="179">
                  <c:v>4296.1499999999996</c:v>
                </c:pt>
                <c:pt idx="180">
                  <c:v>4284.8999999999996</c:v>
                </c:pt>
                <c:pt idx="181">
                  <c:v>4268.5</c:v>
                </c:pt>
                <c:pt idx="182">
                  <c:v>4271.3</c:v>
                </c:pt>
                <c:pt idx="183">
                  <c:v>4274.75</c:v>
                </c:pt>
                <c:pt idx="184">
                  <c:v>4292.5</c:v>
                </c:pt>
                <c:pt idx="185">
                  <c:v>4308.7</c:v>
                </c:pt>
                <c:pt idx="186">
                  <c:v>4268.5</c:v>
                </c:pt>
                <c:pt idx="187">
                  <c:v>4287.8999999999996</c:v>
                </c:pt>
                <c:pt idx="188">
                  <c:v>4232.75</c:v>
                </c:pt>
                <c:pt idx="189">
                  <c:v>4252.25</c:v>
                </c:pt>
                <c:pt idx="190">
                  <c:v>4272.8500000000004</c:v>
                </c:pt>
                <c:pt idx="191">
                  <c:v>4253.25</c:v>
                </c:pt>
                <c:pt idx="192">
                  <c:v>4252.95</c:v>
                </c:pt>
                <c:pt idx="193">
                  <c:v>4227.3999999999996</c:v>
                </c:pt>
                <c:pt idx="194">
                  <c:v>4149.2</c:v>
                </c:pt>
                <c:pt idx="195">
                  <c:v>4136.6499999999996</c:v>
                </c:pt>
                <c:pt idx="196">
                  <c:v>4116.8</c:v>
                </c:pt>
                <c:pt idx="197">
                  <c:v>4094.95</c:v>
                </c:pt>
                <c:pt idx="198">
                  <c:v>4109</c:v>
                </c:pt>
                <c:pt idx="199">
                  <c:v>4123.05</c:v>
                </c:pt>
                <c:pt idx="200">
                  <c:v>4079.85</c:v>
                </c:pt>
                <c:pt idx="201">
                  <c:v>4015.5</c:v>
                </c:pt>
                <c:pt idx="202">
                  <c:v>4066.25</c:v>
                </c:pt>
                <c:pt idx="203">
                  <c:v>4047.9</c:v>
                </c:pt>
                <c:pt idx="204">
                  <c:v>4057.55</c:v>
                </c:pt>
                <c:pt idx="205">
                  <c:v>4090.85</c:v>
                </c:pt>
                <c:pt idx="206">
                  <c:v>4075.25</c:v>
                </c:pt>
                <c:pt idx="207">
                  <c:v>4084.65</c:v>
                </c:pt>
                <c:pt idx="208">
                  <c:v>3968.45</c:v>
                </c:pt>
                <c:pt idx="209">
                  <c:v>3984.2</c:v>
                </c:pt>
                <c:pt idx="210">
                  <c:v>3964.15</c:v>
                </c:pt>
                <c:pt idx="211">
                  <c:v>3971.35</c:v>
                </c:pt>
                <c:pt idx="212">
                  <c:v>4139.6499999999996</c:v>
                </c:pt>
                <c:pt idx="213">
                  <c:v>4150.8999999999996</c:v>
                </c:pt>
                <c:pt idx="214">
                  <c:v>4147</c:v>
                </c:pt>
                <c:pt idx="215">
                  <c:v>4198.7</c:v>
                </c:pt>
                <c:pt idx="216">
                  <c:v>4197.3999999999996</c:v>
                </c:pt>
                <c:pt idx="217">
                  <c:v>4150.3500000000004</c:v>
                </c:pt>
                <c:pt idx="218">
                  <c:v>4145.8999999999996</c:v>
                </c:pt>
                <c:pt idx="219">
                  <c:v>4019.5</c:v>
                </c:pt>
                <c:pt idx="220">
                  <c:v>4039.55</c:v>
                </c:pt>
                <c:pt idx="221">
                  <c:v>4072.85</c:v>
                </c:pt>
                <c:pt idx="222">
                  <c:v>4244.6000000000004</c:v>
                </c:pt>
                <c:pt idx="223">
                  <c:v>4315.1000000000004</c:v>
                </c:pt>
                <c:pt idx="224">
                  <c:v>4352.7</c:v>
                </c:pt>
                <c:pt idx="225">
                  <c:v>4332.55</c:v>
                </c:pt>
                <c:pt idx="226">
                  <c:v>4244.8999999999996</c:v>
                </c:pt>
                <c:pt idx="227">
                  <c:v>4270.8500000000004</c:v>
                </c:pt>
                <c:pt idx="228">
                  <c:v>4276.6499999999996</c:v>
                </c:pt>
                <c:pt idx="229">
                  <c:v>4302.75</c:v>
                </c:pt>
                <c:pt idx="230">
                  <c:v>4354.3999999999996</c:v>
                </c:pt>
                <c:pt idx="231">
                  <c:v>4464.05</c:v>
                </c:pt>
                <c:pt idx="232">
                  <c:v>4445.5</c:v>
                </c:pt>
                <c:pt idx="233">
                  <c:v>4452.1499999999996</c:v>
                </c:pt>
                <c:pt idx="234">
                  <c:v>4432.55</c:v>
                </c:pt>
                <c:pt idx="235">
                  <c:v>4427.45</c:v>
                </c:pt>
                <c:pt idx="236">
                  <c:v>4454.95</c:v>
                </c:pt>
                <c:pt idx="237">
                  <c:v>4473.8999999999996</c:v>
                </c:pt>
                <c:pt idx="238">
                  <c:v>4415.2</c:v>
                </c:pt>
                <c:pt idx="239">
                  <c:v>4328.5</c:v>
                </c:pt>
                <c:pt idx="240">
                  <c:v>4347.8500000000004</c:v>
                </c:pt>
                <c:pt idx="241">
                  <c:v>4271.8999999999996</c:v>
                </c:pt>
                <c:pt idx="242">
                  <c:v>4170.3</c:v>
                </c:pt>
                <c:pt idx="243">
                  <c:v>4158.3</c:v>
                </c:pt>
                <c:pt idx="244">
                  <c:v>4179.5</c:v>
                </c:pt>
                <c:pt idx="245">
                  <c:v>4169.1000000000004</c:v>
                </c:pt>
                <c:pt idx="246">
                  <c:v>4164.8500000000004</c:v>
                </c:pt>
                <c:pt idx="247">
                  <c:v>4158.8</c:v>
                </c:pt>
                <c:pt idx="248">
                  <c:v>4094.8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49-4B29-8E67-9B64550C5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467695"/>
        <c:axId val="2063479695"/>
      </c:lineChart>
      <c:dateAx>
        <c:axId val="20634676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479695"/>
        <c:crosses val="autoZero"/>
        <c:auto val="1"/>
        <c:lblOffset val="100"/>
        <c:baseTimeUnit val="days"/>
      </c:dateAx>
      <c:valAx>
        <c:axId val="206347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46769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RELIANCE SHARE</a:t>
            </a:r>
            <a:r>
              <a:rPr lang="en-IN" b="1" baseline="0"/>
              <a:t> PRICE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RELIANCE!$B$1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RELIANCE!$A$2:$A$250</c:f>
              <c:numCache>
                <c:formatCode>m/d/yyyy</c:formatCode>
                <c:ptCount val="249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45306</c:v>
                </c:pt>
                <c:pt idx="11">
                  <c:v>45307</c:v>
                </c:pt>
                <c:pt idx="12">
                  <c:v>45308</c:v>
                </c:pt>
                <c:pt idx="13">
                  <c:v>45309</c:v>
                </c:pt>
                <c:pt idx="14">
                  <c:v>45310</c:v>
                </c:pt>
                <c:pt idx="15">
                  <c:v>45311</c:v>
                </c:pt>
                <c:pt idx="16">
                  <c:v>45314</c:v>
                </c:pt>
                <c:pt idx="17">
                  <c:v>45315</c:v>
                </c:pt>
                <c:pt idx="18">
                  <c:v>45316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45341</c:v>
                </c:pt>
                <c:pt idx="35">
                  <c:v>45342</c:v>
                </c:pt>
                <c:pt idx="36">
                  <c:v>45343</c:v>
                </c:pt>
                <c:pt idx="37">
                  <c:v>45344</c:v>
                </c:pt>
                <c:pt idx="38">
                  <c:v>45345</c:v>
                </c:pt>
                <c:pt idx="39">
                  <c:v>45348</c:v>
                </c:pt>
                <c:pt idx="40">
                  <c:v>45349</c:v>
                </c:pt>
                <c:pt idx="41">
                  <c:v>45350</c:v>
                </c:pt>
                <c:pt idx="42">
                  <c:v>45351</c:v>
                </c:pt>
                <c:pt idx="43">
                  <c:v>45352</c:v>
                </c:pt>
                <c:pt idx="44">
                  <c:v>45353</c:v>
                </c:pt>
                <c:pt idx="45">
                  <c:v>45355</c:v>
                </c:pt>
                <c:pt idx="46">
                  <c:v>45356</c:v>
                </c:pt>
                <c:pt idx="47">
                  <c:v>45357</c:v>
                </c:pt>
                <c:pt idx="48">
                  <c:v>45358</c:v>
                </c:pt>
                <c:pt idx="49">
                  <c:v>45362</c:v>
                </c:pt>
                <c:pt idx="50">
                  <c:v>45363</c:v>
                </c:pt>
                <c:pt idx="51">
                  <c:v>45364</c:v>
                </c:pt>
                <c:pt idx="52">
                  <c:v>45365</c:v>
                </c:pt>
                <c:pt idx="53">
                  <c:v>45366</c:v>
                </c:pt>
                <c:pt idx="54">
                  <c:v>45369</c:v>
                </c:pt>
                <c:pt idx="55">
                  <c:v>45370</c:v>
                </c:pt>
                <c:pt idx="56">
                  <c:v>45371</c:v>
                </c:pt>
                <c:pt idx="57">
                  <c:v>45372</c:v>
                </c:pt>
                <c:pt idx="58">
                  <c:v>45373</c:v>
                </c:pt>
                <c:pt idx="59">
                  <c:v>45377</c:v>
                </c:pt>
                <c:pt idx="60">
                  <c:v>45378</c:v>
                </c:pt>
                <c:pt idx="61">
                  <c:v>45379</c:v>
                </c:pt>
                <c:pt idx="62">
                  <c:v>45383</c:v>
                </c:pt>
                <c:pt idx="63">
                  <c:v>45384</c:v>
                </c:pt>
                <c:pt idx="64">
                  <c:v>45385</c:v>
                </c:pt>
                <c:pt idx="65">
                  <c:v>45386</c:v>
                </c:pt>
                <c:pt idx="66">
                  <c:v>45387</c:v>
                </c:pt>
                <c:pt idx="67">
                  <c:v>45390</c:v>
                </c:pt>
                <c:pt idx="68">
                  <c:v>45391</c:v>
                </c:pt>
                <c:pt idx="69">
                  <c:v>45392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45400</c:v>
                </c:pt>
                <c:pt idx="74">
                  <c:v>45401</c:v>
                </c:pt>
                <c:pt idx="75">
                  <c:v>45404</c:v>
                </c:pt>
                <c:pt idx="76">
                  <c:v>45405</c:v>
                </c:pt>
                <c:pt idx="77">
                  <c:v>45406</c:v>
                </c:pt>
                <c:pt idx="78">
                  <c:v>45407</c:v>
                </c:pt>
                <c:pt idx="79">
                  <c:v>45408</c:v>
                </c:pt>
                <c:pt idx="80">
                  <c:v>45411</c:v>
                </c:pt>
                <c:pt idx="81">
                  <c:v>45412</c:v>
                </c:pt>
                <c:pt idx="82">
                  <c:v>45414</c:v>
                </c:pt>
                <c:pt idx="83">
                  <c:v>45415</c:v>
                </c:pt>
                <c:pt idx="84">
                  <c:v>45418</c:v>
                </c:pt>
                <c:pt idx="85">
                  <c:v>45419</c:v>
                </c:pt>
                <c:pt idx="86">
                  <c:v>45420</c:v>
                </c:pt>
                <c:pt idx="87">
                  <c:v>45421</c:v>
                </c:pt>
                <c:pt idx="88">
                  <c:v>45422</c:v>
                </c:pt>
                <c:pt idx="89">
                  <c:v>45425</c:v>
                </c:pt>
                <c:pt idx="90">
                  <c:v>45426</c:v>
                </c:pt>
                <c:pt idx="91">
                  <c:v>45427</c:v>
                </c:pt>
                <c:pt idx="92">
                  <c:v>45428</c:v>
                </c:pt>
                <c:pt idx="93">
                  <c:v>45429</c:v>
                </c:pt>
                <c:pt idx="94">
                  <c:v>45430</c:v>
                </c:pt>
                <c:pt idx="95">
                  <c:v>45433</c:v>
                </c:pt>
                <c:pt idx="96">
                  <c:v>45434</c:v>
                </c:pt>
                <c:pt idx="97">
                  <c:v>45435</c:v>
                </c:pt>
                <c:pt idx="98">
                  <c:v>45436</c:v>
                </c:pt>
                <c:pt idx="99">
                  <c:v>45439</c:v>
                </c:pt>
                <c:pt idx="100">
                  <c:v>45440</c:v>
                </c:pt>
                <c:pt idx="101">
                  <c:v>45441</c:v>
                </c:pt>
                <c:pt idx="102">
                  <c:v>45442</c:v>
                </c:pt>
                <c:pt idx="103">
                  <c:v>45443</c:v>
                </c:pt>
                <c:pt idx="104">
                  <c:v>45446</c:v>
                </c:pt>
                <c:pt idx="105">
                  <c:v>45447</c:v>
                </c:pt>
                <c:pt idx="106">
                  <c:v>45448</c:v>
                </c:pt>
                <c:pt idx="107">
                  <c:v>45449</c:v>
                </c:pt>
                <c:pt idx="108">
                  <c:v>45450</c:v>
                </c:pt>
                <c:pt idx="109">
                  <c:v>45453</c:v>
                </c:pt>
                <c:pt idx="110">
                  <c:v>45454</c:v>
                </c:pt>
                <c:pt idx="111">
                  <c:v>45455</c:v>
                </c:pt>
                <c:pt idx="112">
                  <c:v>45456</c:v>
                </c:pt>
                <c:pt idx="113">
                  <c:v>45457</c:v>
                </c:pt>
                <c:pt idx="114">
                  <c:v>45461</c:v>
                </c:pt>
                <c:pt idx="115">
                  <c:v>45462</c:v>
                </c:pt>
                <c:pt idx="116">
                  <c:v>45463</c:v>
                </c:pt>
                <c:pt idx="117">
                  <c:v>45464</c:v>
                </c:pt>
                <c:pt idx="118">
                  <c:v>45467</c:v>
                </c:pt>
                <c:pt idx="119">
                  <c:v>45468</c:v>
                </c:pt>
                <c:pt idx="120">
                  <c:v>45469</c:v>
                </c:pt>
                <c:pt idx="121">
                  <c:v>45470</c:v>
                </c:pt>
                <c:pt idx="122">
                  <c:v>45471</c:v>
                </c:pt>
                <c:pt idx="123">
                  <c:v>45474</c:v>
                </c:pt>
                <c:pt idx="124">
                  <c:v>45475</c:v>
                </c:pt>
                <c:pt idx="125">
                  <c:v>45476</c:v>
                </c:pt>
                <c:pt idx="126">
                  <c:v>45477</c:v>
                </c:pt>
                <c:pt idx="127">
                  <c:v>45478</c:v>
                </c:pt>
                <c:pt idx="128">
                  <c:v>45481</c:v>
                </c:pt>
                <c:pt idx="129">
                  <c:v>45482</c:v>
                </c:pt>
                <c:pt idx="130">
                  <c:v>45483</c:v>
                </c:pt>
                <c:pt idx="131">
                  <c:v>45484</c:v>
                </c:pt>
                <c:pt idx="132">
                  <c:v>45485</c:v>
                </c:pt>
                <c:pt idx="133">
                  <c:v>45488</c:v>
                </c:pt>
                <c:pt idx="134">
                  <c:v>45489</c:v>
                </c:pt>
                <c:pt idx="135">
                  <c:v>45491</c:v>
                </c:pt>
                <c:pt idx="136">
                  <c:v>45492</c:v>
                </c:pt>
                <c:pt idx="137">
                  <c:v>45495</c:v>
                </c:pt>
                <c:pt idx="138">
                  <c:v>45496</c:v>
                </c:pt>
                <c:pt idx="139">
                  <c:v>45497</c:v>
                </c:pt>
                <c:pt idx="140">
                  <c:v>45498</c:v>
                </c:pt>
                <c:pt idx="141">
                  <c:v>45499</c:v>
                </c:pt>
                <c:pt idx="142">
                  <c:v>45502</c:v>
                </c:pt>
                <c:pt idx="143">
                  <c:v>45503</c:v>
                </c:pt>
                <c:pt idx="144">
                  <c:v>45504</c:v>
                </c:pt>
                <c:pt idx="145">
                  <c:v>45505</c:v>
                </c:pt>
                <c:pt idx="146">
                  <c:v>45506</c:v>
                </c:pt>
                <c:pt idx="147">
                  <c:v>45509</c:v>
                </c:pt>
                <c:pt idx="148">
                  <c:v>45510</c:v>
                </c:pt>
                <c:pt idx="149">
                  <c:v>45511</c:v>
                </c:pt>
                <c:pt idx="150">
                  <c:v>45512</c:v>
                </c:pt>
                <c:pt idx="151">
                  <c:v>45513</c:v>
                </c:pt>
                <c:pt idx="152">
                  <c:v>45516</c:v>
                </c:pt>
                <c:pt idx="153">
                  <c:v>45517</c:v>
                </c:pt>
                <c:pt idx="154">
                  <c:v>45518</c:v>
                </c:pt>
                <c:pt idx="155">
                  <c:v>45520</c:v>
                </c:pt>
                <c:pt idx="156">
                  <c:v>45523</c:v>
                </c:pt>
                <c:pt idx="157">
                  <c:v>45524</c:v>
                </c:pt>
                <c:pt idx="158">
                  <c:v>45525</c:v>
                </c:pt>
                <c:pt idx="159">
                  <c:v>45526</c:v>
                </c:pt>
                <c:pt idx="160">
                  <c:v>45527</c:v>
                </c:pt>
                <c:pt idx="161">
                  <c:v>45530</c:v>
                </c:pt>
                <c:pt idx="162">
                  <c:v>45531</c:v>
                </c:pt>
                <c:pt idx="163">
                  <c:v>45532</c:v>
                </c:pt>
                <c:pt idx="164">
                  <c:v>45533</c:v>
                </c:pt>
                <c:pt idx="165">
                  <c:v>45534</c:v>
                </c:pt>
                <c:pt idx="166">
                  <c:v>45537</c:v>
                </c:pt>
                <c:pt idx="167">
                  <c:v>45538</c:v>
                </c:pt>
                <c:pt idx="168">
                  <c:v>45539</c:v>
                </c:pt>
                <c:pt idx="169">
                  <c:v>45540</c:v>
                </c:pt>
                <c:pt idx="170">
                  <c:v>45541</c:v>
                </c:pt>
                <c:pt idx="171">
                  <c:v>45544</c:v>
                </c:pt>
                <c:pt idx="172">
                  <c:v>45545</c:v>
                </c:pt>
                <c:pt idx="173">
                  <c:v>45546</c:v>
                </c:pt>
                <c:pt idx="174">
                  <c:v>45547</c:v>
                </c:pt>
                <c:pt idx="175">
                  <c:v>45548</c:v>
                </c:pt>
                <c:pt idx="176">
                  <c:v>45551</c:v>
                </c:pt>
                <c:pt idx="177">
                  <c:v>45552</c:v>
                </c:pt>
                <c:pt idx="178">
                  <c:v>45553</c:v>
                </c:pt>
                <c:pt idx="179">
                  <c:v>45554</c:v>
                </c:pt>
                <c:pt idx="180">
                  <c:v>45555</c:v>
                </c:pt>
                <c:pt idx="181">
                  <c:v>45558</c:v>
                </c:pt>
                <c:pt idx="182">
                  <c:v>45559</c:v>
                </c:pt>
                <c:pt idx="183">
                  <c:v>45560</c:v>
                </c:pt>
                <c:pt idx="184">
                  <c:v>45561</c:v>
                </c:pt>
                <c:pt idx="185">
                  <c:v>45562</c:v>
                </c:pt>
                <c:pt idx="186">
                  <c:v>45565</c:v>
                </c:pt>
                <c:pt idx="187">
                  <c:v>45566</c:v>
                </c:pt>
                <c:pt idx="188">
                  <c:v>45568</c:v>
                </c:pt>
                <c:pt idx="189">
                  <c:v>45569</c:v>
                </c:pt>
                <c:pt idx="190">
                  <c:v>45572</c:v>
                </c:pt>
                <c:pt idx="191">
                  <c:v>45573</c:v>
                </c:pt>
                <c:pt idx="192">
                  <c:v>45574</c:v>
                </c:pt>
                <c:pt idx="193">
                  <c:v>45575</c:v>
                </c:pt>
                <c:pt idx="194">
                  <c:v>45576</c:v>
                </c:pt>
                <c:pt idx="195">
                  <c:v>45579</c:v>
                </c:pt>
                <c:pt idx="196">
                  <c:v>45580</c:v>
                </c:pt>
                <c:pt idx="197">
                  <c:v>45581</c:v>
                </c:pt>
                <c:pt idx="198">
                  <c:v>45582</c:v>
                </c:pt>
                <c:pt idx="199">
                  <c:v>45583</c:v>
                </c:pt>
                <c:pt idx="200">
                  <c:v>45586</c:v>
                </c:pt>
                <c:pt idx="201">
                  <c:v>45587</c:v>
                </c:pt>
                <c:pt idx="202">
                  <c:v>45588</c:v>
                </c:pt>
                <c:pt idx="203">
                  <c:v>45589</c:v>
                </c:pt>
                <c:pt idx="204">
                  <c:v>45590</c:v>
                </c:pt>
                <c:pt idx="205">
                  <c:v>45593</c:v>
                </c:pt>
                <c:pt idx="206">
                  <c:v>45594</c:v>
                </c:pt>
                <c:pt idx="207">
                  <c:v>45595</c:v>
                </c:pt>
                <c:pt idx="208">
                  <c:v>45596</c:v>
                </c:pt>
                <c:pt idx="209">
                  <c:v>45597</c:v>
                </c:pt>
                <c:pt idx="210">
                  <c:v>45600</c:v>
                </c:pt>
                <c:pt idx="211">
                  <c:v>45601</c:v>
                </c:pt>
                <c:pt idx="212">
                  <c:v>45602</c:v>
                </c:pt>
                <c:pt idx="213">
                  <c:v>45603</c:v>
                </c:pt>
                <c:pt idx="214">
                  <c:v>45604</c:v>
                </c:pt>
                <c:pt idx="215">
                  <c:v>45607</c:v>
                </c:pt>
                <c:pt idx="216">
                  <c:v>45608</c:v>
                </c:pt>
                <c:pt idx="217">
                  <c:v>45609</c:v>
                </c:pt>
                <c:pt idx="218">
                  <c:v>45610</c:v>
                </c:pt>
                <c:pt idx="219">
                  <c:v>45614</c:v>
                </c:pt>
                <c:pt idx="220">
                  <c:v>45615</c:v>
                </c:pt>
                <c:pt idx="221">
                  <c:v>45617</c:v>
                </c:pt>
                <c:pt idx="222">
                  <c:v>45618</c:v>
                </c:pt>
                <c:pt idx="223">
                  <c:v>45621</c:v>
                </c:pt>
                <c:pt idx="224">
                  <c:v>45622</c:v>
                </c:pt>
                <c:pt idx="225">
                  <c:v>45623</c:v>
                </c:pt>
                <c:pt idx="226">
                  <c:v>45624</c:v>
                </c:pt>
                <c:pt idx="227">
                  <c:v>45625</c:v>
                </c:pt>
                <c:pt idx="228">
                  <c:v>45628</c:v>
                </c:pt>
                <c:pt idx="229">
                  <c:v>45629</c:v>
                </c:pt>
                <c:pt idx="230">
                  <c:v>45630</c:v>
                </c:pt>
                <c:pt idx="231">
                  <c:v>45631</c:v>
                </c:pt>
                <c:pt idx="232">
                  <c:v>45632</c:v>
                </c:pt>
                <c:pt idx="233">
                  <c:v>45635</c:v>
                </c:pt>
                <c:pt idx="234">
                  <c:v>45636</c:v>
                </c:pt>
                <c:pt idx="235">
                  <c:v>45637</c:v>
                </c:pt>
                <c:pt idx="236">
                  <c:v>45638</c:v>
                </c:pt>
                <c:pt idx="237">
                  <c:v>45639</c:v>
                </c:pt>
                <c:pt idx="238">
                  <c:v>45642</c:v>
                </c:pt>
                <c:pt idx="239">
                  <c:v>45643</c:v>
                </c:pt>
                <c:pt idx="240">
                  <c:v>45644</c:v>
                </c:pt>
                <c:pt idx="241">
                  <c:v>45645</c:v>
                </c:pt>
                <c:pt idx="242">
                  <c:v>45646</c:v>
                </c:pt>
                <c:pt idx="243">
                  <c:v>45649</c:v>
                </c:pt>
                <c:pt idx="244">
                  <c:v>45650</c:v>
                </c:pt>
                <c:pt idx="245">
                  <c:v>45652</c:v>
                </c:pt>
                <c:pt idx="246">
                  <c:v>45653</c:v>
                </c:pt>
                <c:pt idx="247">
                  <c:v>45656</c:v>
                </c:pt>
                <c:pt idx="248">
                  <c:v>45657</c:v>
                </c:pt>
              </c:numCache>
            </c:numRef>
          </c:cat>
          <c:val>
            <c:numRef>
              <c:f>RELIANCE!$B$2:$B$250</c:f>
              <c:numCache>
                <c:formatCode>#,##0.00</c:formatCode>
                <c:ptCount val="249"/>
                <c:pt idx="0">
                  <c:v>1295.1300000000001</c:v>
                </c:pt>
                <c:pt idx="1">
                  <c:v>1305.8499999999999</c:v>
                </c:pt>
                <c:pt idx="2">
                  <c:v>1291.6500000000001</c:v>
                </c:pt>
                <c:pt idx="3">
                  <c:v>1298.32</c:v>
                </c:pt>
                <c:pt idx="4">
                  <c:v>1303.8499999999999</c:v>
                </c:pt>
                <c:pt idx="5">
                  <c:v>1293.68</c:v>
                </c:pt>
                <c:pt idx="6">
                  <c:v>1290.25</c:v>
                </c:pt>
                <c:pt idx="7">
                  <c:v>1325.05</c:v>
                </c:pt>
                <c:pt idx="8">
                  <c:v>1359.9</c:v>
                </c:pt>
                <c:pt idx="9">
                  <c:v>1370.72</c:v>
                </c:pt>
                <c:pt idx="10">
                  <c:v>1394.13</c:v>
                </c:pt>
                <c:pt idx="11">
                  <c:v>1374.63</c:v>
                </c:pt>
                <c:pt idx="12">
                  <c:v>1361.57</c:v>
                </c:pt>
                <c:pt idx="13">
                  <c:v>1367.95</c:v>
                </c:pt>
                <c:pt idx="14">
                  <c:v>1367.45</c:v>
                </c:pt>
                <c:pt idx="15">
                  <c:v>1356.65</c:v>
                </c:pt>
                <c:pt idx="16">
                  <c:v>1328.57</c:v>
                </c:pt>
                <c:pt idx="17">
                  <c:v>1343.88</c:v>
                </c:pt>
                <c:pt idx="18">
                  <c:v>1353.07</c:v>
                </c:pt>
                <c:pt idx="19">
                  <c:v>1448.05</c:v>
                </c:pt>
                <c:pt idx="20">
                  <c:v>1407.63</c:v>
                </c:pt>
                <c:pt idx="21">
                  <c:v>1426.63</c:v>
                </c:pt>
                <c:pt idx="22">
                  <c:v>1426.65</c:v>
                </c:pt>
                <c:pt idx="23">
                  <c:v>1457.7</c:v>
                </c:pt>
                <c:pt idx="24">
                  <c:v>1439.03</c:v>
                </c:pt>
                <c:pt idx="25">
                  <c:v>1427.8</c:v>
                </c:pt>
                <c:pt idx="26">
                  <c:v>1442.15</c:v>
                </c:pt>
                <c:pt idx="27">
                  <c:v>1450.13</c:v>
                </c:pt>
                <c:pt idx="28">
                  <c:v>1460.75</c:v>
                </c:pt>
                <c:pt idx="29">
                  <c:v>1452.35</c:v>
                </c:pt>
                <c:pt idx="30">
                  <c:v>1465.1</c:v>
                </c:pt>
                <c:pt idx="31">
                  <c:v>1481.38</c:v>
                </c:pt>
                <c:pt idx="32">
                  <c:v>1470.6</c:v>
                </c:pt>
                <c:pt idx="33">
                  <c:v>1460.57</c:v>
                </c:pt>
                <c:pt idx="34">
                  <c:v>1474</c:v>
                </c:pt>
                <c:pt idx="35">
                  <c:v>1471.03</c:v>
                </c:pt>
                <c:pt idx="36">
                  <c:v>1467.7</c:v>
                </c:pt>
                <c:pt idx="37">
                  <c:v>1481.75</c:v>
                </c:pt>
                <c:pt idx="38">
                  <c:v>1493.63</c:v>
                </c:pt>
                <c:pt idx="39">
                  <c:v>1487.32</c:v>
                </c:pt>
                <c:pt idx="40">
                  <c:v>1485.65</c:v>
                </c:pt>
                <c:pt idx="41">
                  <c:v>1455.63</c:v>
                </c:pt>
                <c:pt idx="42">
                  <c:v>1460.8</c:v>
                </c:pt>
                <c:pt idx="43">
                  <c:v>1492.13</c:v>
                </c:pt>
                <c:pt idx="44">
                  <c:v>1491.08</c:v>
                </c:pt>
                <c:pt idx="45">
                  <c:v>1507.4</c:v>
                </c:pt>
                <c:pt idx="46">
                  <c:v>1500.2</c:v>
                </c:pt>
                <c:pt idx="47">
                  <c:v>1503</c:v>
                </c:pt>
                <c:pt idx="48">
                  <c:v>1478.93</c:v>
                </c:pt>
                <c:pt idx="49">
                  <c:v>1466.6</c:v>
                </c:pt>
                <c:pt idx="50">
                  <c:v>1475.43</c:v>
                </c:pt>
                <c:pt idx="51">
                  <c:v>1432.18</c:v>
                </c:pt>
                <c:pt idx="52">
                  <c:v>1431.47</c:v>
                </c:pt>
                <c:pt idx="53">
                  <c:v>1418.22</c:v>
                </c:pt>
                <c:pt idx="54">
                  <c:v>1439.47</c:v>
                </c:pt>
                <c:pt idx="55">
                  <c:v>1425.25</c:v>
                </c:pt>
                <c:pt idx="56">
                  <c:v>1443.75</c:v>
                </c:pt>
                <c:pt idx="57">
                  <c:v>1450.97</c:v>
                </c:pt>
                <c:pt idx="58">
                  <c:v>1455.03</c:v>
                </c:pt>
                <c:pt idx="59">
                  <c:v>1441.57</c:v>
                </c:pt>
                <c:pt idx="60">
                  <c:v>1492.85</c:v>
                </c:pt>
                <c:pt idx="61">
                  <c:v>1485.85</c:v>
                </c:pt>
                <c:pt idx="62">
                  <c:v>1484.78</c:v>
                </c:pt>
                <c:pt idx="63">
                  <c:v>1486.95</c:v>
                </c:pt>
                <c:pt idx="64">
                  <c:v>1471.6</c:v>
                </c:pt>
                <c:pt idx="65">
                  <c:v>1462.93</c:v>
                </c:pt>
                <c:pt idx="66">
                  <c:v>1460.1</c:v>
                </c:pt>
                <c:pt idx="67">
                  <c:v>1485.97</c:v>
                </c:pt>
                <c:pt idx="68">
                  <c:v>1463.65</c:v>
                </c:pt>
                <c:pt idx="69">
                  <c:v>1479.57</c:v>
                </c:pt>
                <c:pt idx="70">
                  <c:v>1467.15</c:v>
                </c:pt>
                <c:pt idx="71">
                  <c:v>1464.82</c:v>
                </c:pt>
                <c:pt idx="72">
                  <c:v>1465.75</c:v>
                </c:pt>
                <c:pt idx="73">
                  <c:v>1464.32</c:v>
                </c:pt>
                <c:pt idx="74">
                  <c:v>1470.13</c:v>
                </c:pt>
                <c:pt idx="75">
                  <c:v>1479.85</c:v>
                </c:pt>
                <c:pt idx="76">
                  <c:v>1459.32</c:v>
                </c:pt>
                <c:pt idx="77">
                  <c:v>1450.18</c:v>
                </c:pt>
                <c:pt idx="78">
                  <c:v>1459.97</c:v>
                </c:pt>
                <c:pt idx="79">
                  <c:v>1452.55</c:v>
                </c:pt>
                <c:pt idx="80">
                  <c:v>1465.03</c:v>
                </c:pt>
                <c:pt idx="81">
                  <c:v>1467</c:v>
                </c:pt>
                <c:pt idx="82">
                  <c:v>1466.55</c:v>
                </c:pt>
                <c:pt idx="83">
                  <c:v>1434</c:v>
                </c:pt>
                <c:pt idx="84">
                  <c:v>1419.53</c:v>
                </c:pt>
                <c:pt idx="85">
                  <c:v>1401.47</c:v>
                </c:pt>
                <c:pt idx="86">
                  <c:v>1418.55</c:v>
                </c:pt>
                <c:pt idx="87">
                  <c:v>1394.13</c:v>
                </c:pt>
                <c:pt idx="88">
                  <c:v>1407.43</c:v>
                </c:pt>
                <c:pt idx="89">
                  <c:v>1402.7</c:v>
                </c:pt>
                <c:pt idx="90">
                  <c:v>1420.07</c:v>
                </c:pt>
                <c:pt idx="91">
                  <c:v>1416.28</c:v>
                </c:pt>
                <c:pt idx="92">
                  <c:v>1425.35</c:v>
                </c:pt>
                <c:pt idx="93">
                  <c:v>1435.7</c:v>
                </c:pt>
                <c:pt idx="94">
                  <c:v>1434.83</c:v>
                </c:pt>
                <c:pt idx="95">
                  <c:v>1436.13</c:v>
                </c:pt>
                <c:pt idx="96">
                  <c:v>1460.65</c:v>
                </c:pt>
                <c:pt idx="97">
                  <c:v>1486.05</c:v>
                </c:pt>
                <c:pt idx="98">
                  <c:v>1480.25</c:v>
                </c:pt>
                <c:pt idx="99">
                  <c:v>1466.25</c:v>
                </c:pt>
                <c:pt idx="100">
                  <c:v>1456.2</c:v>
                </c:pt>
                <c:pt idx="101">
                  <c:v>1440.78</c:v>
                </c:pt>
                <c:pt idx="102">
                  <c:v>1424.85</c:v>
                </c:pt>
                <c:pt idx="103">
                  <c:v>1430.4</c:v>
                </c:pt>
                <c:pt idx="104">
                  <c:v>1510.32</c:v>
                </c:pt>
                <c:pt idx="105">
                  <c:v>1397.28</c:v>
                </c:pt>
                <c:pt idx="106">
                  <c:v>1420.75</c:v>
                </c:pt>
                <c:pt idx="107">
                  <c:v>1431.6</c:v>
                </c:pt>
                <c:pt idx="108">
                  <c:v>1469.95</c:v>
                </c:pt>
                <c:pt idx="109">
                  <c:v>1471.4</c:v>
                </c:pt>
                <c:pt idx="110">
                  <c:v>1456.68</c:v>
                </c:pt>
                <c:pt idx="111">
                  <c:v>1463.32</c:v>
                </c:pt>
                <c:pt idx="112">
                  <c:v>1465.25</c:v>
                </c:pt>
                <c:pt idx="113">
                  <c:v>1477.55</c:v>
                </c:pt>
                <c:pt idx="114">
                  <c:v>1481.03</c:v>
                </c:pt>
                <c:pt idx="115">
                  <c:v>1458.65</c:v>
                </c:pt>
                <c:pt idx="116">
                  <c:v>1473.7</c:v>
                </c:pt>
                <c:pt idx="117">
                  <c:v>1454.2</c:v>
                </c:pt>
                <c:pt idx="118">
                  <c:v>1441.47</c:v>
                </c:pt>
                <c:pt idx="119">
                  <c:v>1454.15</c:v>
                </c:pt>
                <c:pt idx="120">
                  <c:v>1514.03</c:v>
                </c:pt>
                <c:pt idx="121">
                  <c:v>1530.55</c:v>
                </c:pt>
                <c:pt idx="122">
                  <c:v>1565.4</c:v>
                </c:pt>
                <c:pt idx="123">
                  <c:v>1560.15</c:v>
                </c:pt>
                <c:pt idx="124">
                  <c:v>1565.18</c:v>
                </c:pt>
                <c:pt idx="125">
                  <c:v>1552.43</c:v>
                </c:pt>
                <c:pt idx="126">
                  <c:v>1554.03</c:v>
                </c:pt>
                <c:pt idx="127">
                  <c:v>1588.63</c:v>
                </c:pt>
                <c:pt idx="128">
                  <c:v>1600.9</c:v>
                </c:pt>
                <c:pt idx="129">
                  <c:v>1590.28</c:v>
                </c:pt>
                <c:pt idx="130">
                  <c:v>1584.22</c:v>
                </c:pt>
                <c:pt idx="131">
                  <c:v>1580.65</c:v>
                </c:pt>
                <c:pt idx="132">
                  <c:v>1596.72</c:v>
                </c:pt>
                <c:pt idx="133">
                  <c:v>1597.22</c:v>
                </c:pt>
                <c:pt idx="134">
                  <c:v>1576.25</c:v>
                </c:pt>
                <c:pt idx="135">
                  <c:v>1586.68</c:v>
                </c:pt>
                <c:pt idx="136">
                  <c:v>1555.15</c:v>
                </c:pt>
                <c:pt idx="137">
                  <c:v>1500.68</c:v>
                </c:pt>
                <c:pt idx="138">
                  <c:v>1487.9</c:v>
                </c:pt>
                <c:pt idx="139">
                  <c:v>1495.7</c:v>
                </c:pt>
                <c:pt idx="140">
                  <c:v>1492.4</c:v>
                </c:pt>
                <c:pt idx="141">
                  <c:v>1509.03</c:v>
                </c:pt>
                <c:pt idx="142">
                  <c:v>1520.1</c:v>
                </c:pt>
                <c:pt idx="143">
                  <c:v>1513.15</c:v>
                </c:pt>
                <c:pt idx="144">
                  <c:v>1505.43</c:v>
                </c:pt>
                <c:pt idx="145">
                  <c:v>1515.3</c:v>
                </c:pt>
                <c:pt idx="146">
                  <c:v>1499.32</c:v>
                </c:pt>
                <c:pt idx="147">
                  <c:v>1447.32</c:v>
                </c:pt>
                <c:pt idx="148">
                  <c:v>1456.05</c:v>
                </c:pt>
                <c:pt idx="149">
                  <c:v>1464.82</c:v>
                </c:pt>
                <c:pt idx="150">
                  <c:v>1449.13</c:v>
                </c:pt>
                <c:pt idx="151">
                  <c:v>1474.3</c:v>
                </c:pt>
                <c:pt idx="152">
                  <c:v>1460.63</c:v>
                </c:pt>
                <c:pt idx="153">
                  <c:v>1463.63</c:v>
                </c:pt>
                <c:pt idx="154">
                  <c:v>1461.85</c:v>
                </c:pt>
                <c:pt idx="155">
                  <c:v>1478.2</c:v>
                </c:pt>
                <c:pt idx="156">
                  <c:v>1488.4</c:v>
                </c:pt>
                <c:pt idx="157">
                  <c:v>1495.95</c:v>
                </c:pt>
                <c:pt idx="158">
                  <c:v>1498.68</c:v>
                </c:pt>
                <c:pt idx="159">
                  <c:v>1498.13</c:v>
                </c:pt>
                <c:pt idx="160">
                  <c:v>1499.97</c:v>
                </c:pt>
                <c:pt idx="161">
                  <c:v>1512.6</c:v>
                </c:pt>
                <c:pt idx="162">
                  <c:v>1500.45</c:v>
                </c:pt>
                <c:pt idx="163">
                  <c:v>1498.3</c:v>
                </c:pt>
                <c:pt idx="164">
                  <c:v>1520.93</c:v>
                </c:pt>
                <c:pt idx="165">
                  <c:v>1509.63</c:v>
                </c:pt>
                <c:pt idx="166">
                  <c:v>1516.25</c:v>
                </c:pt>
                <c:pt idx="167">
                  <c:v>1509.13</c:v>
                </c:pt>
                <c:pt idx="168">
                  <c:v>1514.55</c:v>
                </c:pt>
                <c:pt idx="169">
                  <c:v>1492.97</c:v>
                </c:pt>
                <c:pt idx="170">
                  <c:v>1464.82</c:v>
                </c:pt>
                <c:pt idx="171">
                  <c:v>1462.45</c:v>
                </c:pt>
                <c:pt idx="172">
                  <c:v>1461.53</c:v>
                </c:pt>
                <c:pt idx="173">
                  <c:v>1451.5</c:v>
                </c:pt>
                <c:pt idx="174">
                  <c:v>1479.8</c:v>
                </c:pt>
                <c:pt idx="175">
                  <c:v>1472.63</c:v>
                </c:pt>
                <c:pt idx="176">
                  <c:v>1471.35</c:v>
                </c:pt>
                <c:pt idx="177">
                  <c:v>1472.3</c:v>
                </c:pt>
                <c:pt idx="178">
                  <c:v>1463.45</c:v>
                </c:pt>
                <c:pt idx="179">
                  <c:v>1469.68</c:v>
                </c:pt>
                <c:pt idx="180">
                  <c:v>1485.93</c:v>
                </c:pt>
                <c:pt idx="181">
                  <c:v>1493.38</c:v>
                </c:pt>
                <c:pt idx="182">
                  <c:v>1489.38</c:v>
                </c:pt>
                <c:pt idx="183">
                  <c:v>1493.95</c:v>
                </c:pt>
                <c:pt idx="184">
                  <c:v>1497.95</c:v>
                </c:pt>
                <c:pt idx="185">
                  <c:v>1526.18</c:v>
                </c:pt>
                <c:pt idx="186">
                  <c:v>1476.57</c:v>
                </c:pt>
                <c:pt idx="187">
                  <c:v>1464.82</c:v>
                </c:pt>
                <c:pt idx="188">
                  <c:v>1406.97</c:v>
                </c:pt>
                <c:pt idx="189">
                  <c:v>1386.53</c:v>
                </c:pt>
                <c:pt idx="190">
                  <c:v>1370.72</c:v>
                </c:pt>
                <c:pt idx="191">
                  <c:v>1397.35</c:v>
                </c:pt>
                <c:pt idx="192">
                  <c:v>1374.6</c:v>
                </c:pt>
                <c:pt idx="193">
                  <c:v>1371.05</c:v>
                </c:pt>
                <c:pt idx="194">
                  <c:v>1372.1</c:v>
                </c:pt>
                <c:pt idx="195">
                  <c:v>1372.53</c:v>
                </c:pt>
                <c:pt idx="196">
                  <c:v>1344.03</c:v>
                </c:pt>
                <c:pt idx="197">
                  <c:v>1354.07</c:v>
                </c:pt>
                <c:pt idx="198">
                  <c:v>1356.43</c:v>
                </c:pt>
                <c:pt idx="199">
                  <c:v>1359.3</c:v>
                </c:pt>
                <c:pt idx="200">
                  <c:v>1369.2</c:v>
                </c:pt>
                <c:pt idx="201">
                  <c:v>1343.35</c:v>
                </c:pt>
                <c:pt idx="202">
                  <c:v>1338.53</c:v>
                </c:pt>
                <c:pt idx="203">
                  <c:v>1339.8</c:v>
                </c:pt>
                <c:pt idx="204">
                  <c:v>1327.85</c:v>
                </c:pt>
                <c:pt idx="205">
                  <c:v>1334.35</c:v>
                </c:pt>
                <c:pt idx="206">
                  <c:v>1340</c:v>
                </c:pt>
                <c:pt idx="207">
                  <c:v>1343.9</c:v>
                </c:pt>
                <c:pt idx="208">
                  <c:v>1332.05</c:v>
                </c:pt>
                <c:pt idx="209">
                  <c:v>1338.65</c:v>
                </c:pt>
                <c:pt idx="210">
                  <c:v>1302.1500000000001</c:v>
                </c:pt>
                <c:pt idx="211">
                  <c:v>1305.3</c:v>
                </c:pt>
                <c:pt idx="212">
                  <c:v>1325.35</c:v>
                </c:pt>
                <c:pt idx="213">
                  <c:v>1305.6500000000001</c:v>
                </c:pt>
                <c:pt idx="214">
                  <c:v>1283.75</c:v>
                </c:pt>
                <c:pt idx="215">
                  <c:v>1272.7</c:v>
                </c:pt>
                <c:pt idx="216">
                  <c:v>1274.25</c:v>
                </c:pt>
                <c:pt idx="217">
                  <c:v>1252.05</c:v>
                </c:pt>
                <c:pt idx="218">
                  <c:v>1267.5999999999999</c:v>
                </c:pt>
                <c:pt idx="219">
                  <c:v>1260.75</c:v>
                </c:pt>
                <c:pt idx="220">
                  <c:v>1241.6500000000001</c:v>
                </c:pt>
                <c:pt idx="221">
                  <c:v>1223</c:v>
                </c:pt>
                <c:pt idx="222">
                  <c:v>1265.4000000000001</c:v>
                </c:pt>
                <c:pt idx="223">
                  <c:v>1287</c:v>
                </c:pt>
                <c:pt idx="224">
                  <c:v>1295.7</c:v>
                </c:pt>
                <c:pt idx="225">
                  <c:v>1293.2</c:v>
                </c:pt>
                <c:pt idx="226">
                  <c:v>1270.8</c:v>
                </c:pt>
                <c:pt idx="227">
                  <c:v>1292.2</c:v>
                </c:pt>
                <c:pt idx="228">
                  <c:v>1309.1500000000001</c:v>
                </c:pt>
                <c:pt idx="229">
                  <c:v>1323.3</c:v>
                </c:pt>
                <c:pt idx="230">
                  <c:v>1308.95</c:v>
                </c:pt>
                <c:pt idx="231">
                  <c:v>1322.05</c:v>
                </c:pt>
                <c:pt idx="232">
                  <c:v>1311.55</c:v>
                </c:pt>
                <c:pt idx="233">
                  <c:v>1295.1500000000001</c:v>
                </c:pt>
                <c:pt idx="234">
                  <c:v>1284.8499999999999</c:v>
                </c:pt>
                <c:pt idx="235">
                  <c:v>1278.2</c:v>
                </c:pt>
                <c:pt idx="236">
                  <c:v>1262.9000000000001</c:v>
                </c:pt>
                <c:pt idx="237">
                  <c:v>1272.8499999999999</c:v>
                </c:pt>
                <c:pt idx="238">
                  <c:v>1268.3</c:v>
                </c:pt>
                <c:pt idx="239">
                  <c:v>1245.3</c:v>
                </c:pt>
                <c:pt idx="240">
                  <c:v>1253.25</c:v>
                </c:pt>
                <c:pt idx="241">
                  <c:v>1230.45</c:v>
                </c:pt>
                <c:pt idx="242">
                  <c:v>1205.3</c:v>
                </c:pt>
                <c:pt idx="243">
                  <c:v>1222.3</c:v>
                </c:pt>
                <c:pt idx="244">
                  <c:v>1222.75</c:v>
                </c:pt>
                <c:pt idx="245">
                  <c:v>1216.55</c:v>
                </c:pt>
                <c:pt idx="246">
                  <c:v>1221.05</c:v>
                </c:pt>
                <c:pt idx="247">
                  <c:v>1210.7</c:v>
                </c:pt>
                <c:pt idx="248">
                  <c:v>1215.45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2-4964-8825-A69E43EC8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4225791"/>
        <c:axId val="1874226271"/>
      </c:lineChart>
      <c:dateAx>
        <c:axId val="18742257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226271"/>
        <c:crosses val="autoZero"/>
        <c:auto val="1"/>
        <c:lblOffset val="100"/>
        <c:baseTimeUnit val="days"/>
      </c:dateAx>
      <c:valAx>
        <c:axId val="187422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225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SBI</a:t>
            </a:r>
            <a:r>
              <a:rPr lang="en-IN" b="1" baseline="0"/>
              <a:t> SHARE PRICE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SBI!$B$1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SBI!$A$2:$A$250</c:f>
              <c:numCache>
                <c:formatCode>m/d/yyyy</c:formatCode>
                <c:ptCount val="249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45306</c:v>
                </c:pt>
                <c:pt idx="11">
                  <c:v>45307</c:v>
                </c:pt>
                <c:pt idx="12">
                  <c:v>45308</c:v>
                </c:pt>
                <c:pt idx="13">
                  <c:v>45309</c:v>
                </c:pt>
                <c:pt idx="14">
                  <c:v>45310</c:v>
                </c:pt>
                <c:pt idx="15">
                  <c:v>45311</c:v>
                </c:pt>
                <c:pt idx="16">
                  <c:v>45314</c:v>
                </c:pt>
                <c:pt idx="17">
                  <c:v>45315</c:v>
                </c:pt>
                <c:pt idx="18">
                  <c:v>45316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45341</c:v>
                </c:pt>
                <c:pt idx="35">
                  <c:v>45342</c:v>
                </c:pt>
                <c:pt idx="36">
                  <c:v>45343</c:v>
                </c:pt>
                <c:pt idx="37">
                  <c:v>45344</c:v>
                </c:pt>
                <c:pt idx="38">
                  <c:v>45345</c:v>
                </c:pt>
                <c:pt idx="39">
                  <c:v>45348</c:v>
                </c:pt>
                <c:pt idx="40">
                  <c:v>45349</c:v>
                </c:pt>
                <c:pt idx="41">
                  <c:v>45350</c:v>
                </c:pt>
                <c:pt idx="42">
                  <c:v>45351</c:v>
                </c:pt>
                <c:pt idx="43">
                  <c:v>45352</c:v>
                </c:pt>
                <c:pt idx="44">
                  <c:v>45353</c:v>
                </c:pt>
                <c:pt idx="45">
                  <c:v>45355</c:v>
                </c:pt>
                <c:pt idx="46">
                  <c:v>45356</c:v>
                </c:pt>
                <c:pt idx="47">
                  <c:v>45357</c:v>
                </c:pt>
                <c:pt idx="48">
                  <c:v>45358</c:v>
                </c:pt>
                <c:pt idx="49">
                  <c:v>45362</c:v>
                </c:pt>
                <c:pt idx="50">
                  <c:v>45363</c:v>
                </c:pt>
                <c:pt idx="51">
                  <c:v>45364</c:v>
                </c:pt>
                <c:pt idx="52">
                  <c:v>45365</c:v>
                </c:pt>
                <c:pt idx="53">
                  <c:v>45366</c:v>
                </c:pt>
                <c:pt idx="54">
                  <c:v>45369</c:v>
                </c:pt>
                <c:pt idx="55">
                  <c:v>45370</c:v>
                </c:pt>
                <c:pt idx="56">
                  <c:v>45371</c:v>
                </c:pt>
                <c:pt idx="57">
                  <c:v>45372</c:v>
                </c:pt>
                <c:pt idx="58">
                  <c:v>45373</c:v>
                </c:pt>
                <c:pt idx="59">
                  <c:v>45377</c:v>
                </c:pt>
                <c:pt idx="60">
                  <c:v>45378</c:v>
                </c:pt>
                <c:pt idx="61">
                  <c:v>45379</c:v>
                </c:pt>
                <c:pt idx="62">
                  <c:v>45383</c:v>
                </c:pt>
                <c:pt idx="63">
                  <c:v>45384</c:v>
                </c:pt>
                <c:pt idx="64">
                  <c:v>45385</c:v>
                </c:pt>
                <c:pt idx="65">
                  <c:v>45386</c:v>
                </c:pt>
                <c:pt idx="66">
                  <c:v>45387</c:v>
                </c:pt>
                <c:pt idx="67">
                  <c:v>45390</c:v>
                </c:pt>
                <c:pt idx="68">
                  <c:v>45391</c:v>
                </c:pt>
                <c:pt idx="69">
                  <c:v>45392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45400</c:v>
                </c:pt>
                <c:pt idx="74">
                  <c:v>45401</c:v>
                </c:pt>
                <c:pt idx="75">
                  <c:v>45404</c:v>
                </c:pt>
                <c:pt idx="76">
                  <c:v>45405</c:v>
                </c:pt>
                <c:pt idx="77">
                  <c:v>45406</c:v>
                </c:pt>
                <c:pt idx="78">
                  <c:v>45407</c:v>
                </c:pt>
                <c:pt idx="79">
                  <c:v>45408</c:v>
                </c:pt>
                <c:pt idx="80">
                  <c:v>45411</c:v>
                </c:pt>
                <c:pt idx="81">
                  <c:v>45412</c:v>
                </c:pt>
                <c:pt idx="82">
                  <c:v>45414</c:v>
                </c:pt>
                <c:pt idx="83">
                  <c:v>45415</c:v>
                </c:pt>
                <c:pt idx="84">
                  <c:v>45418</c:v>
                </c:pt>
                <c:pt idx="85">
                  <c:v>45419</c:v>
                </c:pt>
                <c:pt idx="86">
                  <c:v>45420</c:v>
                </c:pt>
                <c:pt idx="87">
                  <c:v>45421</c:v>
                </c:pt>
                <c:pt idx="88">
                  <c:v>45422</c:v>
                </c:pt>
                <c:pt idx="89">
                  <c:v>45425</c:v>
                </c:pt>
                <c:pt idx="90">
                  <c:v>45426</c:v>
                </c:pt>
                <c:pt idx="91">
                  <c:v>45427</c:v>
                </c:pt>
                <c:pt idx="92">
                  <c:v>45428</c:v>
                </c:pt>
                <c:pt idx="93">
                  <c:v>45429</c:v>
                </c:pt>
                <c:pt idx="94">
                  <c:v>45430</c:v>
                </c:pt>
                <c:pt idx="95">
                  <c:v>45433</c:v>
                </c:pt>
                <c:pt idx="96">
                  <c:v>45434</c:v>
                </c:pt>
                <c:pt idx="97">
                  <c:v>45435</c:v>
                </c:pt>
                <c:pt idx="98">
                  <c:v>45436</c:v>
                </c:pt>
                <c:pt idx="99">
                  <c:v>45439</c:v>
                </c:pt>
                <c:pt idx="100">
                  <c:v>45440</c:v>
                </c:pt>
                <c:pt idx="101">
                  <c:v>45441</c:v>
                </c:pt>
                <c:pt idx="102">
                  <c:v>45442</c:v>
                </c:pt>
                <c:pt idx="103">
                  <c:v>45443</c:v>
                </c:pt>
                <c:pt idx="104">
                  <c:v>45446</c:v>
                </c:pt>
                <c:pt idx="105">
                  <c:v>45447</c:v>
                </c:pt>
                <c:pt idx="106">
                  <c:v>45448</c:v>
                </c:pt>
                <c:pt idx="107">
                  <c:v>45449</c:v>
                </c:pt>
                <c:pt idx="108">
                  <c:v>45450</c:v>
                </c:pt>
                <c:pt idx="109">
                  <c:v>45453</c:v>
                </c:pt>
                <c:pt idx="110">
                  <c:v>45454</c:v>
                </c:pt>
                <c:pt idx="111">
                  <c:v>45455</c:v>
                </c:pt>
                <c:pt idx="112">
                  <c:v>45456</c:v>
                </c:pt>
                <c:pt idx="113">
                  <c:v>45457</c:v>
                </c:pt>
                <c:pt idx="114">
                  <c:v>45461</c:v>
                </c:pt>
                <c:pt idx="115">
                  <c:v>45462</c:v>
                </c:pt>
                <c:pt idx="116">
                  <c:v>45463</c:v>
                </c:pt>
                <c:pt idx="117">
                  <c:v>45464</c:v>
                </c:pt>
                <c:pt idx="118">
                  <c:v>45467</c:v>
                </c:pt>
                <c:pt idx="119">
                  <c:v>45468</c:v>
                </c:pt>
                <c:pt idx="120">
                  <c:v>45469</c:v>
                </c:pt>
                <c:pt idx="121">
                  <c:v>45470</c:v>
                </c:pt>
                <c:pt idx="122">
                  <c:v>45471</c:v>
                </c:pt>
                <c:pt idx="123">
                  <c:v>45474</c:v>
                </c:pt>
                <c:pt idx="124">
                  <c:v>45475</c:v>
                </c:pt>
                <c:pt idx="125">
                  <c:v>45476</c:v>
                </c:pt>
                <c:pt idx="126">
                  <c:v>45477</c:v>
                </c:pt>
                <c:pt idx="127">
                  <c:v>45478</c:v>
                </c:pt>
                <c:pt idx="128">
                  <c:v>45481</c:v>
                </c:pt>
                <c:pt idx="129">
                  <c:v>45482</c:v>
                </c:pt>
                <c:pt idx="130">
                  <c:v>45483</c:v>
                </c:pt>
                <c:pt idx="131">
                  <c:v>45484</c:v>
                </c:pt>
                <c:pt idx="132">
                  <c:v>45485</c:v>
                </c:pt>
                <c:pt idx="133">
                  <c:v>45488</c:v>
                </c:pt>
                <c:pt idx="134">
                  <c:v>45489</c:v>
                </c:pt>
                <c:pt idx="135">
                  <c:v>45491</c:v>
                </c:pt>
                <c:pt idx="136">
                  <c:v>45492</c:v>
                </c:pt>
                <c:pt idx="137">
                  <c:v>45495</c:v>
                </c:pt>
                <c:pt idx="138">
                  <c:v>45496</c:v>
                </c:pt>
                <c:pt idx="139">
                  <c:v>45497</c:v>
                </c:pt>
                <c:pt idx="140">
                  <c:v>45498</c:v>
                </c:pt>
                <c:pt idx="141">
                  <c:v>45499</c:v>
                </c:pt>
                <c:pt idx="142">
                  <c:v>45502</c:v>
                </c:pt>
                <c:pt idx="143">
                  <c:v>45503</c:v>
                </c:pt>
                <c:pt idx="144">
                  <c:v>45504</c:v>
                </c:pt>
                <c:pt idx="145">
                  <c:v>45505</c:v>
                </c:pt>
                <c:pt idx="146">
                  <c:v>45506</c:v>
                </c:pt>
                <c:pt idx="147">
                  <c:v>45509</c:v>
                </c:pt>
                <c:pt idx="148">
                  <c:v>45510</c:v>
                </c:pt>
                <c:pt idx="149">
                  <c:v>45511</c:v>
                </c:pt>
                <c:pt idx="150">
                  <c:v>45512</c:v>
                </c:pt>
                <c:pt idx="151">
                  <c:v>45513</c:v>
                </c:pt>
                <c:pt idx="152">
                  <c:v>45516</c:v>
                </c:pt>
                <c:pt idx="153">
                  <c:v>45517</c:v>
                </c:pt>
                <c:pt idx="154">
                  <c:v>45518</c:v>
                </c:pt>
                <c:pt idx="155">
                  <c:v>45520</c:v>
                </c:pt>
                <c:pt idx="156">
                  <c:v>45523</c:v>
                </c:pt>
                <c:pt idx="157">
                  <c:v>45524</c:v>
                </c:pt>
                <c:pt idx="158">
                  <c:v>45525</c:v>
                </c:pt>
                <c:pt idx="159">
                  <c:v>45526</c:v>
                </c:pt>
                <c:pt idx="160">
                  <c:v>45527</c:v>
                </c:pt>
                <c:pt idx="161">
                  <c:v>45530</c:v>
                </c:pt>
                <c:pt idx="162">
                  <c:v>45531</c:v>
                </c:pt>
                <c:pt idx="163">
                  <c:v>45532</c:v>
                </c:pt>
                <c:pt idx="164">
                  <c:v>45533</c:v>
                </c:pt>
                <c:pt idx="165">
                  <c:v>45534</c:v>
                </c:pt>
                <c:pt idx="166">
                  <c:v>45537</c:v>
                </c:pt>
                <c:pt idx="167">
                  <c:v>45538</c:v>
                </c:pt>
                <c:pt idx="168">
                  <c:v>45539</c:v>
                </c:pt>
                <c:pt idx="169">
                  <c:v>45540</c:v>
                </c:pt>
                <c:pt idx="170">
                  <c:v>45541</c:v>
                </c:pt>
                <c:pt idx="171">
                  <c:v>45544</c:v>
                </c:pt>
                <c:pt idx="172">
                  <c:v>45545</c:v>
                </c:pt>
                <c:pt idx="173">
                  <c:v>45546</c:v>
                </c:pt>
                <c:pt idx="174">
                  <c:v>45547</c:v>
                </c:pt>
                <c:pt idx="175">
                  <c:v>45548</c:v>
                </c:pt>
                <c:pt idx="176">
                  <c:v>45551</c:v>
                </c:pt>
                <c:pt idx="177">
                  <c:v>45552</c:v>
                </c:pt>
                <c:pt idx="178">
                  <c:v>45553</c:v>
                </c:pt>
                <c:pt idx="179">
                  <c:v>45554</c:v>
                </c:pt>
                <c:pt idx="180">
                  <c:v>45555</c:v>
                </c:pt>
                <c:pt idx="181">
                  <c:v>45558</c:v>
                </c:pt>
                <c:pt idx="182">
                  <c:v>45559</c:v>
                </c:pt>
                <c:pt idx="183">
                  <c:v>45560</c:v>
                </c:pt>
                <c:pt idx="184">
                  <c:v>45561</c:v>
                </c:pt>
                <c:pt idx="185">
                  <c:v>45562</c:v>
                </c:pt>
                <c:pt idx="186">
                  <c:v>45565</c:v>
                </c:pt>
                <c:pt idx="187">
                  <c:v>45566</c:v>
                </c:pt>
                <c:pt idx="188">
                  <c:v>45568</c:v>
                </c:pt>
                <c:pt idx="189">
                  <c:v>45569</c:v>
                </c:pt>
                <c:pt idx="190">
                  <c:v>45572</c:v>
                </c:pt>
                <c:pt idx="191">
                  <c:v>45573</c:v>
                </c:pt>
                <c:pt idx="192">
                  <c:v>45574</c:v>
                </c:pt>
                <c:pt idx="193">
                  <c:v>45575</c:v>
                </c:pt>
                <c:pt idx="194">
                  <c:v>45576</c:v>
                </c:pt>
                <c:pt idx="195">
                  <c:v>45579</c:v>
                </c:pt>
                <c:pt idx="196">
                  <c:v>45580</c:v>
                </c:pt>
                <c:pt idx="197">
                  <c:v>45581</c:v>
                </c:pt>
                <c:pt idx="198">
                  <c:v>45582</c:v>
                </c:pt>
                <c:pt idx="199">
                  <c:v>45583</c:v>
                </c:pt>
                <c:pt idx="200">
                  <c:v>45586</c:v>
                </c:pt>
                <c:pt idx="201">
                  <c:v>45587</c:v>
                </c:pt>
                <c:pt idx="202">
                  <c:v>45588</c:v>
                </c:pt>
                <c:pt idx="203">
                  <c:v>45589</c:v>
                </c:pt>
                <c:pt idx="204">
                  <c:v>45590</c:v>
                </c:pt>
                <c:pt idx="205">
                  <c:v>45593</c:v>
                </c:pt>
                <c:pt idx="206">
                  <c:v>45594</c:v>
                </c:pt>
                <c:pt idx="207">
                  <c:v>45595</c:v>
                </c:pt>
                <c:pt idx="208">
                  <c:v>45596</c:v>
                </c:pt>
                <c:pt idx="209">
                  <c:v>45597</c:v>
                </c:pt>
                <c:pt idx="210">
                  <c:v>45600</c:v>
                </c:pt>
                <c:pt idx="211">
                  <c:v>45601</c:v>
                </c:pt>
                <c:pt idx="212">
                  <c:v>45602</c:v>
                </c:pt>
                <c:pt idx="213">
                  <c:v>45603</c:v>
                </c:pt>
                <c:pt idx="214">
                  <c:v>45604</c:v>
                </c:pt>
                <c:pt idx="215">
                  <c:v>45607</c:v>
                </c:pt>
                <c:pt idx="216">
                  <c:v>45608</c:v>
                </c:pt>
                <c:pt idx="217">
                  <c:v>45609</c:v>
                </c:pt>
                <c:pt idx="218">
                  <c:v>45610</c:v>
                </c:pt>
                <c:pt idx="219">
                  <c:v>45614</c:v>
                </c:pt>
                <c:pt idx="220">
                  <c:v>45615</c:v>
                </c:pt>
                <c:pt idx="221">
                  <c:v>45617</c:v>
                </c:pt>
                <c:pt idx="222">
                  <c:v>45618</c:v>
                </c:pt>
                <c:pt idx="223">
                  <c:v>45621</c:v>
                </c:pt>
                <c:pt idx="224">
                  <c:v>45622</c:v>
                </c:pt>
                <c:pt idx="225">
                  <c:v>45623</c:v>
                </c:pt>
                <c:pt idx="226">
                  <c:v>45624</c:v>
                </c:pt>
                <c:pt idx="227">
                  <c:v>45625</c:v>
                </c:pt>
                <c:pt idx="228">
                  <c:v>45628</c:v>
                </c:pt>
                <c:pt idx="229">
                  <c:v>45629</c:v>
                </c:pt>
                <c:pt idx="230">
                  <c:v>45630</c:v>
                </c:pt>
                <c:pt idx="231">
                  <c:v>45631</c:v>
                </c:pt>
                <c:pt idx="232">
                  <c:v>45632</c:v>
                </c:pt>
                <c:pt idx="233">
                  <c:v>45635</c:v>
                </c:pt>
                <c:pt idx="234">
                  <c:v>45636</c:v>
                </c:pt>
                <c:pt idx="235">
                  <c:v>45637</c:v>
                </c:pt>
                <c:pt idx="236">
                  <c:v>45638</c:v>
                </c:pt>
                <c:pt idx="237">
                  <c:v>45639</c:v>
                </c:pt>
                <c:pt idx="238">
                  <c:v>45642</c:v>
                </c:pt>
                <c:pt idx="239">
                  <c:v>45643</c:v>
                </c:pt>
                <c:pt idx="240">
                  <c:v>45644</c:v>
                </c:pt>
                <c:pt idx="241">
                  <c:v>45645</c:v>
                </c:pt>
                <c:pt idx="242">
                  <c:v>45646</c:v>
                </c:pt>
                <c:pt idx="243">
                  <c:v>45649</c:v>
                </c:pt>
                <c:pt idx="244">
                  <c:v>45650</c:v>
                </c:pt>
                <c:pt idx="245">
                  <c:v>45652</c:v>
                </c:pt>
                <c:pt idx="246">
                  <c:v>45653</c:v>
                </c:pt>
                <c:pt idx="247">
                  <c:v>45656</c:v>
                </c:pt>
                <c:pt idx="248">
                  <c:v>45657</c:v>
                </c:pt>
              </c:numCache>
            </c:numRef>
          </c:cat>
          <c:val>
            <c:numRef>
              <c:f>SBI!$B$2:$B$250</c:f>
              <c:numCache>
                <c:formatCode>General</c:formatCode>
                <c:ptCount val="249"/>
                <c:pt idx="0">
                  <c:v>641.35</c:v>
                </c:pt>
                <c:pt idx="1">
                  <c:v>639.45000000000005</c:v>
                </c:pt>
                <c:pt idx="2">
                  <c:v>643.45000000000005</c:v>
                </c:pt>
                <c:pt idx="3">
                  <c:v>642.75</c:v>
                </c:pt>
                <c:pt idx="4">
                  <c:v>641.95000000000005</c:v>
                </c:pt>
                <c:pt idx="5">
                  <c:v>627</c:v>
                </c:pt>
                <c:pt idx="6">
                  <c:v>625.4</c:v>
                </c:pt>
                <c:pt idx="7">
                  <c:v>621.75</c:v>
                </c:pt>
                <c:pt idx="8">
                  <c:v>620.20000000000005</c:v>
                </c:pt>
                <c:pt idx="9">
                  <c:v>633.6</c:v>
                </c:pt>
                <c:pt idx="10">
                  <c:v>640.1</c:v>
                </c:pt>
                <c:pt idx="11">
                  <c:v>636.9</c:v>
                </c:pt>
                <c:pt idx="12">
                  <c:v>626</c:v>
                </c:pt>
                <c:pt idx="13">
                  <c:v>628.29999999999995</c:v>
                </c:pt>
                <c:pt idx="14">
                  <c:v>627.75</c:v>
                </c:pt>
                <c:pt idx="15">
                  <c:v>631.4</c:v>
                </c:pt>
                <c:pt idx="16">
                  <c:v>605.1</c:v>
                </c:pt>
                <c:pt idx="17">
                  <c:v>618.29999999999995</c:v>
                </c:pt>
                <c:pt idx="18">
                  <c:v>612.75</c:v>
                </c:pt>
                <c:pt idx="19">
                  <c:v>622.95000000000005</c:v>
                </c:pt>
                <c:pt idx="20">
                  <c:v>626.75</c:v>
                </c:pt>
                <c:pt idx="21">
                  <c:v>640.5</c:v>
                </c:pt>
                <c:pt idx="22">
                  <c:v>647.65</c:v>
                </c:pt>
                <c:pt idx="23">
                  <c:v>649.65</c:v>
                </c:pt>
                <c:pt idx="24">
                  <c:v>642.95000000000005</c:v>
                </c:pt>
                <c:pt idx="25">
                  <c:v>650.25</c:v>
                </c:pt>
                <c:pt idx="26">
                  <c:v>675.25</c:v>
                </c:pt>
                <c:pt idx="27">
                  <c:v>699.55</c:v>
                </c:pt>
                <c:pt idx="28">
                  <c:v>725.25</c:v>
                </c:pt>
                <c:pt idx="29">
                  <c:v>707.9</c:v>
                </c:pt>
                <c:pt idx="30">
                  <c:v>713.45</c:v>
                </c:pt>
                <c:pt idx="31">
                  <c:v>743.4</c:v>
                </c:pt>
                <c:pt idx="32">
                  <c:v>761.7</c:v>
                </c:pt>
                <c:pt idx="33">
                  <c:v>754.7</c:v>
                </c:pt>
                <c:pt idx="34">
                  <c:v>759.25</c:v>
                </c:pt>
                <c:pt idx="35">
                  <c:v>760.1</c:v>
                </c:pt>
                <c:pt idx="36">
                  <c:v>771.5</c:v>
                </c:pt>
                <c:pt idx="37">
                  <c:v>765.9</c:v>
                </c:pt>
                <c:pt idx="38">
                  <c:v>759.05</c:v>
                </c:pt>
                <c:pt idx="39">
                  <c:v>758.9</c:v>
                </c:pt>
                <c:pt idx="40">
                  <c:v>749.85</c:v>
                </c:pt>
                <c:pt idx="41">
                  <c:v>742.5</c:v>
                </c:pt>
                <c:pt idx="42">
                  <c:v>748.1</c:v>
                </c:pt>
                <c:pt idx="43">
                  <c:v>769.15</c:v>
                </c:pt>
                <c:pt idx="44">
                  <c:v>773.3</c:v>
                </c:pt>
                <c:pt idx="45">
                  <c:v>772.05</c:v>
                </c:pt>
                <c:pt idx="46">
                  <c:v>783.95</c:v>
                </c:pt>
                <c:pt idx="47">
                  <c:v>783.9</c:v>
                </c:pt>
                <c:pt idx="48">
                  <c:v>788.05</c:v>
                </c:pt>
                <c:pt idx="49">
                  <c:v>773.7</c:v>
                </c:pt>
                <c:pt idx="50">
                  <c:v>759.7</c:v>
                </c:pt>
                <c:pt idx="51">
                  <c:v>747.25</c:v>
                </c:pt>
                <c:pt idx="52">
                  <c:v>741.05</c:v>
                </c:pt>
                <c:pt idx="53">
                  <c:v>731.9</c:v>
                </c:pt>
                <c:pt idx="54">
                  <c:v>730.95</c:v>
                </c:pt>
                <c:pt idx="55">
                  <c:v>723.8</c:v>
                </c:pt>
                <c:pt idx="56">
                  <c:v>736.25</c:v>
                </c:pt>
                <c:pt idx="57">
                  <c:v>744.3</c:v>
                </c:pt>
                <c:pt idx="58">
                  <c:v>746.7</c:v>
                </c:pt>
                <c:pt idx="59">
                  <c:v>740.05</c:v>
                </c:pt>
                <c:pt idx="60">
                  <c:v>733.3</c:v>
                </c:pt>
                <c:pt idx="61">
                  <c:v>752.35</c:v>
                </c:pt>
                <c:pt idx="62">
                  <c:v>758.3</c:v>
                </c:pt>
                <c:pt idx="63">
                  <c:v>766.4</c:v>
                </c:pt>
                <c:pt idx="64">
                  <c:v>771.05</c:v>
                </c:pt>
                <c:pt idx="65">
                  <c:v>759.3</c:v>
                </c:pt>
                <c:pt idx="66">
                  <c:v>764.75</c:v>
                </c:pt>
                <c:pt idx="67">
                  <c:v>768.3</c:v>
                </c:pt>
                <c:pt idx="68">
                  <c:v>764.2</c:v>
                </c:pt>
                <c:pt idx="69">
                  <c:v>779.05</c:v>
                </c:pt>
                <c:pt idx="70">
                  <c:v>766.3</c:v>
                </c:pt>
                <c:pt idx="71">
                  <c:v>757.5</c:v>
                </c:pt>
                <c:pt idx="72">
                  <c:v>751.7</c:v>
                </c:pt>
                <c:pt idx="73">
                  <c:v>744.8</c:v>
                </c:pt>
                <c:pt idx="74">
                  <c:v>750.45</c:v>
                </c:pt>
                <c:pt idx="75">
                  <c:v>766.1</c:v>
                </c:pt>
                <c:pt idx="76">
                  <c:v>773</c:v>
                </c:pt>
                <c:pt idx="77">
                  <c:v>773.1</c:v>
                </c:pt>
                <c:pt idx="78">
                  <c:v>812.7</c:v>
                </c:pt>
                <c:pt idx="79">
                  <c:v>801.3</c:v>
                </c:pt>
                <c:pt idx="80">
                  <c:v>826.5</c:v>
                </c:pt>
                <c:pt idx="81">
                  <c:v>826.25</c:v>
                </c:pt>
                <c:pt idx="82">
                  <c:v>830.05</c:v>
                </c:pt>
                <c:pt idx="83">
                  <c:v>831.45</c:v>
                </c:pt>
                <c:pt idx="84">
                  <c:v>807.8</c:v>
                </c:pt>
                <c:pt idx="85">
                  <c:v>801.9</c:v>
                </c:pt>
                <c:pt idx="86">
                  <c:v>810.8</c:v>
                </c:pt>
                <c:pt idx="87">
                  <c:v>819.8</c:v>
                </c:pt>
                <c:pt idx="88">
                  <c:v>817.35</c:v>
                </c:pt>
                <c:pt idx="89">
                  <c:v>808.8</c:v>
                </c:pt>
                <c:pt idx="90">
                  <c:v>818.2</c:v>
                </c:pt>
                <c:pt idx="91">
                  <c:v>820.3</c:v>
                </c:pt>
                <c:pt idx="92">
                  <c:v>811.95</c:v>
                </c:pt>
                <c:pt idx="93">
                  <c:v>817.85</c:v>
                </c:pt>
                <c:pt idx="94">
                  <c:v>821</c:v>
                </c:pt>
                <c:pt idx="95">
                  <c:v>830.65</c:v>
                </c:pt>
                <c:pt idx="96">
                  <c:v>818.75</c:v>
                </c:pt>
                <c:pt idx="97">
                  <c:v>832.1</c:v>
                </c:pt>
                <c:pt idx="98">
                  <c:v>828.6</c:v>
                </c:pt>
                <c:pt idx="99">
                  <c:v>833.7</c:v>
                </c:pt>
                <c:pt idx="100">
                  <c:v>831.15</c:v>
                </c:pt>
                <c:pt idx="101">
                  <c:v>822.65</c:v>
                </c:pt>
                <c:pt idx="102">
                  <c:v>825.85</c:v>
                </c:pt>
                <c:pt idx="103">
                  <c:v>830.35</c:v>
                </c:pt>
                <c:pt idx="104">
                  <c:v>905.65</c:v>
                </c:pt>
                <c:pt idx="105">
                  <c:v>775.2</c:v>
                </c:pt>
                <c:pt idx="106">
                  <c:v>789.75</c:v>
                </c:pt>
                <c:pt idx="107">
                  <c:v>816.95</c:v>
                </c:pt>
                <c:pt idx="108">
                  <c:v>829.95</c:v>
                </c:pt>
                <c:pt idx="109">
                  <c:v>831.8</c:v>
                </c:pt>
                <c:pt idx="110">
                  <c:v>835.55</c:v>
                </c:pt>
                <c:pt idx="111">
                  <c:v>839.1</c:v>
                </c:pt>
                <c:pt idx="112">
                  <c:v>843.9</c:v>
                </c:pt>
                <c:pt idx="113">
                  <c:v>839.2</c:v>
                </c:pt>
                <c:pt idx="114">
                  <c:v>844.9</c:v>
                </c:pt>
                <c:pt idx="115">
                  <c:v>852.6</c:v>
                </c:pt>
                <c:pt idx="116">
                  <c:v>843.75</c:v>
                </c:pt>
                <c:pt idx="117">
                  <c:v>836.3</c:v>
                </c:pt>
                <c:pt idx="118">
                  <c:v>832.7</c:v>
                </c:pt>
                <c:pt idx="119">
                  <c:v>842.25</c:v>
                </c:pt>
                <c:pt idx="120">
                  <c:v>845.35</c:v>
                </c:pt>
                <c:pt idx="121">
                  <c:v>844</c:v>
                </c:pt>
                <c:pt idx="122">
                  <c:v>848.95</c:v>
                </c:pt>
                <c:pt idx="123">
                  <c:v>841.95</c:v>
                </c:pt>
                <c:pt idx="124">
                  <c:v>826.15</c:v>
                </c:pt>
                <c:pt idx="125">
                  <c:v>839.95</c:v>
                </c:pt>
                <c:pt idx="126">
                  <c:v>839.3</c:v>
                </c:pt>
                <c:pt idx="127">
                  <c:v>859.75</c:v>
                </c:pt>
                <c:pt idx="128">
                  <c:v>856.25</c:v>
                </c:pt>
                <c:pt idx="129">
                  <c:v>861.3</c:v>
                </c:pt>
                <c:pt idx="130">
                  <c:v>849</c:v>
                </c:pt>
                <c:pt idx="131">
                  <c:v>856.7</c:v>
                </c:pt>
                <c:pt idx="132">
                  <c:v>859.7</c:v>
                </c:pt>
                <c:pt idx="133">
                  <c:v>881.35</c:v>
                </c:pt>
                <c:pt idx="134">
                  <c:v>880.7</c:v>
                </c:pt>
                <c:pt idx="135">
                  <c:v>893.55</c:v>
                </c:pt>
                <c:pt idx="136">
                  <c:v>889.35</c:v>
                </c:pt>
                <c:pt idx="137">
                  <c:v>876.8</c:v>
                </c:pt>
                <c:pt idx="138">
                  <c:v>863.9</c:v>
                </c:pt>
                <c:pt idx="139">
                  <c:v>852</c:v>
                </c:pt>
                <c:pt idx="140">
                  <c:v>848.5</c:v>
                </c:pt>
                <c:pt idx="141">
                  <c:v>862.45</c:v>
                </c:pt>
                <c:pt idx="142">
                  <c:v>871.6</c:v>
                </c:pt>
                <c:pt idx="143">
                  <c:v>872.8</c:v>
                </c:pt>
                <c:pt idx="144">
                  <c:v>872.4</c:v>
                </c:pt>
                <c:pt idx="145">
                  <c:v>862.65</c:v>
                </c:pt>
                <c:pt idx="146">
                  <c:v>847.85</c:v>
                </c:pt>
                <c:pt idx="147">
                  <c:v>811.65</c:v>
                </c:pt>
                <c:pt idx="148">
                  <c:v>797.7</c:v>
                </c:pt>
                <c:pt idx="149">
                  <c:v>808.65</c:v>
                </c:pt>
                <c:pt idx="150">
                  <c:v>808.05</c:v>
                </c:pt>
                <c:pt idx="151">
                  <c:v>824.3</c:v>
                </c:pt>
                <c:pt idx="152">
                  <c:v>812.6</c:v>
                </c:pt>
                <c:pt idx="153">
                  <c:v>797.55</c:v>
                </c:pt>
                <c:pt idx="154">
                  <c:v>803</c:v>
                </c:pt>
                <c:pt idx="155">
                  <c:v>812.1</c:v>
                </c:pt>
                <c:pt idx="156">
                  <c:v>813.7</c:v>
                </c:pt>
                <c:pt idx="157">
                  <c:v>820.3</c:v>
                </c:pt>
                <c:pt idx="158">
                  <c:v>815.55</c:v>
                </c:pt>
                <c:pt idx="159">
                  <c:v>820.3</c:v>
                </c:pt>
                <c:pt idx="160">
                  <c:v>815.35</c:v>
                </c:pt>
                <c:pt idx="161">
                  <c:v>815.05</c:v>
                </c:pt>
                <c:pt idx="162">
                  <c:v>815.9</c:v>
                </c:pt>
                <c:pt idx="163">
                  <c:v>809.4</c:v>
                </c:pt>
                <c:pt idx="164">
                  <c:v>814.5</c:v>
                </c:pt>
                <c:pt idx="165">
                  <c:v>815.6</c:v>
                </c:pt>
                <c:pt idx="166">
                  <c:v>822.15</c:v>
                </c:pt>
                <c:pt idx="167">
                  <c:v>824.8</c:v>
                </c:pt>
                <c:pt idx="168">
                  <c:v>816.5</c:v>
                </c:pt>
                <c:pt idx="169">
                  <c:v>818.75</c:v>
                </c:pt>
                <c:pt idx="170">
                  <c:v>782.5</c:v>
                </c:pt>
                <c:pt idx="171">
                  <c:v>784.25</c:v>
                </c:pt>
                <c:pt idx="172">
                  <c:v>782.65</c:v>
                </c:pt>
                <c:pt idx="173">
                  <c:v>768.6</c:v>
                </c:pt>
                <c:pt idx="174">
                  <c:v>787.75</c:v>
                </c:pt>
                <c:pt idx="175">
                  <c:v>790.85</c:v>
                </c:pt>
                <c:pt idx="176">
                  <c:v>785.55</c:v>
                </c:pt>
                <c:pt idx="177">
                  <c:v>782.9</c:v>
                </c:pt>
                <c:pt idx="178">
                  <c:v>792.75</c:v>
                </c:pt>
                <c:pt idx="179">
                  <c:v>789.95</c:v>
                </c:pt>
                <c:pt idx="180">
                  <c:v>781.7</c:v>
                </c:pt>
                <c:pt idx="181">
                  <c:v>801.85</c:v>
                </c:pt>
                <c:pt idx="182">
                  <c:v>798.25</c:v>
                </c:pt>
                <c:pt idx="183">
                  <c:v>793.1</c:v>
                </c:pt>
                <c:pt idx="184">
                  <c:v>801.85</c:v>
                </c:pt>
                <c:pt idx="185">
                  <c:v>802.65</c:v>
                </c:pt>
                <c:pt idx="186">
                  <c:v>787.9</c:v>
                </c:pt>
                <c:pt idx="187">
                  <c:v>796.95</c:v>
                </c:pt>
                <c:pt idx="188">
                  <c:v>794.1</c:v>
                </c:pt>
                <c:pt idx="189">
                  <c:v>796.65</c:v>
                </c:pt>
                <c:pt idx="190">
                  <c:v>770.65</c:v>
                </c:pt>
                <c:pt idx="191">
                  <c:v>781.45</c:v>
                </c:pt>
                <c:pt idx="192">
                  <c:v>797.4</c:v>
                </c:pt>
                <c:pt idx="193">
                  <c:v>797.1</c:v>
                </c:pt>
                <c:pt idx="194">
                  <c:v>799.75</c:v>
                </c:pt>
                <c:pt idx="195">
                  <c:v>805.15</c:v>
                </c:pt>
                <c:pt idx="196">
                  <c:v>804.65</c:v>
                </c:pt>
                <c:pt idx="197">
                  <c:v>805.45</c:v>
                </c:pt>
                <c:pt idx="198">
                  <c:v>811.05</c:v>
                </c:pt>
                <c:pt idx="199">
                  <c:v>820.4</c:v>
                </c:pt>
                <c:pt idx="200">
                  <c:v>813.95</c:v>
                </c:pt>
                <c:pt idx="201">
                  <c:v>790.4</c:v>
                </c:pt>
                <c:pt idx="202">
                  <c:v>786</c:v>
                </c:pt>
                <c:pt idx="203">
                  <c:v>794.55</c:v>
                </c:pt>
                <c:pt idx="204">
                  <c:v>780.95</c:v>
                </c:pt>
                <c:pt idx="205">
                  <c:v>792.05</c:v>
                </c:pt>
                <c:pt idx="206">
                  <c:v>832.7</c:v>
                </c:pt>
                <c:pt idx="207">
                  <c:v>822.45</c:v>
                </c:pt>
                <c:pt idx="208">
                  <c:v>820.2</c:v>
                </c:pt>
                <c:pt idx="209">
                  <c:v>821.2</c:v>
                </c:pt>
                <c:pt idx="210">
                  <c:v>829.85</c:v>
                </c:pt>
                <c:pt idx="211">
                  <c:v>849.2</c:v>
                </c:pt>
                <c:pt idx="212">
                  <c:v>854.8</c:v>
                </c:pt>
                <c:pt idx="213">
                  <c:v>859.6</c:v>
                </c:pt>
                <c:pt idx="214">
                  <c:v>843.15</c:v>
                </c:pt>
                <c:pt idx="215">
                  <c:v>847.65</c:v>
                </c:pt>
                <c:pt idx="216">
                  <c:v>826.7</c:v>
                </c:pt>
                <c:pt idx="217">
                  <c:v>808.65</c:v>
                </c:pt>
                <c:pt idx="218">
                  <c:v>804.25</c:v>
                </c:pt>
                <c:pt idx="219">
                  <c:v>814.3</c:v>
                </c:pt>
                <c:pt idx="220">
                  <c:v>803</c:v>
                </c:pt>
                <c:pt idx="221">
                  <c:v>780.75</c:v>
                </c:pt>
                <c:pt idx="222">
                  <c:v>816.05</c:v>
                </c:pt>
                <c:pt idx="223">
                  <c:v>844.45</c:v>
                </c:pt>
                <c:pt idx="224">
                  <c:v>839.4</c:v>
                </c:pt>
                <c:pt idx="225">
                  <c:v>834.1</c:v>
                </c:pt>
                <c:pt idx="226">
                  <c:v>838.85</c:v>
                </c:pt>
                <c:pt idx="227">
                  <c:v>838.95</c:v>
                </c:pt>
                <c:pt idx="228">
                  <c:v>836.4</c:v>
                </c:pt>
                <c:pt idx="229">
                  <c:v>853.95</c:v>
                </c:pt>
                <c:pt idx="230">
                  <c:v>859.7</c:v>
                </c:pt>
                <c:pt idx="231">
                  <c:v>865.45</c:v>
                </c:pt>
                <c:pt idx="232">
                  <c:v>863.65</c:v>
                </c:pt>
                <c:pt idx="233">
                  <c:v>858.05</c:v>
                </c:pt>
                <c:pt idx="234">
                  <c:v>867.5</c:v>
                </c:pt>
                <c:pt idx="235">
                  <c:v>861.6</c:v>
                </c:pt>
                <c:pt idx="236">
                  <c:v>853.7</c:v>
                </c:pt>
                <c:pt idx="237">
                  <c:v>861.55</c:v>
                </c:pt>
                <c:pt idx="238">
                  <c:v>860.95</c:v>
                </c:pt>
                <c:pt idx="239">
                  <c:v>850.55</c:v>
                </c:pt>
                <c:pt idx="240">
                  <c:v>838.15</c:v>
                </c:pt>
                <c:pt idx="241">
                  <c:v>832.8</c:v>
                </c:pt>
                <c:pt idx="242">
                  <c:v>812</c:v>
                </c:pt>
                <c:pt idx="243">
                  <c:v>821.15</c:v>
                </c:pt>
                <c:pt idx="244">
                  <c:v>812.05</c:v>
                </c:pt>
                <c:pt idx="245">
                  <c:v>812.45</c:v>
                </c:pt>
                <c:pt idx="246">
                  <c:v>799.65</c:v>
                </c:pt>
                <c:pt idx="247">
                  <c:v>788.3</c:v>
                </c:pt>
                <c:pt idx="248">
                  <c:v>794.95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0-4544-B929-49EBE44F8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097391"/>
        <c:axId val="1744096431"/>
      </c:lineChart>
      <c:dateAx>
        <c:axId val="17440973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96431"/>
        <c:crosses val="autoZero"/>
        <c:auto val="1"/>
        <c:lblOffset val="100"/>
        <c:baseTimeUnit val="days"/>
      </c:dateAx>
      <c:valAx>
        <c:axId val="174409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9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HUL SHARE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HUL!$B$1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HUL!$A$2:$A$250</c:f>
              <c:numCache>
                <c:formatCode>m/d/yyyy</c:formatCode>
                <c:ptCount val="249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45306</c:v>
                </c:pt>
                <c:pt idx="11">
                  <c:v>45307</c:v>
                </c:pt>
                <c:pt idx="12">
                  <c:v>45308</c:v>
                </c:pt>
                <c:pt idx="13">
                  <c:v>45309</c:v>
                </c:pt>
                <c:pt idx="14">
                  <c:v>45310</c:v>
                </c:pt>
                <c:pt idx="15">
                  <c:v>45311</c:v>
                </c:pt>
                <c:pt idx="16">
                  <c:v>45314</c:v>
                </c:pt>
                <c:pt idx="17">
                  <c:v>45315</c:v>
                </c:pt>
                <c:pt idx="18">
                  <c:v>45316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45341</c:v>
                </c:pt>
                <c:pt idx="35">
                  <c:v>45342</c:v>
                </c:pt>
                <c:pt idx="36">
                  <c:v>45343</c:v>
                </c:pt>
                <c:pt idx="37">
                  <c:v>45344</c:v>
                </c:pt>
                <c:pt idx="38">
                  <c:v>45345</c:v>
                </c:pt>
                <c:pt idx="39">
                  <c:v>45348</c:v>
                </c:pt>
                <c:pt idx="40">
                  <c:v>45349</c:v>
                </c:pt>
                <c:pt idx="41">
                  <c:v>45350</c:v>
                </c:pt>
                <c:pt idx="42">
                  <c:v>45351</c:v>
                </c:pt>
                <c:pt idx="43">
                  <c:v>45352</c:v>
                </c:pt>
                <c:pt idx="44">
                  <c:v>45353</c:v>
                </c:pt>
                <c:pt idx="45">
                  <c:v>45355</c:v>
                </c:pt>
                <c:pt idx="46">
                  <c:v>45356</c:v>
                </c:pt>
                <c:pt idx="47">
                  <c:v>45357</c:v>
                </c:pt>
                <c:pt idx="48">
                  <c:v>45358</c:v>
                </c:pt>
                <c:pt idx="49">
                  <c:v>45362</c:v>
                </c:pt>
                <c:pt idx="50">
                  <c:v>45363</c:v>
                </c:pt>
                <c:pt idx="51">
                  <c:v>45364</c:v>
                </c:pt>
                <c:pt idx="52">
                  <c:v>45365</c:v>
                </c:pt>
                <c:pt idx="53">
                  <c:v>45366</c:v>
                </c:pt>
                <c:pt idx="54">
                  <c:v>45369</c:v>
                </c:pt>
                <c:pt idx="55">
                  <c:v>45370</c:v>
                </c:pt>
                <c:pt idx="56">
                  <c:v>45371</c:v>
                </c:pt>
                <c:pt idx="57">
                  <c:v>45372</c:v>
                </c:pt>
                <c:pt idx="58">
                  <c:v>45373</c:v>
                </c:pt>
                <c:pt idx="59">
                  <c:v>45377</c:v>
                </c:pt>
                <c:pt idx="60">
                  <c:v>45378</c:v>
                </c:pt>
                <c:pt idx="61">
                  <c:v>45379</c:v>
                </c:pt>
                <c:pt idx="62">
                  <c:v>45383</c:v>
                </c:pt>
                <c:pt idx="63">
                  <c:v>45384</c:v>
                </c:pt>
                <c:pt idx="64">
                  <c:v>45385</c:v>
                </c:pt>
                <c:pt idx="65">
                  <c:v>45386</c:v>
                </c:pt>
                <c:pt idx="66">
                  <c:v>45387</c:v>
                </c:pt>
                <c:pt idx="67">
                  <c:v>45390</c:v>
                </c:pt>
                <c:pt idx="68">
                  <c:v>45391</c:v>
                </c:pt>
                <c:pt idx="69">
                  <c:v>45392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45400</c:v>
                </c:pt>
                <c:pt idx="74">
                  <c:v>45401</c:v>
                </c:pt>
                <c:pt idx="75">
                  <c:v>45404</c:v>
                </c:pt>
                <c:pt idx="76">
                  <c:v>45405</c:v>
                </c:pt>
                <c:pt idx="77">
                  <c:v>45406</c:v>
                </c:pt>
                <c:pt idx="78">
                  <c:v>45407</c:v>
                </c:pt>
                <c:pt idx="79">
                  <c:v>45408</c:v>
                </c:pt>
                <c:pt idx="80">
                  <c:v>45411</c:v>
                </c:pt>
                <c:pt idx="81">
                  <c:v>45412</c:v>
                </c:pt>
                <c:pt idx="82">
                  <c:v>45414</c:v>
                </c:pt>
                <c:pt idx="83">
                  <c:v>45415</c:v>
                </c:pt>
                <c:pt idx="84">
                  <c:v>45418</c:v>
                </c:pt>
                <c:pt idx="85">
                  <c:v>45419</c:v>
                </c:pt>
                <c:pt idx="86">
                  <c:v>45420</c:v>
                </c:pt>
                <c:pt idx="87">
                  <c:v>45421</c:v>
                </c:pt>
                <c:pt idx="88">
                  <c:v>45422</c:v>
                </c:pt>
                <c:pt idx="89">
                  <c:v>45425</c:v>
                </c:pt>
                <c:pt idx="90">
                  <c:v>45426</c:v>
                </c:pt>
                <c:pt idx="91">
                  <c:v>45427</c:v>
                </c:pt>
                <c:pt idx="92">
                  <c:v>45428</c:v>
                </c:pt>
                <c:pt idx="93">
                  <c:v>45429</c:v>
                </c:pt>
                <c:pt idx="94">
                  <c:v>45430</c:v>
                </c:pt>
                <c:pt idx="95">
                  <c:v>45433</c:v>
                </c:pt>
                <c:pt idx="96">
                  <c:v>45434</c:v>
                </c:pt>
                <c:pt idx="97">
                  <c:v>45435</c:v>
                </c:pt>
                <c:pt idx="98">
                  <c:v>45436</c:v>
                </c:pt>
                <c:pt idx="99">
                  <c:v>45439</c:v>
                </c:pt>
                <c:pt idx="100">
                  <c:v>45440</c:v>
                </c:pt>
                <c:pt idx="101">
                  <c:v>45441</c:v>
                </c:pt>
                <c:pt idx="102">
                  <c:v>45442</c:v>
                </c:pt>
                <c:pt idx="103">
                  <c:v>45443</c:v>
                </c:pt>
                <c:pt idx="104">
                  <c:v>45446</c:v>
                </c:pt>
                <c:pt idx="105">
                  <c:v>45447</c:v>
                </c:pt>
                <c:pt idx="106">
                  <c:v>45448</c:v>
                </c:pt>
                <c:pt idx="107">
                  <c:v>45449</c:v>
                </c:pt>
                <c:pt idx="108">
                  <c:v>45450</c:v>
                </c:pt>
                <c:pt idx="109">
                  <c:v>45453</c:v>
                </c:pt>
                <c:pt idx="110">
                  <c:v>45454</c:v>
                </c:pt>
                <c:pt idx="111">
                  <c:v>45455</c:v>
                </c:pt>
                <c:pt idx="112">
                  <c:v>45456</c:v>
                </c:pt>
                <c:pt idx="113">
                  <c:v>45457</c:v>
                </c:pt>
                <c:pt idx="114">
                  <c:v>45461</c:v>
                </c:pt>
                <c:pt idx="115">
                  <c:v>45462</c:v>
                </c:pt>
                <c:pt idx="116">
                  <c:v>45463</c:v>
                </c:pt>
                <c:pt idx="117">
                  <c:v>45464</c:v>
                </c:pt>
                <c:pt idx="118">
                  <c:v>45467</c:v>
                </c:pt>
                <c:pt idx="119">
                  <c:v>45468</c:v>
                </c:pt>
                <c:pt idx="120">
                  <c:v>45469</c:v>
                </c:pt>
                <c:pt idx="121">
                  <c:v>45470</c:v>
                </c:pt>
                <c:pt idx="122">
                  <c:v>45471</c:v>
                </c:pt>
                <c:pt idx="123">
                  <c:v>45474</c:v>
                </c:pt>
                <c:pt idx="124">
                  <c:v>45475</c:v>
                </c:pt>
                <c:pt idx="125">
                  <c:v>45476</c:v>
                </c:pt>
                <c:pt idx="126">
                  <c:v>45477</c:v>
                </c:pt>
                <c:pt idx="127">
                  <c:v>45478</c:v>
                </c:pt>
                <c:pt idx="128">
                  <c:v>45481</c:v>
                </c:pt>
                <c:pt idx="129">
                  <c:v>45482</c:v>
                </c:pt>
                <c:pt idx="130">
                  <c:v>45483</c:v>
                </c:pt>
                <c:pt idx="131">
                  <c:v>45484</c:v>
                </c:pt>
                <c:pt idx="132">
                  <c:v>45485</c:v>
                </c:pt>
                <c:pt idx="133">
                  <c:v>45488</c:v>
                </c:pt>
                <c:pt idx="134">
                  <c:v>45489</c:v>
                </c:pt>
                <c:pt idx="135">
                  <c:v>45491</c:v>
                </c:pt>
                <c:pt idx="136">
                  <c:v>45492</c:v>
                </c:pt>
                <c:pt idx="137">
                  <c:v>45495</c:v>
                </c:pt>
                <c:pt idx="138">
                  <c:v>45496</c:v>
                </c:pt>
                <c:pt idx="139">
                  <c:v>45497</c:v>
                </c:pt>
                <c:pt idx="140">
                  <c:v>45498</c:v>
                </c:pt>
                <c:pt idx="141">
                  <c:v>45499</c:v>
                </c:pt>
                <c:pt idx="142">
                  <c:v>45502</c:v>
                </c:pt>
                <c:pt idx="143">
                  <c:v>45503</c:v>
                </c:pt>
                <c:pt idx="144">
                  <c:v>45504</c:v>
                </c:pt>
                <c:pt idx="145">
                  <c:v>45505</c:v>
                </c:pt>
                <c:pt idx="146">
                  <c:v>45506</c:v>
                </c:pt>
                <c:pt idx="147">
                  <c:v>45509</c:v>
                </c:pt>
                <c:pt idx="148">
                  <c:v>45510</c:v>
                </c:pt>
                <c:pt idx="149">
                  <c:v>45511</c:v>
                </c:pt>
                <c:pt idx="150">
                  <c:v>45512</c:v>
                </c:pt>
                <c:pt idx="151">
                  <c:v>45513</c:v>
                </c:pt>
                <c:pt idx="152">
                  <c:v>45516</c:v>
                </c:pt>
                <c:pt idx="153">
                  <c:v>45517</c:v>
                </c:pt>
                <c:pt idx="154">
                  <c:v>45518</c:v>
                </c:pt>
                <c:pt idx="155">
                  <c:v>45520</c:v>
                </c:pt>
                <c:pt idx="156">
                  <c:v>45523</c:v>
                </c:pt>
                <c:pt idx="157">
                  <c:v>45524</c:v>
                </c:pt>
                <c:pt idx="158">
                  <c:v>45525</c:v>
                </c:pt>
                <c:pt idx="159">
                  <c:v>45526</c:v>
                </c:pt>
                <c:pt idx="160">
                  <c:v>45527</c:v>
                </c:pt>
                <c:pt idx="161">
                  <c:v>45530</c:v>
                </c:pt>
                <c:pt idx="162">
                  <c:v>45531</c:v>
                </c:pt>
                <c:pt idx="163">
                  <c:v>45532</c:v>
                </c:pt>
                <c:pt idx="164">
                  <c:v>45533</c:v>
                </c:pt>
                <c:pt idx="165">
                  <c:v>45534</c:v>
                </c:pt>
                <c:pt idx="166">
                  <c:v>45537</c:v>
                </c:pt>
                <c:pt idx="167">
                  <c:v>45538</c:v>
                </c:pt>
                <c:pt idx="168">
                  <c:v>45539</c:v>
                </c:pt>
                <c:pt idx="169">
                  <c:v>45540</c:v>
                </c:pt>
                <c:pt idx="170">
                  <c:v>45541</c:v>
                </c:pt>
                <c:pt idx="171">
                  <c:v>45544</c:v>
                </c:pt>
                <c:pt idx="172">
                  <c:v>45545</c:v>
                </c:pt>
                <c:pt idx="173">
                  <c:v>45546</c:v>
                </c:pt>
                <c:pt idx="174">
                  <c:v>45547</c:v>
                </c:pt>
                <c:pt idx="175">
                  <c:v>45548</c:v>
                </c:pt>
                <c:pt idx="176">
                  <c:v>45551</c:v>
                </c:pt>
                <c:pt idx="177">
                  <c:v>45552</c:v>
                </c:pt>
                <c:pt idx="178">
                  <c:v>45553</c:v>
                </c:pt>
                <c:pt idx="179">
                  <c:v>45554</c:v>
                </c:pt>
                <c:pt idx="180">
                  <c:v>45555</c:v>
                </c:pt>
                <c:pt idx="181">
                  <c:v>45558</c:v>
                </c:pt>
                <c:pt idx="182">
                  <c:v>45559</c:v>
                </c:pt>
                <c:pt idx="183">
                  <c:v>45560</c:v>
                </c:pt>
                <c:pt idx="184">
                  <c:v>45561</c:v>
                </c:pt>
                <c:pt idx="185">
                  <c:v>45562</c:v>
                </c:pt>
                <c:pt idx="186">
                  <c:v>45565</c:v>
                </c:pt>
                <c:pt idx="187">
                  <c:v>45566</c:v>
                </c:pt>
                <c:pt idx="188">
                  <c:v>45568</c:v>
                </c:pt>
                <c:pt idx="189">
                  <c:v>45569</c:v>
                </c:pt>
                <c:pt idx="190">
                  <c:v>45572</c:v>
                </c:pt>
                <c:pt idx="191">
                  <c:v>45573</c:v>
                </c:pt>
                <c:pt idx="192">
                  <c:v>45574</c:v>
                </c:pt>
                <c:pt idx="193">
                  <c:v>45575</c:v>
                </c:pt>
                <c:pt idx="194">
                  <c:v>45576</c:v>
                </c:pt>
                <c:pt idx="195">
                  <c:v>45579</c:v>
                </c:pt>
                <c:pt idx="196">
                  <c:v>45580</c:v>
                </c:pt>
                <c:pt idx="197">
                  <c:v>45581</c:v>
                </c:pt>
                <c:pt idx="198">
                  <c:v>45582</c:v>
                </c:pt>
                <c:pt idx="199">
                  <c:v>45583</c:v>
                </c:pt>
                <c:pt idx="200">
                  <c:v>45586</c:v>
                </c:pt>
                <c:pt idx="201">
                  <c:v>45587</c:v>
                </c:pt>
                <c:pt idx="202">
                  <c:v>45588</c:v>
                </c:pt>
                <c:pt idx="203">
                  <c:v>45589</c:v>
                </c:pt>
                <c:pt idx="204">
                  <c:v>45590</c:v>
                </c:pt>
                <c:pt idx="205">
                  <c:v>45593</c:v>
                </c:pt>
                <c:pt idx="206">
                  <c:v>45594</c:v>
                </c:pt>
                <c:pt idx="207">
                  <c:v>45595</c:v>
                </c:pt>
                <c:pt idx="208">
                  <c:v>45596</c:v>
                </c:pt>
                <c:pt idx="209">
                  <c:v>45597</c:v>
                </c:pt>
                <c:pt idx="210">
                  <c:v>45600</c:v>
                </c:pt>
                <c:pt idx="211">
                  <c:v>45601</c:v>
                </c:pt>
                <c:pt idx="212">
                  <c:v>45602</c:v>
                </c:pt>
                <c:pt idx="213">
                  <c:v>45603</c:v>
                </c:pt>
                <c:pt idx="214">
                  <c:v>45604</c:v>
                </c:pt>
                <c:pt idx="215">
                  <c:v>45607</c:v>
                </c:pt>
                <c:pt idx="216">
                  <c:v>45608</c:v>
                </c:pt>
                <c:pt idx="217">
                  <c:v>45609</c:v>
                </c:pt>
                <c:pt idx="218">
                  <c:v>45610</c:v>
                </c:pt>
                <c:pt idx="219">
                  <c:v>45614</c:v>
                </c:pt>
                <c:pt idx="220">
                  <c:v>45615</c:v>
                </c:pt>
                <c:pt idx="221">
                  <c:v>45617</c:v>
                </c:pt>
                <c:pt idx="222">
                  <c:v>45618</c:v>
                </c:pt>
                <c:pt idx="223">
                  <c:v>45621</c:v>
                </c:pt>
                <c:pt idx="224">
                  <c:v>45622</c:v>
                </c:pt>
                <c:pt idx="225">
                  <c:v>45623</c:v>
                </c:pt>
                <c:pt idx="226">
                  <c:v>45624</c:v>
                </c:pt>
                <c:pt idx="227">
                  <c:v>45625</c:v>
                </c:pt>
                <c:pt idx="228">
                  <c:v>45628</c:v>
                </c:pt>
                <c:pt idx="229">
                  <c:v>45629</c:v>
                </c:pt>
                <c:pt idx="230">
                  <c:v>45630</c:v>
                </c:pt>
                <c:pt idx="231">
                  <c:v>45631</c:v>
                </c:pt>
                <c:pt idx="232">
                  <c:v>45632</c:v>
                </c:pt>
                <c:pt idx="233">
                  <c:v>45635</c:v>
                </c:pt>
                <c:pt idx="234">
                  <c:v>45636</c:v>
                </c:pt>
                <c:pt idx="235">
                  <c:v>45637</c:v>
                </c:pt>
                <c:pt idx="236">
                  <c:v>45638</c:v>
                </c:pt>
                <c:pt idx="237">
                  <c:v>45639</c:v>
                </c:pt>
                <c:pt idx="238">
                  <c:v>45642</c:v>
                </c:pt>
                <c:pt idx="239">
                  <c:v>45643</c:v>
                </c:pt>
                <c:pt idx="240">
                  <c:v>45644</c:v>
                </c:pt>
                <c:pt idx="241">
                  <c:v>45645</c:v>
                </c:pt>
                <c:pt idx="242">
                  <c:v>45646</c:v>
                </c:pt>
                <c:pt idx="243">
                  <c:v>45649</c:v>
                </c:pt>
                <c:pt idx="244">
                  <c:v>45650</c:v>
                </c:pt>
                <c:pt idx="245">
                  <c:v>45652</c:v>
                </c:pt>
                <c:pt idx="246">
                  <c:v>45653</c:v>
                </c:pt>
                <c:pt idx="247">
                  <c:v>45656</c:v>
                </c:pt>
                <c:pt idx="248">
                  <c:v>45657</c:v>
                </c:pt>
              </c:numCache>
            </c:numRef>
          </c:cat>
          <c:val>
            <c:numRef>
              <c:f>HUL!$B$2:$B$250</c:f>
              <c:numCache>
                <c:formatCode>#,##0.00</c:formatCode>
                <c:ptCount val="249"/>
                <c:pt idx="0">
                  <c:v>2644.22</c:v>
                </c:pt>
                <c:pt idx="1">
                  <c:v>2603.4299999999998</c:v>
                </c:pt>
                <c:pt idx="2">
                  <c:v>2596.21</c:v>
                </c:pt>
                <c:pt idx="3">
                  <c:v>2582.27</c:v>
                </c:pt>
                <c:pt idx="4">
                  <c:v>2609.66</c:v>
                </c:pt>
                <c:pt idx="5">
                  <c:v>2568.02</c:v>
                </c:pt>
                <c:pt idx="6">
                  <c:v>2569.52</c:v>
                </c:pt>
                <c:pt idx="7">
                  <c:v>2567.1799999999998</c:v>
                </c:pt>
                <c:pt idx="8">
                  <c:v>2526.14</c:v>
                </c:pt>
                <c:pt idx="9">
                  <c:v>2533.91</c:v>
                </c:pt>
                <c:pt idx="10">
                  <c:v>2563</c:v>
                </c:pt>
                <c:pt idx="11">
                  <c:v>2558.91</c:v>
                </c:pt>
                <c:pt idx="12">
                  <c:v>2552.7399999999998</c:v>
                </c:pt>
                <c:pt idx="13">
                  <c:v>2537.9</c:v>
                </c:pt>
                <c:pt idx="14">
                  <c:v>2555.23</c:v>
                </c:pt>
                <c:pt idx="15">
                  <c:v>2468.9</c:v>
                </c:pt>
                <c:pt idx="16">
                  <c:v>2366.13</c:v>
                </c:pt>
                <c:pt idx="17">
                  <c:v>2431.9699999999998</c:v>
                </c:pt>
                <c:pt idx="18">
                  <c:v>2418.67</c:v>
                </c:pt>
                <c:pt idx="19">
                  <c:v>2434.71</c:v>
                </c:pt>
                <c:pt idx="20">
                  <c:v>2448.9</c:v>
                </c:pt>
                <c:pt idx="21">
                  <c:v>2471.71</c:v>
                </c:pt>
                <c:pt idx="22">
                  <c:v>2463.79</c:v>
                </c:pt>
                <c:pt idx="23">
                  <c:v>2442.87</c:v>
                </c:pt>
                <c:pt idx="24">
                  <c:v>2409.9</c:v>
                </c:pt>
                <c:pt idx="25">
                  <c:v>2416.73</c:v>
                </c:pt>
                <c:pt idx="26">
                  <c:v>2415.83</c:v>
                </c:pt>
                <c:pt idx="27">
                  <c:v>2407.46</c:v>
                </c:pt>
                <c:pt idx="28">
                  <c:v>2414.54</c:v>
                </c:pt>
                <c:pt idx="29">
                  <c:v>2376.19</c:v>
                </c:pt>
                <c:pt idx="30">
                  <c:v>2384.5</c:v>
                </c:pt>
                <c:pt idx="31">
                  <c:v>2378.48</c:v>
                </c:pt>
                <c:pt idx="32">
                  <c:v>2341.5300000000002</c:v>
                </c:pt>
                <c:pt idx="33">
                  <c:v>2365.83</c:v>
                </c:pt>
                <c:pt idx="34">
                  <c:v>2377.6799999999998</c:v>
                </c:pt>
                <c:pt idx="35">
                  <c:v>2394.56</c:v>
                </c:pt>
                <c:pt idx="36">
                  <c:v>2397.5500000000002</c:v>
                </c:pt>
                <c:pt idx="37">
                  <c:v>2378.63</c:v>
                </c:pt>
                <c:pt idx="38">
                  <c:v>2384.6</c:v>
                </c:pt>
                <c:pt idx="39">
                  <c:v>2394.7199999999998</c:v>
                </c:pt>
                <c:pt idx="40">
                  <c:v>2395.7600000000002</c:v>
                </c:pt>
                <c:pt idx="41">
                  <c:v>2411.9499999999998</c:v>
                </c:pt>
                <c:pt idx="42">
                  <c:v>2402.73</c:v>
                </c:pt>
                <c:pt idx="43">
                  <c:v>2400.14</c:v>
                </c:pt>
                <c:pt idx="44">
                  <c:v>2416.1999999999998</c:v>
                </c:pt>
                <c:pt idx="45">
                  <c:v>2412.39</c:v>
                </c:pt>
                <c:pt idx="46">
                  <c:v>2390.33</c:v>
                </c:pt>
                <c:pt idx="47">
                  <c:v>2391.2800000000002</c:v>
                </c:pt>
                <c:pt idx="48">
                  <c:v>2409.9499999999998</c:v>
                </c:pt>
                <c:pt idx="49">
                  <c:v>2380.37</c:v>
                </c:pt>
                <c:pt idx="50">
                  <c:v>2368.7199999999998</c:v>
                </c:pt>
                <c:pt idx="51">
                  <c:v>2303.4299999999998</c:v>
                </c:pt>
                <c:pt idx="52">
                  <c:v>2325.34</c:v>
                </c:pt>
                <c:pt idx="53">
                  <c:v>2318.4699999999998</c:v>
                </c:pt>
                <c:pt idx="54">
                  <c:v>2290.83</c:v>
                </c:pt>
                <c:pt idx="55">
                  <c:v>2257.96</c:v>
                </c:pt>
                <c:pt idx="56">
                  <c:v>2233.06</c:v>
                </c:pt>
                <c:pt idx="57">
                  <c:v>2233.46</c:v>
                </c:pt>
                <c:pt idx="58">
                  <c:v>2247.6</c:v>
                </c:pt>
                <c:pt idx="59">
                  <c:v>2231.12</c:v>
                </c:pt>
                <c:pt idx="60">
                  <c:v>2230.8200000000002</c:v>
                </c:pt>
                <c:pt idx="61">
                  <c:v>2255.37</c:v>
                </c:pt>
                <c:pt idx="62">
                  <c:v>2276.83</c:v>
                </c:pt>
                <c:pt idx="63">
                  <c:v>2277.63</c:v>
                </c:pt>
                <c:pt idx="64">
                  <c:v>2256.2199999999998</c:v>
                </c:pt>
                <c:pt idx="65">
                  <c:v>2255.9699999999998</c:v>
                </c:pt>
                <c:pt idx="66">
                  <c:v>2257.96</c:v>
                </c:pt>
                <c:pt idx="67">
                  <c:v>2259.9499999999998</c:v>
                </c:pt>
                <c:pt idx="68">
                  <c:v>2255.17</c:v>
                </c:pt>
                <c:pt idx="69">
                  <c:v>2251.9299999999998</c:v>
                </c:pt>
                <c:pt idx="70">
                  <c:v>2223.4499999999998</c:v>
                </c:pt>
                <c:pt idx="71">
                  <c:v>2185.35</c:v>
                </c:pt>
                <c:pt idx="72">
                  <c:v>2211.9899999999998</c:v>
                </c:pt>
                <c:pt idx="73">
                  <c:v>2206.02</c:v>
                </c:pt>
                <c:pt idx="74">
                  <c:v>2222.75</c:v>
                </c:pt>
                <c:pt idx="75">
                  <c:v>2232.61</c:v>
                </c:pt>
                <c:pt idx="76">
                  <c:v>2253.7800000000002</c:v>
                </c:pt>
                <c:pt idx="77">
                  <c:v>2251.29</c:v>
                </c:pt>
                <c:pt idx="78">
                  <c:v>2222</c:v>
                </c:pt>
                <c:pt idx="79">
                  <c:v>2213.83</c:v>
                </c:pt>
                <c:pt idx="80">
                  <c:v>2217.27</c:v>
                </c:pt>
                <c:pt idx="81">
                  <c:v>2221.6</c:v>
                </c:pt>
                <c:pt idx="82">
                  <c:v>2217.4699999999998</c:v>
                </c:pt>
                <c:pt idx="83">
                  <c:v>2208.2600000000002</c:v>
                </c:pt>
                <c:pt idx="84">
                  <c:v>2247.25</c:v>
                </c:pt>
                <c:pt idx="85">
                  <c:v>2369.96</c:v>
                </c:pt>
                <c:pt idx="86">
                  <c:v>2331.7600000000002</c:v>
                </c:pt>
                <c:pt idx="87">
                  <c:v>2316.4299999999998</c:v>
                </c:pt>
                <c:pt idx="88">
                  <c:v>2353.1799999999998</c:v>
                </c:pt>
                <c:pt idx="89">
                  <c:v>2351.29</c:v>
                </c:pt>
                <c:pt idx="90">
                  <c:v>2340.2800000000002</c:v>
                </c:pt>
                <c:pt idx="91">
                  <c:v>2314.09</c:v>
                </c:pt>
                <c:pt idx="92">
                  <c:v>2333.86</c:v>
                </c:pt>
                <c:pt idx="93">
                  <c:v>2311.15</c:v>
                </c:pt>
                <c:pt idx="94">
                  <c:v>2327.15</c:v>
                </c:pt>
                <c:pt idx="95">
                  <c:v>2301.54</c:v>
                </c:pt>
                <c:pt idx="96">
                  <c:v>2357.5100000000002</c:v>
                </c:pt>
                <c:pt idx="97">
                  <c:v>2373.0500000000002</c:v>
                </c:pt>
                <c:pt idx="98">
                  <c:v>2359.65</c:v>
                </c:pt>
                <c:pt idx="99">
                  <c:v>2375.04</c:v>
                </c:pt>
                <c:pt idx="100">
                  <c:v>2386.4499999999998</c:v>
                </c:pt>
                <c:pt idx="101">
                  <c:v>2363.9899999999998</c:v>
                </c:pt>
                <c:pt idx="102">
                  <c:v>2342.0700000000002</c:v>
                </c:pt>
                <c:pt idx="103">
                  <c:v>2319.81</c:v>
                </c:pt>
                <c:pt idx="104">
                  <c:v>2346.56</c:v>
                </c:pt>
                <c:pt idx="105">
                  <c:v>2486.4</c:v>
                </c:pt>
                <c:pt idx="106">
                  <c:v>2592.4299999999998</c:v>
                </c:pt>
                <c:pt idx="107">
                  <c:v>2539.4899999999998</c:v>
                </c:pt>
                <c:pt idx="108">
                  <c:v>2567.58</c:v>
                </c:pt>
                <c:pt idx="109">
                  <c:v>2555.1799999999998</c:v>
                </c:pt>
                <c:pt idx="110">
                  <c:v>2546.21</c:v>
                </c:pt>
                <c:pt idx="111">
                  <c:v>2518.67</c:v>
                </c:pt>
                <c:pt idx="112">
                  <c:v>2477.5300000000002</c:v>
                </c:pt>
                <c:pt idx="113">
                  <c:v>2469.92</c:v>
                </c:pt>
                <c:pt idx="114">
                  <c:v>2476.39</c:v>
                </c:pt>
                <c:pt idx="115">
                  <c:v>2447.2600000000002</c:v>
                </c:pt>
                <c:pt idx="116">
                  <c:v>2472.36</c:v>
                </c:pt>
                <c:pt idx="117">
                  <c:v>2431.62</c:v>
                </c:pt>
                <c:pt idx="118">
                  <c:v>2432.5100000000002</c:v>
                </c:pt>
                <c:pt idx="119">
                  <c:v>2422.5500000000002</c:v>
                </c:pt>
                <c:pt idx="120">
                  <c:v>2435.9</c:v>
                </c:pt>
                <c:pt idx="121">
                  <c:v>2452.39</c:v>
                </c:pt>
                <c:pt idx="122">
                  <c:v>2463.2399999999998</c:v>
                </c:pt>
                <c:pt idx="123">
                  <c:v>2495.17</c:v>
                </c:pt>
                <c:pt idx="124">
                  <c:v>2475.29</c:v>
                </c:pt>
                <c:pt idx="125">
                  <c:v>2500.39</c:v>
                </c:pt>
                <c:pt idx="126">
                  <c:v>2486.0500000000002</c:v>
                </c:pt>
                <c:pt idx="127">
                  <c:v>2536.9</c:v>
                </c:pt>
                <c:pt idx="128">
                  <c:v>2576.89</c:v>
                </c:pt>
                <c:pt idx="129">
                  <c:v>2579.88</c:v>
                </c:pt>
                <c:pt idx="130">
                  <c:v>2600.1</c:v>
                </c:pt>
                <c:pt idx="131">
                  <c:v>2598.5</c:v>
                </c:pt>
                <c:pt idx="132">
                  <c:v>2611.85</c:v>
                </c:pt>
                <c:pt idx="133">
                  <c:v>2609.91</c:v>
                </c:pt>
                <c:pt idx="134">
                  <c:v>2677.79</c:v>
                </c:pt>
                <c:pt idx="135">
                  <c:v>2727.54</c:v>
                </c:pt>
                <c:pt idx="136">
                  <c:v>2716.19</c:v>
                </c:pt>
                <c:pt idx="137">
                  <c:v>2724.45</c:v>
                </c:pt>
                <c:pt idx="138">
                  <c:v>2755.38</c:v>
                </c:pt>
                <c:pt idx="139">
                  <c:v>2706.27</c:v>
                </c:pt>
                <c:pt idx="140">
                  <c:v>2696.46</c:v>
                </c:pt>
                <c:pt idx="141">
                  <c:v>2700.3</c:v>
                </c:pt>
                <c:pt idx="142">
                  <c:v>2700.85</c:v>
                </c:pt>
                <c:pt idx="143">
                  <c:v>2680.73</c:v>
                </c:pt>
                <c:pt idx="144">
                  <c:v>2694.92</c:v>
                </c:pt>
                <c:pt idx="145">
                  <c:v>2704.78</c:v>
                </c:pt>
                <c:pt idx="146">
                  <c:v>2681.87</c:v>
                </c:pt>
                <c:pt idx="147">
                  <c:v>2705.13</c:v>
                </c:pt>
                <c:pt idx="148">
                  <c:v>2739.14</c:v>
                </c:pt>
                <c:pt idx="149">
                  <c:v>2733.17</c:v>
                </c:pt>
                <c:pt idx="150">
                  <c:v>2722.36</c:v>
                </c:pt>
                <c:pt idx="151">
                  <c:v>2736.3</c:v>
                </c:pt>
                <c:pt idx="152">
                  <c:v>2737.8</c:v>
                </c:pt>
                <c:pt idx="153">
                  <c:v>2730.53</c:v>
                </c:pt>
                <c:pt idx="154">
                  <c:v>2711.25</c:v>
                </c:pt>
                <c:pt idx="155">
                  <c:v>2737.35</c:v>
                </c:pt>
                <c:pt idx="156">
                  <c:v>2731.67</c:v>
                </c:pt>
                <c:pt idx="157">
                  <c:v>2740.14</c:v>
                </c:pt>
                <c:pt idx="158">
                  <c:v>2780.13</c:v>
                </c:pt>
                <c:pt idx="159">
                  <c:v>2781.72</c:v>
                </c:pt>
                <c:pt idx="160">
                  <c:v>2804.43</c:v>
                </c:pt>
                <c:pt idx="161">
                  <c:v>2809.96</c:v>
                </c:pt>
                <c:pt idx="162">
                  <c:v>2755.93</c:v>
                </c:pt>
                <c:pt idx="163">
                  <c:v>2753.39</c:v>
                </c:pt>
                <c:pt idx="164">
                  <c:v>2774.2</c:v>
                </c:pt>
                <c:pt idx="165">
                  <c:v>2766.98</c:v>
                </c:pt>
                <c:pt idx="166">
                  <c:v>2777.99</c:v>
                </c:pt>
                <c:pt idx="167">
                  <c:v>2783.22</c:v>
                </c:pt>
                <c:pt idx="168">
                  <c:v>2829.98</c:v>
                </c:pt>
                <c:pt idx="169">
                  <c:v>2827.19</c:v>
                </c:pt>
                <c:pt idx="170">
                  <c:v>2827.69</c:v>
                </c:pt>
                <c:pt idx="171">
                  <c:v>2910.21</c:v>
                </c:pt>
                <c:pt idx="172">
                  <c:v>2887.1</c:v>
                </c:pt>
                <c:pt idx="173">
                  <c:v>2892.63</c:v>
                </c:pt>
                <c:pt idx="174">
                  <c:v>2944.68</c:v>
                </c:pt>
                <c:pt idx="175">
                  <c:v>2921.32</c:v>
                </c:pt>
                <c:pt idx="176">
                  <c:v>2855.73</c:v>
                </c:pt>
                <c:pt idx="177">
                  <c:v>2862.1</c:v>
                </c:pt>
                <c:pt idx="178">
                  <c:v>2864.44</c:v>
                </c:pt>
                <c:pt idx="179">
                  <c:v>2900.2</c:v>
                </c:pt>
                <c:pt idx="180">
                  <c:v>2965.79</c:v>
                </c:pt>
                <c:pt idx="181">
                  <c:v>3016.54</c:v>
                </c:pt>
                <c:pt idx="182">
                  <c:v>2938.85</c:v>
                </c:pt>
                <c:pt idx="183">
                  <c:v>2937.25</c:v>
                </c:pt>
                <c:pt idx="184">
                  <c:v>2974.26</c:v>
                </c:pt>
                <c:pt idx="185">
                  <c:v>2954.49</c:v>
                </c:pt>
                <c:pt idx="186">
                  <c:v>2946.57</c:v>
                </c:pt>
                <c:pt idx="187">
                  <c:v>2912.15</c:v>
                </c:pt>
                <c:pt idx="188">
                  <c:v>2881.88</c:v>
                </c:pt>
                <c:pt idx="189">
                  <c:v>2837.45</c:v>
                </c:pt>
                <c:pt idx="190">
                  <c:v>2822.16</c:v>
                </c:pt>
                <c:pt idx="191">
                  <c:v>2807.62</c:v>
                </c:pt>
                <c:pt idx="192">
                  <c:v>2757.97</c:v>
                </c:pt>
                <c:pt idx="193">
                  <c:v>2743.77</c:v>
                </c:pt>
                <c:pt idx="194">
                  <c:v>2772.16</c:v>
                </c:pt>
                <c:pt idx="195">
                  <c:v>2778.04</c:v>
                </c:pt>
                <c:pt idx="196">
                  <c:v>2770.42</c:v>
                </c:pt>
                <c:pt idx="197">
                  <c:v>2770.22</c:v>
                </c:pt>
                <c:pt idx="198">
                  <c:v>2727.79</c:v>
                </c:pt>
                <c:pt idx="199">
                  <c:v>2706.32</c:v>
                </c:pt>
                <c:pt idx="200">
                  <c:v>2682.87</c:v>
                </c:pt>
                <c:pt idx="201">
                  <c:v>2671.06</c:v>
                </c:pt>
                <c:pt idx="202">
                  <c:v>2648.75</c:v>
                </c:pt>
                <c:pt idx="203">
                  <c:v>2495.17</c:v>
                </c:pt>
                <c:pt idx="204">
                  <c:v>2518.02</c:v>
                </c:pt>
                <c:pt idx="205">
                  <c:v>2565.58</c:v>
                </c:pt>
                <c:pt idx="206">
                  <c:v>2537.5500000000002</c:v>
                </c:pt>
                <c:pt idx="207">
                  <c:v>2544.8200000000002</c:v>
                </c:pt>
                <c:pt idx="208">
                  <c:v>2518.2199999999998</c:v>
                </c:pt>
                <c:pt idx="209">
                  <c:v>2527.44</c:v>
                </c:pt>
                <c:pt idx="210">
                  <c:v>2514.79</c:v>
                </c:pt>
                <c:pt idx="211">
                  <c:v>2511.35</c:v>
                </c:pt>
                <c:pt idx="212">
                  <c:v>2500.6999999999998</c:v>
                </c:pt>
                <c:pt idx="213">
                  <c:v>2475.5</c:v>
                </c:pt>
                <c:pt idx="214">
                  <c:v>2507.6999999999998</c:v>
                </c:pt>
                <c:pt idx="215">
                  <c:v>2491.0500000000002</c:v>
                </c:pt>
                <c:pt idx="216">
                  <c:v>2461.5</c:v>
                </c:pt>
                <c:pt idx="217">
                  <c:v>2464.9499999999998</c:v>
                </c:pt>
                <c:pt idx="218">
                  <c:v>2389.1999999999998</c:v>
                </c:pt>
                <c:pt idx="219">
                  <c:v>2422.9</c:v>
                </c:pt>
                <c:pt idx="220">
                  <c:v>2410.35</c:v>
                </c:pt>
                <c:pt idx="221">
                  <c:v>2382.8000000000002</c:v>
                </c:pt>
                <c:pt idx="222">
                  <c:v>2445.25</c:v>
                </c:pt>
                <c:pt idx="223">
                  <c:v>2471.4499999999998</c:v>
                </c:pt>
                <c:pt idx="224">
                  <c:v>2479.1999999999998</c:v>
                </c:pt>
                <c:pt idx="225">
                  <c:v>2486.9</c:v>
                </c:pt>
                <c:pt idx="226">
                  <c:v>2462.1999999999998</c:v>
                </c:pt>
                <c:pt idx="227">
                  <c:v>2496.15</c:v>
                </c:pt>
                <c:pt idx="228">
                  <c:v>2479.15</c:v>
                </c:pt>
                <c:pt idx="229">
                  <c:v>2482.85</c:v>
                </c:pt>
                <c:pt idx="230">
                  <c:v>2464.5</c:v>
                </c:pt>
                <c:pt idx="231">
                  <c:v>2494.6</c:v>
                </c:pt>
                <c:pt idx="232">
                  <c:v>2483.8000000000002</c:v>
                </c:pt>
                <c:pt idx="233">
                  <c:v>2400.75</c:v>
                </c:pt>
                <c:pt idx="234">
                  <c:v>2397.35</c:v>
                </c:pt>
                <c:pt idx="235">
                  <c:v>2401.35</c:v>
                </c:pt>
                <c:pt idx="236">
                  <c:v>2344.9499999999998</c:v>
                </c:pt>
                <c:pt idx="237">
                  <c:v>2390.1</c:v>
                </c:pt>
                <c:pt idx="238">
                  <c:v>2366.15</c:v>
                </c:pt>
                <c:pt idx="239">
                  <c:v>2363.25</c:v>
                </c:pt>
                <c:pt idx="240">
                  <c:v>2359.1999999999998</c:v>
                </c:pt>
                <c:pt idx="241">
                  <c:v>2359.85</c:v>
                </c:pt>
                <c:pt idx="242">
                  <c:v>2333.9</c:v>
                </c:pt>
                <c:pt idx="243">
                  <c:v>2338.9</c:v>
                </c:pt>
                <c:pt idx="244">
                  <c:v>2335.5500000000002</c:v>
                </c:pt>
                <c:pt idx="245">
                  <c:v>2332.75</c:v>
                </c:pt>
                <c:pt idx="246">
                  <c:v>2341.25</c:v>
                </c:pt>
                <c:pt idx="247">
                  <c:v>2343.5</c:v>
                </c:pt>
                <c:pt idx="248">
                  <c:v>2326.85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8-419F-98CD-DF75D3E95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243151"/>
        <c:axId val="1453246031"/>
      </c:lineChart>
      <c:dateAx>
        <c:axId val="145324315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46031"/>
        <c:crosses val="autoZero"/>
        <c:auto val="1"/>
        <c:lblOffset val="100"/>
        <c:baseTimeUnit val="days"/>
      </c:dateAx>
      <c:valAx>
        <c:axId val="145324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4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HUL SHARE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SUN!$B$1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SUN!$A$2:$A$250</c:f>
              <c:numCache>
                <c:formatCode>m/d/yyyy</c:formatCode>
                <c:ptCount val="249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45306</c:v>
                </c:pt>
                <c:pt idx="11">
                  <c:v>45307</c:v>
                </c:pt>
                <c:pt idx="12">
                  <c:v>45308</c:v>
                </c:pt>
                <c:pt idx="13">
                  <c:v>45309</c:v>
                </c:pt>
                <c:pt idx="14">
                  <c:v>45310</c:v>
                </c:pt>
                <c:pt idx="15">
                  <c:v>45311</c:v>
                </c:pt>
                <c:pt idx="16">
                  <c:v>45314</c:v>
                </c:pt>
                <c:pt idx="17">
                  <c:v>45315</c:v>
                </c:pt>
                <c:pt idx="18">
                  <c:v>45316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45341</c:v>
                </c:pt>
                <c:pt idx="35">
                  <c:v>45342</c:v>
                </c:pt>
                <c:pt idx="36">
                  <c:v>45343</c:v>
                </c:pt>
                <c:pt idx="37">
                  <c:v>45344</c:v>
                </c:pt>
                <c:pt idx="38">
                  <c:v>45345</c:v>
                </c:pt>
                <c:pt idx="39">
                  <c:v>45348</c:v>
                </c:pt>
                <c:pt idx="40">
                  <c:v>45349</c:v>
                </c:pt>
                <c:pt idx="41">
                  <c:v>45350</c:v>
                </c:pt>
                <c:pt idx="42">
                  <c:v>45351</c:v>
                </c:pt>
                <c:pt idx="43">
                  <c:v>45352</c:v>
                </c:pt>
                <c:pt idx="44">
                  <c:v>45353</c:v>
                </c:pt>
                <c:pt idx="45">
                  <c:v>45355</c:v>
                </c:pt>
                <c:pt idx="46">
                  <c:v>45356</c:v>
                </c:pt>
                <c:pt idx="47">
                  <c:v>45357</c:v>
                </c:pt>
                <c:pt idx="48">
                  <c:v>45358</c:v>
                </c:pt>
                <c:pt idx="49">
                  <c:v>45362</c:v>
                </c:pt>
                <c:pt idx="50">
                  <c:v>45363</c:v>
                </c:pt>
                <c:pt idx="51">
                  <c:v>45364</c:v>
                </c:pt>
                <c:pt idx="52">
                  <c:v>45365</c:v>
                </c:pt>
                <c:pt idx="53">
                  <c:v>45366</c:v>
                </c:pt>
                <c:pt idx="54">
                  <c:v>45369</c:v>
                </c:pt>
                <c:pt idx="55">
                  <c:v>45370</c:v>
                </c:pt>
                <c:pt idx="56">
                  <c:v>45371</c:v>
                </c:pt>
                <c:pt idx="57">
                  <c:v>45372</c:v>
                </c:pt>
                <c:pt idx="58">
                  <c:v>45373</c:v>
                </c:pt>
                <c:pt idx="59">
                  <c:v>45377</c:v>
                </c:pt>
                <c:pt idx="60">
                  <c:v>45378</c:v>
                </c:pt>
                <c:pt idx="61">
                  <c:v>45379</c:v>
                </c:pt>
                <c:pt idx="62">
                  <c:v>45383</c:v>
                </c:pt>
                <c:pt idx="63">
                  <c:v>45384</c:v>
                </c:pt>
                <c:pt idx="64">
                  <c:v>45385</c:v>
                </c:pt>
                <c:pt idx="65">
                  <c:v>45386</c:v>
                </c:pt>
                <c:pt idx="66">
                  <c:v>45387</c:v>
                </c:pt>
                <c:pt idx="67">
                  <c:v>45390</c:v>
                </c:pt>
                <c:pt idx="68">
                  <c:v>45391</c:v>
                </c:pt>
                <c:pt idx="69">
                  <c:v>45392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45400</c:v>
                </c:pt>
                <c:pt idx="74">
                  <c:v>45401</c:v>
                </c:pt>
                <c:pt idx="75">
                  <c:v>45404</c:v>
                </c:pt>
                <c:pt idx="76">
                  <c:v>45405</c:v>
                </c:pt>
                <c:pt idx="77">
                  <c:v>45406</c:v>
                </c:pt>
                <c:pt idx="78">
                  <c:v>45407</c:v>
                </c:pt>
                <c:pt idx="79">
                  <c:v>45408</c:v>
                </c:pt>
                <c:pt idx="80">
                  <c:v>45411</c:v>
                </c:pt>
                <c:pt idx="81">
                  <c:v>45412</c:v>
                </c:pt>
                <c:pt idx="82">
                  <c:v>45414</c:v>
                </c:pt>
                <c:pt idx="83">
                  <c:v>45415</c:v>
                </c:pt>
                <c:pt idx="84">
                  <c:v>45418</c:v>
                </c:pt>
                <c:pt idx="85">
                  <c:v>45419</c:v>
                </c:pt>
                <c:pt idx="86">
                  <c:v>45420</c:v>
                </c:pt>
                <c:pt idx="87">
                  <c:v>45421</c:v>
                </c:pt>
                <c:pt idx="88">
                  <c:v>45422</c:v>
                </c:pt>
                <c:pt idx="89">
                  <c:v>45425</c:v>
                </c:pt>
                <c:pt idx="90">
                  <c:v>45426</c:v>
                </c:pt>
                <c:pt idx="91">
                  <c:v>45427</c:v>
                </c:pt>
                <c:pt idx="92">
                  <c:v>45428</c:v>
                </c:pt>
                <c:pt idx="93">
                  <c:v>45429</c:v>
                </c:pt>
                <c:pt idx="94">
                  <c:v>45430</c:v>
                </c:pt>
                <c:pt idx="95">
                  <c:v>45433</c:v>
                </c:pt>
                <c:pt idx="96">
                  <c:v>45434</c:v>
                </c:pt>
                <c:pt idx="97">
                  <c:v>45435</c:v>
                </c:pt>
                <c:pt idx="98">
                  <c:v>45436</c:v>
                </c:pt>
                <c:pt idx="99">
                  <c:v>45439</c:v>
                </c:pt>
                <c:pt idx="100">
                  <c:v>45440</c:v>
                </c:pt>
                <c:pt idx="101">
                  <c:v>45441</c:v>
                </c:pt>
                <c:pt idx="102">
                  <c:v>45442</c:v>
                </c:pt>
                <c:pt idx="103">
                  <c:v>45443</c:v>
                </c:pt>
                <c:pt idx="104">
                  <c:v>45446</c:v>
                </c:pt>
                <c:pt idx="105">
                  <c:v>45447</c:v>
                </c:pt>
                <c:pt idx="106">
                  <c:v>45448</c:v>
                </c:pt>
                <c:pt idx="107">
                  <c:v>45449</c:v>
                </c:pt>
                <c:pt idx="108">
                  <c:v>45450</c:v>
                </c:pt>
                <c:pt idx="109">
                  <c:v>45453</c:v>
                </c:pt>
                <c:pt idx="110">
                  <c:v>45454</c:v>
                </c:pt>
                <c:pt idx="111">
                  <c:v>45455</c:v>
                </c:pt>
                <c:pt idx="112">
                  <c:v>45456</c:v>
                </c:pt>
                <c:pt idx="113">
                  <c:v>45457</c:v>
                </c:pt>
                <c:pt idx="114">
                  <c:v>45461</c:v>
                </c:pt>
                <c:pt idx="115">
                  <c:v>45462</c:v>
                </c:pt>
                <c:pt idx="116">
                  <c:v>45463</c:v>
                </c:pt>
                <c:pt idx="117">
                  <c:v>45464</c:v>
                </c:pt>
                <c:pt idx="118">
                  <c:v>45467</c:v>
                </c:pt>
                <c:pt idx="119">
                  <c:v>45468</c:v>
                </c:pt>
                <c:pt idx="120">
                  <c:v>45469</c:v>
                </c:pt>
                <c:pt idx="121">
                  <c:v>45470</c:v>
                </c:pt>
                <c:pt idx="122">
                  <c:v>45471</c:v>
                </c:pt>
                <c:pt idx="123">
                  <c:v>45474</c:v>
                </c:pt>
                <c:pt idx="124">
                  <c:v>45475</c:v>
                </c:pt>
                <c:pt idx="125">
                  <c:v>45476</c:v>
                </c:pt>
                <c:pt idx="126">
                  <c:v>45477</c:v>
                </c:pt>
                <c:pt idx="127">
                  <c:v>45478</c:v>
                </c:pt>
                <c:pt idx="128">
                  <c:v>45481</c:v>
                </c:pt>
                <c:pt idx="129">
                  <c:v>45482</c:v>
                </c:pt>
                <c:pt idx="130">
                  <c:v>45483</c:v>
                </c:pt>
                <c:pt idx="131">
                  <c:v>45484</c:v>
                </c:pt>
                <c:pt idx="132">
                  <c:v>45485</c:v>
                </c:pt>
                <c:pt idx="133">
                  <c:v>45488</c:v>
                </c:pt>
                <c:pt idx="134">
                  <c:v>45489</c:v>
                </c:pt>
                <c:pt idx="135">
                  <c:v>45491</c:v>
                </c:pt>
                <c:pt idx="136">
                  <c:v>45492</c:v>
                </c:pt>
                <c:pt idx="137">
                  <c:v>45495</c:v>
                </c:pt>
                <c:pt idx="138">
                  <c:v>45496</c:v>
                </c:pt>
                <c:pt idx="139">
                  <c:v>45497</c:v>
                </c:pt>
                <c:pt idx="140">
                  <c:v>45498</c:v>
                </c:pt>
                <c:pt idx="141">
                  <c:v>45499</c:v>
                </c:pt>
                <c:pt idx="142">
                  <c:v>45502</c:v>
                </c:pt>
                <c:pt idx="143">
                  <c:v>45503</c:v>
                </c:pt>
                <c:pt idx="144">
                  <c:v>45504</c:v>
                </c:pt>
                <c:pt idx="145">
                  <c:v>45505</c:v>
                </c:pt>
                <c:pt idx="146">
                  <c:v>45506</c:v>
                </c:pt>
                <c:pt idx="147">
                  <c:v>45509</c:v>
                </c:pt>
                <c:pt idx="148">
                  <c:v>45510</c:v>
                </c:pt>
                <c:pt idx="149">
                  <c:v>45511</c:v>
                </c:pt>
                <c:pt idx="150">
                  <c:v>45512</c:v>
                </c:pt>
                <c:pt idx="151">
                  <c:v>45513</c:v>
                </c:pt>
                <c:pt idx="152">
                  <c:v>45516</c:v>
                </c:pt>
                <c:pt idx="153">
                  <c:v>45517</c:v>
                </c:pt>
                <c:pt idx="154">
                  <c:v>45518</c:v>
                </c:pt>
                <c:pt idx="155">
                  <c:v>45520</c:v>
                </c:pt>
                <c:pt idx="156">
                  <c:v>45523</c:v>
                </c:pt>
                <c:pt idx="157">
                  <c:v>45524</c:v>
                </c:pt>
                <c:pt idx="158">
                  <c:v>45525</c:v>
                </c:pt>
                <c:pt idx="159">
                  <c:v>45526</c:v>
                </c:pt>
                <c:pt idx="160">
                  <c:v>45527</c:v>
                </c:pt>
                <c:pt idx="161">
                  <c:v>45530</c:v>
                </c:pt>
                <c:pt idx="162">
                  <c:v>45531</c:v>
                </c:pt>
                <c:pt idx="163">
                  <c:v>45532</c:v>
                </c:pt>
                <c:pt idx="164">
                  <c:v>45533</c:v>
                </c:pt>
                <c:pt idx="165">
                  <c:v>45534</c:v>
                </c:pt>
                <c:pt idx="166">
                  <c:v>45537</c:v>
                </c:pt>
                <c:pt idx="167">
                  <c:v>45538</c:v>
                </c:pt>
                <c:pt idx="168">
                  <c:v>45539</c:v>
                </c:pt>
                <c:pt idx="169">
                  <c:v>45540</c:v>
                </c:pt>
                <c:pt idx="170">
                  <c:v>45541</c:v>
                </c:pt>
                <c:pt idx="171">
                  <c:v>45544</c:v>
                </c:pt>
                <c:pt idx="172">
                  <c:v>45545</c:v>
                </c:pt>
                <c:pt idx="173">
                  <c:v>45546</c:v>
                </c:pt>
                <c:pt idx="174">
                  <c:v>45547</c:v>
                </c:pt>
                <c:pt idx="175">
                  <c:v>45548</c:v>
                </c:pt>
                <c:pt idx="176">
                  <c:v>45551</c:v>
                </c:pt>
                <c:pt idx="177">
                  <c:v>45552</c:v>
                </c:pt>
                <c:pt idx="178">
                  <c:v>45553</c:v>
                </c:pt>
                <c:pt idx="179">
                  <c:v>45554</c:v>
                </c:pt>
                <c:pt idx="180">
                  <c:v>45555</c:v>
                </c:pt>
                <c:pt idx="181">
                  <c:v>45558</c:v>
                </c:pt>
                <c:pt idx="182">
                  <c:v>45559</c:v>
                </c:pt>
                <c:pt idx="183">
                  <c:v>45560</c:v>
                </c:pt>
                <c:pt idx="184">
                  <c:v>45561</c:v>
                </c:pt>
                <c:pt idx="185">
                  <c:v>45562</c:v>
                </c:pt>
                <c:pt idx="186">
                  <c:v>45565</c:v>
                </c:pt>
                <c:pt idx="187">
                  <c:v>45566</c:v>
                </c:pt>
                <c:pt idx="188">
                  <c:v>45568</c:v>
                </c:pt>
                <c:pt idx="189">
                  <c:v>45569</c:v>
                </c:pt>
                <c:pt idx="190">
                  <c:v>45572</c:v>
                </c:pt>
                <c:pt idx="191">
                  <c:v>45573</c:v>
                </c:pt>
                <c:pt idx="192">
                  <c:v>45574</c:v>
                </c:pt>
                <c:pt idx="193">
                  <c:v>45575</c:v>
                </c:pt>
                <c:pt idx="194">
                  <c:v>45576</c:v>
                </c:pt>
                <c:pt idx="195">
                  <c:v>45579</c:v>
                </c:pt>
                <c:pt idx="196">
                  <c:v>45580</c:v>
                </c:pt>
                <c:pt idx="197">
                  <c:v>45581</c:v>
                </c:pt>
                <c:pt idx="198">
                  <c:v>45582</c:v>
                </c:pt>
                <c:pt idx="199">
                  <c:v>45583</c:v>
                </c:pt>
                <c:pt idx="200">
                  <c:v>45586</c:v>
                </c:pt>
                <c:pt idx="201">
                  <c:v>45587</c:v>
                </c:pt>
                <c:pt idx="202">
                  <c:v>45588</c:v>
                </c:pt>
                <c:pt idx="203">
                  <c:v>45589</c:v>
                </c:pt>
                <c:pt idx="204">
                  <c:v>45590</c:v>
                </c:pt>
                <c:pt idx="205">
                  <c:v>45593</c:v>
                </c:pt>
                <c:pt idx="206">
                  <c:v>45594</c:v>
                </c:pt>
                <c:pt idx="207">
                  <c:v>45595</c:v>
                </c:pt>
                <c:pt idx="208">
                  <c:v>45596</c:v>
                </c:pt>
                <c:pt idx="209">
                  <c:v>45597</c:v>
                </c:pt>
                <c:pt idx="210">
                  <c:v>45600</c:v>
                </c:pt>
                <c:pt idx="211">
                  <c:v>45601</c:v>
                </c:pt>
                <c:pt idx="212">
                  <c:v>45602</c:v>
                </c:pt>
                <c:pt idx="213">
                  <c:v>45603</c:v>
                </c:pt>
                <c:pt idx="214">
                  <c:v>45604</c:v>
                </c:pt>
                <c:pt idx="215">
                  <c:v>45607</c:v>
                </c:pt>
                <c:pt idx="216">
                  <c:v>45608</c:v>
                </c:pt>
                <c:pt idx="217">
                  <c:v>45609</c:v>
                </c:pt>
                <c:pt idx="218">
                  <c:v>45610</c:v>
                </c:pt>
                <c:pt idx="219">
                  <c:v>45614</c:v>
                </c:pt>
                <c:pt idx="220">
                  <c:v>45615</c:v>
                </c:pt>
                <c:pt idx="221">
                  <c:v>45617</c:v>
                </c:pt>
                <c:pt idx="222">
                  <c:v>45618</c:v>
                </c:pt>
                <c:pt idx="223">
                  <c:v>45621</c:v>
                </c:pt>
                <c:pt idx="224">
                  <c:v>45622</c:v>
                </c:pt>
                <c:pt idx="225">
                  <c:v>45623</c:v>
                </c:pt>
                <c:pt idx="226">
                  <c:v>45624</c:v>
                </c:pt>
                <c:pt idx="227">
                  <c:v>45625</c:v>
                </c:pt>
                <c:pt idx="228">
                  <c:v>45628</c:v>
                </c:pt>
                <c:pt idx="229">
                  <c:v>45629</c:v>
                </c:pt>
                <c:pt idx="230">
                  <c:v>45630</c:v>
                </c:pt>
                <c:pt idx="231">
                  <c:v>45631</c:v>
                </c:pt>
                <c:pt idx="232">
                  <c:v>45632</c:v>
                </c:pt>
                <c:pt idx="233">
                  <c:v>45635</c:v>
                </c:pt>
                <c:pt idx="234">
                  <c:v>45636</c:v>
                </c:pt>
                <c:pt idx="235">
                  <c:v>45637</c:v>
                </c:pt>
                <c:pt idx="236">
                  <c:v>45638</c:v>
                </c:pt>
                <c:pt idx="237">
                  <c:v>45639</c:v>
                </c:pt>
                <c:pt idx="238">
                  <c:v>45642</c:v>
                </c:pt>
                <c:pt idx="239">
                  <c:v>45643</c:v>
                </c:pt>
                <c:pt idx="240">
                  <c:v>45644</c:v>
                </c:pt>
                <c:pt idx="241">
                  <c:v>45645</c:v>
                </c:pt>
                <c:pt idx="242">
                  <c:v>45646</c:v>
                </c:pt>
                <c:pt idx="243">
                  <c:v>45649</c:v>
                </c:pt>
                <c:pt idx="244">
                  <c:v>45650</c:v>
                </c:pt>
                <c:pt idx="245">
                  <c:v>45652</c:v>
                </c:pt>
                <c:pt idx="246">
                  <c:v>45653</c:v>
                </c:pt>
                <c:pt idx="247">
                  <c:v>45656</c:v>
                </c:pt>
                <c:pt idx="248">
                  <c:v>45657</c:v>
                </c:pt>
              </c:numCache>
            </c:numRef>
          </c:cat>
          <c:val>
            <c:numRef>
              <c:f>SUN!$B$2:$B$250</c:f>
              <c:numCache>
                <c:formatCode>#,##0.00</c:formatCode>
                <c:ptCount val="249"/>
                <c:pt idx="0">
                  <c:v>1260.25</c:v>
                </c:pt>
                <c:pt idx="1">
                  <c:v>1296.2</c:v>
                </c:pt>
                <c:pt idx="2">
                  <c:v>1298.5999999999999</c:v>
                </c:pt>
                <c:pt idx="3">
                  <c:v>1312.95</c:v>
                </c:pt>
                <c:pt idx="4">
                  <c:v>1300.2</c:v>
                </c:pt>
                <c:pt idx="5">
                  <c:v>1305.3</c:v>
                </c:pt>
                <c:pt idx="6">
                  <c:v>1324</c:v>
                </c:pt>
                <c:pt idx="7">
                  <c:v>1324.85</c:v>
                </c:pt>
                <c:pt idx="8">
                  <c:v>1316.25</c:v>
                </c:pt>
                <c:pt idx="9">
                  <c:v>1325.95</c:v>
                </c:pt>
                <c:pt idx="10">
                  <c:v>1329.35</c:v>
                </c:pt>
                <c:pt idx="11">
                  <c:v>1313.45</c:v>
                </c:pt>
                <c:pt idx="12">
                  <c:v>1299</c:v>
                </c:pt>
                <c:pt idx="13">
                  <c:v>1335.75</c:v>
                </c:pt>
                <c:pt idx="14">
                  <c:v>1335.6</c:v>
                </c:pt>
                <c:pt idx="15">
                  <c:v>1326.15</c:v>
                </c:pt>
                <c:pt idx="16">
                  <c:v>1378.3</c:v>
                </c:pt>
                <c:pt idx="17">
                  <c:v>1382.1</c:v>
                </c:pt>
                <c:pt idx="18">
                  <c:v>1368.3</c:v>
                </c:pt>
                <c:pt idx="19">
                  <c:v>1400.85</c:v>
                </c:pt>
                <c:pt idx="20">
                  <c:v>1371.75</c:v>
                </c:pt>
                <c:pt idx="21">
                  <c:v>1418.45</c:v>
                </c:pt>
                <c:pt idx="22">
                  <c:v>1407.95</c:v>
                </c:pt>
                <c:pt idx="23">
                  <c:v>1416.65</c:v>
                </c:pt>
                <c:pt idx="24">
                  <c:v>1463.8</c:v>
                </c:pt>
                <c:pt idx="25">
                  <c:v>1475.1</c:v>
                </c:pt>
                <c:pt idx="26">
                  <c:v>1496.2</c:v>
                </c:pt>
                <c:pt idx="27">
                  <c:v>1499.6</c:v>
                </c:pt>
                <c:pt idx="28">
                  <c:v>1534.8</c:v>
                </c:pt>
                <c:pt idx="29">
                  <c:v>1534.45</c:v>
                </c:pt>
                <c:pt idx="30">
                  <c:v>1542.2</c:v>
                </c:pt>
                <c:pt idx="31">
                  <c:v>1520.4</c:v>
                </c:pt>
                <c:pt idx="32">
                  <c:v>1509.9</c:v>
                </c:pt>
                <c:pt idx="33">
                  <c:v>1509.95</c:v>
                </c:pt>
                <c:pt idx="34">
                  <c:v>1530.1</c:v>
                </c:pt>
                <c:pt idx="35">
                  <c:v>1538.7</c:v>
                </c:pt>
                <c:pt idx="36">
                  <c:v>1543.4</c:v>
                </c:pt>
                <c:pt idx="37">
                  <c:v>1558.05</c:v>
                </c:pt>
                <c:pt idx="38">
                  <c:v>1561.25</c:v>
                </c:pt>
                <c:pt idx="39">
                  <c:v>1556.95</c:v>
                </c:pt>
                <c:pt idx="40">
                  <c:v>1582.75</c:v>
                </c:pt>
                <c:pt idx="41">
                  <c:v>1573.85</c:v>
                </c:pt>
                <c:pt idx="42">
                  <c:v>1577.95</c:v>
                </c:pt>
                <c:pt idx="43">
                  <c:v>1559.25</c:v>
                </c:pt>
                <c:pt idx="44">
                  <c:v>1550.55</c:v>
                </c:pt>
                <c:pt idx="45">
                  <c:v>1552.1</c:v>
                </c:pt>
                <c:pt idx="46">
                  <c:v>1574.2</c:v>
                </c:pt>
                <c:pt idx="47">
                  <c:v>1604</c:v>
                </c:pt>
                <c:pt idx="48">
                  <c:v>1605.7</c:v>
                </c:pt>
                <c:pt idx="49">
                  <c:v>1593.6</c:v>
                </c:pt>
                <c:pt idx="50">
                  <c:v>1584.3</c:v>
                </c:pt>
                <c:pt idx="51">
                  <c:v>1558.6</c:v>
                </c:pt>
                <c:pt idx="52">
                  <c:v>1570.2</c:v>
                </c:pt>
                <c:pt idx="53">
                  <c:v>1548.2</c:v>
                </c:pt>
                <c:pt idx="54">
                  <c:v>1571.25</c:v>
                </c:pt>
                <c:pt idx="55">
                  <c:v>1548.45</c:v>
                </c:pt>
                <c:pt idx="56">
                  <c:v>1549.35</c:v>
                </c:pt>
                <c:pt idx="57">
                  <c:v>1565.2</c:v>
                </c:pt>
                <c:pt idx="58">
                  <c:v>1608.9</c:v>
                </c:pt>
                <c:pt idx="59">
                  <c:v>1598.1</c:v>
                </c:pt>
                <c:pt idx="60">
                  <c:v>1604.15</c:v>
                </c:pt>
                <c:pt idx="61">
                  <c:v>1620.55</c:v>
                </c:pt>
                <c:pt idx="62">
                  <c:v>1629.25</c:v>
                </c:pt>
                <c:pt idx="63">
                  <c:v>1622.25</c:v>
                </c:pt>
                <c:pt idx="64">
                  <c:v>1619.85</c:v>
                </c:pt>
                <c:pt idx="65">
                  <c:v>1619.35</c:v>
                </c:pt>
                <c:pt idx="66">
                  <c:v>1609</c:v>
                </c:pt>
                <c:pt idx="67">
                  <c:v>1599.7</c:v>
                </c:pt>
                <c:pt idx="68">
                  <c:v>1602.55</c:v>
                </c:pt>
                <c:pt idx="69">
                  <c:v>1604.05</c:v>
                </c:pt>
                <c:pt idx="70">
                  <c:v>1540</c:v>
                </c:pt>
                <c:pt idx="71">
                  <c:v>1540.05</c:v>
                </c:pt>
                <c:pt idx="72">
                  <c:v>1537.55</c:v>
                </c:pt>
                <c:pt idx="73">
                  <c:v>1516.4</c:v>
                </c:pt>
                <c:pt idx="74">
                  <c:v>1522.8</c:v>
                </c:pt>
                <c:pt idx="75">
                  <c:v>1540.1</c:v>
                </c:pt>
                <c:pt idx="76">
                  <c:v>1484.65</c:v>
                </c:pt>
                <c:pt idx="77">
                  <c:v>1485.75</c:v>
                </c:pt>
                <c:pt idx="78">
                  <c:v>1520.15</c:v>
                </c:pt>
                <c:pt idx="79">
                  <c:v>1506.55</c:v>
                </c:pt>
                <c:pt idx="80">
                  <c:v>1521.6</c:v>
                </c:pt>
                <c:pt idx="81">
                  <c:v>1502.1</c:v>
                </c:pt>
                <c:pt idx="82">
                  <c:v>1519</c:v>
                </c:pt>
                <c:pt idx="83">
                  <c:v>1511.15</c:v>
                </c:pt>
                <c:pt idx="84">
                  <c:v>1529.15</c:v>
                </c:pt>
                <c:pt idx="85">
                  <c:v>1515.35</c:v>
                </c:pt>
                <c:pt idx="86">
                  <c:v>1521.75</c:v>
                </c:pt>
                <c:pt idx="87">
                  <c:v>1494.65</c:v>
                </c:pt>
                <c:pt idx="88">
                  <c:v>1506.55</c:v>
                </c:pt>
                <c:pt idx="89">
                  <c:v>1525.05</c:v>
                </c:pt>
                <c:pt idx="90">
                  <c:v>1545.25</c:v>
                </c:pt>
                <c:pt idx="91">
                  <c:v>1527.4</c:v>
                </c:pt>
                <c:pt idx="92">
                  <c:v>1536.3</c:v>
                </c:pt>
                <c:pt idx="93">
                  <c:v>1531.4</c:v>
                </c:pt>
                <c:pt idx="94">
                  <c:v>1531.9</c:v>
                </c:pt>
                <c:pt idx="95">
                  <c:v>1540.95</c:v>
                </c:pt>
                <c:pt idx="96">
                  <c:v>1539.3</c:v>
                </c:pt>
                <c:pt idx="97">
                  <c:v>1495.1</c:v>
                </c:pt>
                <c:pt idx="98">
                  <c:v>1486.7</c:v>
                </c:pt>
                <c:pt idx="99">
                  <c:v>1466.05</c:v>
                </c:pt>
                <c:pt idx="100">
                  <c:v>1464.9</c:v>
                </c:pt>
                <c:pt idx="101">
                  <c:v>1478.95</c:v>
                </c:pt>
                <c:pt idx="102">
                  <c:v>1459.1</c:v>
                </c:pt>
                <c:pt idx="103">
                  <c:v>1459.8</c:v>
                </c:pt>
                <c:pt idx="104">
                  <c:v>1453.05</c:v>
                </c:pt>
                <c:pt idx="105">
                  <c:v>1429.85</c:v>
                </c:pt>
                <c:pt idx="106">
                  <c:v>1487.3</c:v>
                </c:pt>
                <c:pt idx="107">
                  <c:v>1472.7</c:v>
                </c:pt>
                <c:pt idx="108">
                  <c:v>1506.85</c:v>
                </c:pt>
                <c:pt idx="109">
                  <c:v>1513.1</c:v>
                </c:pt>
                <c:pt idx="110">
                  <c:v>1499.75</c:v>
                </c:pt>
                <c:pt idx="111">
                  <c:v>1506.85</c:v>
                </c:pt>
                <c:pt idx="112">
                  <c:v>1510.8</c:v>
                </c:pt>
                <c:pt idx="113">
                  <c:v>1516</c:v>
                </c:pt>
                <c:pt idx="114">
                  <c:v>1520.95</c:v>
                </c:pt>
                <c:pt idx="115">
                  <c:v>1504</c:v>
                </c:pt>
                <c:pt idx="116">
                  <c:v>1471</c:v>
                </c:pt>
                <c:pt idx="117">
                  <c:v>1467.25</c:v>
                </c:pt>
                <c:pt idx="118">
                  <c:v>1494.5</c:v>
                </c:pt>
                <c:pt idx="119">
                  <c:v>1505.2</c:v>
                </c:pt>
                <c:pt idx="120">
                  <c:v>1521.15</c:v>
                </c:pt>
                <c:pt idx="121">
                  <c:v>1516.25</c:v>
                </c:pt>
                <c:pt idx="122">
                  <c:v>1520.85</c:v>
                </c:pt>
                <c:pt idx="123">
                  <c:v>1520.1</c:v>
                </c:pt>
                <c:pt idx="124">
                  <c:v>1524.05</c:v>
                </c:pt>
                <c:pt idx="125">
                  <c:v>1533.95</c:v>
                </c:pt>
                <c:pt idx="126">
                  <c:v>1557.9</c:v>
                </c:pt>
                <c:pt idx="127">
                  <c:v>1568.4</c:v>
                </c:pt>
                <c:pt idx="128">
                  <c:v>1556.4</c:v>
                </c:pt>
                <c:pt idx="129">
                  <c:v>1585.4</c:v>
                </c:pt>
                <c:pt idx="130">
                  <c:v>1598.55</c:v>
                </c:pt>
                <c:pt idx="131">
                  <c:v>1581.75</c:v>
                </c:pt>
                <c:pt idx="132">
                  <c:v>1577.3</c:v>
                </c:pt>
                <c:pt idx="133">
                  <c:v>1586.2</c:v>
                </c:pt>
                <c:pt idx="134">
                  <c:v>1579.3</c:v>
                </c:pt>
                <c:pt idx="135">
                  <c:v>1594.25</c:v>
                </c:pt>
                <c:pt idx="136">
                  <c:v>1568.65</c:v>
                </c:pt>
                <c:pt idx="137">
                  <c:v>1587.35</c:v>
                </c:pt>
                <c:pt idx="138">
                  <c:v>1601.6</c:v>
                </c:pt>
                <c:pt idx="139">
                  <c:v>1619.45</c:v>
                </c:pt>
                <c:pt idx="140">
                  <c:v>1665.8</c:v>
                </c:pt>
                <c:pt idx="141">
                  <c:v>1714.25</c:v>
                </c:pt>
                <c:pt idx="142">
                  <c:v>1723.25</c:v>
                </c:pt>
                <c:pt idx="143">
                  <c:v>1701.6</c:v>
                </c:pt>
                <c:pt idx="144">
                  <c:v>1719.35</c:v>
                </c:pt>
                <c:pt idx="145">
                  <c:v>1715.2</c:v>
                </c:pt>
                <c:pt idx="146">
                  <c:v>1731.65</c:v>
                </c:pt>
                <c:pt idx="147">
                  <c:v>1720.35</c:v>
                </c:pt>
                <c:pt idx="148">
                  <c:v>1707.55</c:v>
                </c:pt>
                <c:pt idx="149">
                  <c:v>1734.45</c:v>
                </c:pt>
                <c:pt idx="150">
                  <c:v>1737.05</c:v>
                </c:pt>
                <c:pt idx="151">
                  <c:v>1735.3</c:v>
                </c:pt>
                <c:pt idx="152">
                  <c:v>1733.85</c:v>
                </c:pt>
                <c:pt idx="153">
                  <c:v>1740.1</c:v>
                </c:pt>
                <c:pt idx="154">
                  <c:v>1741.65</c:v>
                </c:pt>
                <c:pt idx="155">
                  <c:v>1742.75</c:v>
                </c:pt>
                <c:pt idx="156">
                  <c:v>1747.8</c:v>
                </c:pt>
                <c:pt idx="157">
                  <c:v>1766.35</c:v>
                </c:pt>
                <c:pt idx="158">
                  <c:v>1764.65</c:v>
                </c:pt>
                <c:pt idx="159">
                  <c:v>1750.65</c:v>
                </c:pt>
                <c:pt idx="160">
                  <c:v>1775.75</c:v>
                </c:pt>
                <c:pt idx="161">
                  <c:v>1772.45</c:v>
                </c:pt>
                <c:pt idx="162">
                  <c:v>1789.4</c:v>
                </c:pt>
                <c:pt idx="163">
                  <c:v>1811.85</c:v>
                </c:pt>
                <c:pt idx="164">
                  <c:v>1799.2</c:v>
                </c:pt>
                <c:pt idx="165">
                  <c:v>1821.65</c:v>
                </c:pt>
                <c:pt idx="166">
                  <c:v>1815.95</c:v>
                </c:pt>
                <c:pt idx="167">
                  <c:v>1811.5</c:v>
                </c:pt>
                <c:pt idx="168">
                  <c:v>1832.85</c:v>
                </c:pt>
                <c:pt idx="169">
                  <c:v>1826.5</c:v>
                </c:pt>
                <c:pt idx="170">
                  <c:v>1824.55</c:v>
                </c:pt>
                <c:pt idx="171">
                  <c:v>1821.85</c:v>
                </c:pt>
                <c:pt idx="172">
                  <c:v>1836.35</c:v>
                </c:pt>
                <c:pt idx="173">
                  <c:v>1845.7</c:v>
                </c:pt>
                <c:pt idx="174">
                  <c:v>1865.4</c:v>
                </c:pt>
                <c:pt idx="175">
                  <c:v>1853.75</c:v>
                </c:pt>
                <c:pt idx="176">
                  <c:v>1862.95</c:v>
                </c:pt>
                <c:pt idx="177">
                  <c:v>1866.1</c:v>
                </c:pt>
                <c:pt idx="178">
                  <c:v>1836</c:v>
                </c:pt>
                <c:pt idx="179">
                  <c:v>1846.05</c:v>
                </c:pt>
                <c:pt idx="180">
                  <c:v>1865.75</c:v>
                </c:pt>
                <c:pt idx="181">
                  <c:v>1862.7</c:v>
                </c:pt>
                <c:pt idx="182">
                  <c:v>1868.1</c:v>
                </c:pt>
                <c:pt idx="183">
                  <c:v>1870.55</c:v>
                </c:pt>
                <c:pt idx="184">
                  <c:v>1898.4</c:v>
                </c:pt>
                <c:pt idx="185">
                  <c:v>1948.7</c:v>
                </c:pt>
                <c:pt idx="186">
                  <c:v>1926.7</c:v>
                </c:pt>
                <c:pt idx="187">
                  <c:v>1919.95</c:v>
                </c:pt>
                <c:pt idx="188">
                  <c:v>1910.85</c:v>
                </c:pt>
                <c:pt idx="189">
                  <c:v>1910.05</c:v>
                </c:pt>
                <c:pt idx="190">
                  <c:v>1905.25</c:v>
                </c:pt>
                <c:pt idx="191">
                  <c:v>1917.15</c:v>
                </c:pt>
                <c:pt idx="192">
                  <c:v>1930.85</c:v>
                </c:pt>
                <c:pt idx="193">
                  <c:v>1887.75</c:v>
                </c:pt>
                <c:pt idx="194">
                  <c:v>1901.95</c:v>
                </c:pt>
                <c:pt idx="195">
                  <c:v>1909.75</c:v>
                </c:pt>
                <c:pt idx="196">
                  <c:v>1898.45</c:v>
                </c:pt>
                <c:pt idx="197">
                  <c:v>1898.5</c:v>
                </c:pt>
                <c:pt idx="198">
                  <c:v>1889.55</c:v>
                </c:pt>
                <c:pt idx="199">
                  <c:v>1910.35</c:v>
                </c:pt>
                <c:pt idx="200">
                  <c:v>1897</c:v>
                </c:pt>
                <c:pt idx="201">
                  <c:v>1887.55</c:v>
                </c:pt>
                <c:pt idx="202">
                  <c:v>1839.35</c:v>
                </c:pt>
                <c:pt idx="203">
                  <c:v>1848.9</c:v>
                </c:pt>
                <c:pt idx="204">
                  <c:v>1860.4</c:v>
                </c:pt>
                <c:pt idx="205">
                  <c:v>1902.9</c:v>
                </c:pt>
                <c:pt idx="206">
                  <c:v>1871.6</c:v>
                </c:pt>
                <c:pt idx="207">
                  <c:v>1852.1</c:v>
                </c:pt>
                <c:pt idx="208">
                  <c:v>1848.9</c:v>
                </c:pt>
                <c:pt idx="209">
                  <c:v>1858.4</c:v>
                </c:pt>
                <c:pt idx="210">
                  <c:v>1808.9</c:v>
                </c:pt>
                <c:pt idx="211">
                  <c:v>1803.6</c:v>
                </c:pt>
                <c:pt idx="212">
                  <c:v>1827.45</c:v>
                </c:pt>
                <c:pt idx="213">
                  <c:v>1790.95</c:v>
                </c:pt>
                <c:pt idx="214">
                  <c:v>1809.6</c:v>
                </c:pt>
                <c:pt idx="215">
                  <c:v>1794.6</c:v>
                </c:pt>
                <c:pt idx="216">
                  <c:v>1800.85</c:v>
                </c:pt>
                <c:pt idx="217">
                  <c:v>1779</c:v>
                </c:pt>
                <c:pt idx="218">
                  <c:v>1768.2</c:v>
                </c:pt>
                <c:pt idx="219">
                  <c:v>1747.75</c:v>
                </c:pt>
                <c:pt idx="220">
                  <c:v>1777.25</c:v>
                </c:pt>
                <c:pt idx="221">
                  <c:v>1780</c:v>
                </c:pt>
                <c:pt idx="222">
                  <c:v>1795.3</c:v>
                </c:pt>
                <c:pt idx="223">
                  <c:v>1798.9</c:v>
                </c:pt>
                <c:pt idx="224">
                  <c:v>1761.6</c:v>
                </c:pt>
                <c:pt idx="225">
                  <c:v>1749.45</c:v>
                </c:pt>
                <c:pt idx="226">
                  <c:v>1734.25</c:v>
                </c:pt>
                <c:pt idx="227">
                  <c:v>1780.9</c:v>
                </c:pt>
                <c:pt idx="228">
                  <c:v>1808.55</c:v>
                </c:pt>
                <c:pt idx="229">
                  <c:v>1800.05</c:v>
                </c:pt>
                <c:pt idx="230">
                  <c:v>1800.2</c:v>
                </c:pt>
                <c:pt idx="231">
                  <c:v>1813.45</c:v>
                </c:pt>
                <c:pt idx="232">
                  <c:v>1804.85</c:v>
                </c:pt>
                <c:pt idx="233">
                  <c:v>1806.65</c:v>
                </c:pt>
                <c:pt idx="234">
                  <c:v>1809.95</c:v>
                </c:pt>
                <c:pt idx="235">
                  <c:v>1814</c:v>
                </c:pt>
                <c:pt idx="236">
                  <c:v>1805.45</c:v>
                </c:pt>
                <c:pt idx="237">
                  <c:v>1813.45</c:v>
                </c:pt>
                <c:pt idx="238">
                  <c:v>1809.8</c:v>
                </c:pt>
                <c:pt idx="239">
                  <c:v>1789.05</c:v>
                </c:pt>
                <c:pt idx="240">
                  <c:v>1801.05</c:v>
                </c:pt>
                <c:pt idx="241">
                  <c:v>1823.3</c:v>
                </c:pt>
                <c:pt idx="242">
                  <c:v>1808.85</c:v>
                </c:pt>
                <c:pt idx="243">
                  <c:v>1814.6</c:v>
                </c:pt>
                <c:pt idx="244">
                  <c:v>1819</c:v>
                </c:pt>
                <c:pt idx="245">
                  <c:v>1841.35</c:v>
                </c:pt>
                <c:pt idx="246">
                  <c:v>1861.25</c:v>
                </c:pt>
                <c:pt idx="247">
                  <c:v>1883.9</c:v>
                </c:pt>
                <c:pt idx="248">
                  <c:v>1886.35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BE-4408-BFDD-053F63E44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1966319"/>
        <c:axId val="1821966799"/>
      </c:lineChart>
      <c:dateAx>
        <c:axId val="18219663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966799"/>
        <c:crosses val="autoZero"/>
        <c:auto val="1"/>
        <c:lblOffset val="100"/>
        <c:baseTimeUnit val="days"/>
      </c:dateAx>
      <c:valAx>
        <c:axId val="182196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96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VaR using Historical Method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VaR using Historical Method</a:t>
          </a:r>
        </a:p>
      </cx:txPr>
    </cx:title>
    <cx:plotArea>
      <cx:plotAreaRegion>
        <cx:series layoutId="clusteredColumn" uniqueId="{337ABD5B-EEBE-46C0-A2B0-66F9B828A284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</cx:chartData>
  <cx:chart>
    <cx:title pos="t" align="ctr" overlay="0">
      <cx:tx>
        <cx:txData>
          <cx:v>VaR using Monte Carlo Simulation Method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VaR using Monte Carlo Simulation Method</a:t>
          </a:r>
        </a:p>
      </cx:txPr>
    </cx:title>
    <cx:plotArea>
      <cx:plotAreaRegion>
        <cx:series layoutId="clusteredColumn" uniqueId="{E23E44FD-FECC-40A1-9C04-512BD38FD41D}" formatIdx="0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1DDF598E-C077-4F58-8E0C-3A6E9D1CE78E}" formatIdx="1">
          <cx:dataLabels pos="inEnd"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174625</xdr:rowOff>
    </xdr:from>
    <xdr:to>
      <xdr:col>11</xdr:col>
      <xdr:colOff>357188</xdr:colOff>
      <xdr:row>12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02ECE-4B09-4C23-ACFC-7CF5B5C9C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603249</xdr:colOff>
      <xdr:row>0</xdr:row>
      <xdr:rowOff>158750</xdr:rowOff>
    </xdr:from>
    <xdr:to>
      <xdr:col>18</xdr:col>
      <xdr:colOff>166687</xdr:colOff>
      <xdr:row>12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C9DDF0-B696-4037-8D2D-5A557F5C5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39688</xdr:colOff>
      <xdr:row>13</xdr:row>
      <xdr:rowOff>47625</xdr:rowOff>
    </xdr:from>
    <xdr:to>
      <xdr:col>11</xdr:col>
      <xdr:colOff>357188</xdr:colOff>
      <xdr:row>24</xdr:row>
      <xdr:rowOff>134938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4DF937-1D52-45DF-91BA-8CF6D9E0B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31750</xdr:colOff>
      <xdr:row>13</xdr:row>
      <xdr:rowOff>39687</xdr:rowOff>
    </xdr:from>
    <xdr:to>
      <xdr:col>18</xdr:col>
      <xdr:colOff>190500</xdr:colOff>
      <xdr:row>24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5762A7-D825-4749-BECF-E5E72B396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63501</xdr:colOff>
      <xdr:row>25</xdr:row>
      <xdr:rowOff>158746</xdr:rowOff>
    </xdr:from>
    <xdr:to>
      <xdr:col>11</xdr:col>
      <xdr:colOff>365126</xdr:colOff>
      <xdr:row>39</xdr:row>
      <xdr:rowOff>87308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CD1D6D-8C27-437F-8264-68FF350FA7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388937</xdr:colOff>
      <xdr:row>21</xdr:row>
      <xdr:rowOff>111125</xdr:rowOff>
    </xdr:from>
    <xdr:to>
      <xdr:col>25</xdr:col>
      <xdr:colOff>547687</xdr:colOff>
      <xdr:row>36</xdr:row>
      <xdr:rowOff>115887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1913C34-3952-43E6-B0FF-2859B86E13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34987" y="3794125"/>
              <a:ext cx="6064250" cy="27670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87299</xdr:colOff>
      <xdr:row>26</xdr:row>
      <xdr:rowOff>31747</xdr:rowOff>
    </xdr:from>
    <xdr:to>
      <xdr:col>21</xdr:col>
      <xdr:colOff>817549</xdr:colOff>
      <xdr:row>27</xdr:row>
      <xdr:rowOff>134935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E4EDD2-2AE9-66AA-4242-7FC56A3995E4}"/>
            </a:ext>
          </a:extLst>
        </xdr:cNvPr>
        <xdr:cNvSpPr txBox="1"/>
      </xdr:nvSpPr>
      <xdr:spPr>
        <a:xfrm>
          <a:off x="14033487" y="4595810"/>
          <a:ext cx="7302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VaR 99%</a:t>
          </a:r>
        </a:p>
        <a:p>
          <a:endParaRPr lang="en-IN" sz="1100" kern="1200"/>
        </a:p>
      </xdr:txBody>
    </xdr:sp>
    <xdr:clientData/>
  </xdr:twoCellAnchor>
  <xdr:twoCellAnchor>
    <xdr:from>
      <xdr:col>21</xdr:col>
      <xdr:colOff>446081</xdr:colOff>
      <xdr:row>23</xdr:row>
      <xdr:rowOff>57149</xdr:rowOff>
    </xdr:from>
    <xdr:to>
      <xdr:col>21</xdr:col>
      <xdr:colOff>1176331</xdr:colOff>
      <xdr:row>24</xdr:row>
      <xdr:rowOff>160336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BE0E26D-8048-4985-B73D-20FBBDD8904A}"/>
            </a:ext>
          </a:extLst>
        </xdr:cNvPr>
        <xdr:cNvSpPr txBox="1"/>
      </xdr:nvSpPr>
      <xdr:spPr>
        <a:xfrm>
          <a:off x="14392269" y="4073524"/>
          <a:ext cx="7302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VaR 95%</a:t>
          </a:r>
        </a:p>
        <a:p>
          <a:endParaRPr lang="en-IN" sz="1100" kern="1200"/>
        </a:p>
      </xdr:txBody>
    </xdr:sp>
    <xdr:clientData/>
  </xdr:twoCellAnchor>
  <xdr:twoCellAnchor>
    <xdr:from>
      <xdr:col>21</xdr:col>
      <xdr:colOff>674687</xdr:colOff>
      <xdr:row>27</xdr:row>
      <xdr:rowOff>142875</xdr:rowOff>
    </xdr:from>
    <xdr:to>
      <xdr:col>21</xdr:col>
      <xdr:colOff>698499</xdr:colOff>
      <xdr:row>31</xdr:row>
      <xdr:rowOff>39688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9ADB78B-DDC1-31D5-2D51-98EAA1533543}"/>
            </a:ext>
          </a:extLst>
        </xdr:cNvPr>
        <xdr:cNvCxnSpPr/>
      </xdr:nvCxnSpPr>
      <xdr:spPr>
        <a:xfrm>
          <a:off x="14620875" y="4889500"/>
          <a:ext cx="23812" cy="6270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1023937</xdr:colOff>
      <xdr:row>24</xdr:row>
      <xdr:rowOff>158750</xdr:rowOff>
    </xdr:from>
    <xdr:to>
      <xdr:col>21</xdr:col>
      <xdr:colOff>1039812</xdr:colOff>
      <xdr:row>30</xdr:row>
      <xdr:rowOff>103187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D7384DE-3EF5-976B-0938-1CC9F9204BDD}"/>
            </a:ext>
          </a:extLst>
        </xdr:cNvPr>
        <xdr:cNvCxnSpPr/>
      </xdr:nvCxnSpPr>
      <xdr:spPr>
        <a:xfrm>
          <a:off x="14970125" y="4357688"/>
          <a:ext cx="15875" cy="1039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1233488</xdr:colOff>
      <xdr:row>24</xdr:row>
      <xdr:rowOff>130180</xdr:rowOff>
    </xdr:from>
    <xdr:to>
      <xdr:col>21</xdr:col>
      <xdr:colOff>1963738</xdr:colOff>
      <xdr:row>26</xdr:row>
      <xdr:rowOff>50805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66C3C56-B526-4781-8C6B-9666ACB41080}"/>
            </a:ext>
          </a:extLst>
        </xdr:cNvPr>
        <xdr:cNvSpPr txBox="1"/>
      </xdr:nvSpPr>
      <xdr:spPr>
        <a:xfrm>
          <a:off x="15179676" y="4329118"/>
          <a:ext cx="7302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VaR 90%</a:t>
          </a:r>
        </a:p>
        <a:p>
          <a:endParaRPr lang="en-IN" sz="1100" kern="1200"/>
        </a:p>
      </xdr:txBody>
    </xdr:sp>
    <xdr:clientData/>
  </xdr:twoCellAnchor>
  <xdr:twoCellAnchor>
    <xdr:from>
      <xdr:col>21</xdr:col>
      <xdr:colOff>1468437</xdr:colOff>
      <xdr:row>26</xdr:row>
      <xdr:rowOff>55562</xdr:rowOff>
    </xdr:from>
    <xdr:to>
      <xdr:col>21</xdr:col>
      <xdr:colOff>1476375</xdr:colOff>
      <xdr:row>28</xdr:row>
      <xdr:rowOff>111125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5DCECD4-3D62-2C32-47F3-F293F242F703}"/>
            </a:ext>
          </a:extLst>
        </xdr:cNvPr>
        <xdr:cNvCxnSpPr/>
      </xdr:nvCxnSpPr>
      <xdr:spPr>
        <a:xfrm>
          <a:off x="15414625" y="4619625"/>
          <a:ext cx="7938" cy="4206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373063</xdr:colOff>
      <xdr:row>21</xdr:row>
      <xdr:rowOff>55563</xdr:rowOff>
    </xdr:from>
    <xdr:to>
      <xdr:col>62</xdr:col>
      <xdr:colOff>39687</xdr:colOff>
      <xdr:row>42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1FC7F59-FCD1-4F54-84A2-40A0287222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634863" y="3763963"/>
              <a:ext cx="6981824" cy="38353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56</xdr:col>
      <xdr:colOff>206376</xdr:colOff>
      <xdr:row>31</xdr:row>
      <xdr:rowOff>23812</xdr:rowOff>
    </xdr:from>
    <xdr:to>
      <xdr:col>56</xdr:col>
      <xdr:colOff>904876</xdr:colOff>
      <xdr:row>32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41E2F42-7782-9916-61F5-2C8518802B0A}"/>
            </a:ext>
          </a:extLst>
        </xdr:cNvPr>
        <xdr:cNvSpPr txBox="1"/>
      </xdr:nvSpPr>
      <xdr:spPr>
        <a:xfrm>
          <a:off x="38766751" y="5532437"/>
          <a:ext cx="698500" cy="254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VaR</a:t>
          </a:r>
          <a:r>
            <a:rPr lang="en-IN" sz="1100" b="1" kern="1200" baseline="0"/>
            <a:t> 99%</a:t>
          </a:r>
          <a:endParaRPr lang="en-IN" sz="1100" b="1" kern="1200"/>
        </a:p>
      </xdr:txBody>
    </xdr:sp>
    <xdr:clientData/>
  </xdr:twoCellAnchor>
  <xdr:twoCellAnchor>
    <xdr:from>
      <xdr:col>56</xdr:col>
      <xdr:colOff>547688</xdr:colOff>
      <xdr:row>32</xdr:row>
      <xdr:rowOff>103186</xdr:rowOff>
    </xdr:from>
    <xdr:to>
      <xdr:col>56</xdr:col>
      <xdr:colOff>555625</xdr:colOff>
      <xdr:row>34</xdr:row>
      <xdr:rowOff>126998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D4AB4D0-93F0-F729-E754-FBE7BF7DB514}"/>
            </a:ext>
          </a:extLst>
        </xdr:cNvPr>
        <xdr:cNvCxnSpPr/>
      </xdr:nvCxnSpPr>
      <xdr:spPr>
        <a:xfrm>
          <a:off x="39108063" y="5794374"/>
          <a:ext cx="7937" cy="388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723910</xdr:colOff>
      <xdr:row>28</xdr:row>
      <xdr:rowOff>88895</xdr:rowOff>
    </xdr:from>
    <xdr:to>
      <xdr:col>56</xdr:col>
      <xdr:colOff>1422410</xdr:colOff>
      <xdr:row>29</xdr:row>
      <xdr:rowOff>160334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769DF32-5E91-4851-8C37-4D08B1E6011A}"/>
            </a:ext>
          </a:extLst>
        </xdr:cNvPr>
        <xdr:cNvSpPr txBox="1"/>
      </xdr:nvSpPr>
      <xdr:spPr>
        <a:xfrm>
          <a:off x="39284285" y="5049833"/>
          <a:ext cx="698500" cy="254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VaR</a:t>
          </a:r>
          <a:r>
            <a:rPr lang="en-IN" sz="1100" b="1" kern="1200" baseline="0"/>
            <a:t> 95%</a:t>
          </a:r>
          <a:endParaRPr lang="en-IN" sz="1100" b="1" kern="1200"/>
        </a:p>
      </xdr:txBody>
    </xdr:sp>
    <xdr:clientData/>
  </xdr:twoCellAnchor>
  <xdr:twoCellAnchor>
    <xdr:from>
      <xdr:col>56</xdr:col>
      <xdr:colOff>1095375</xdr:colOff>
      <xdr:row>29</xdr:row>
      <xdr:rowOff>182560</xdr:rowOff>
    </xdr:from>
    <xdr:to>
      <xdr:col>56</xdr:col>
      <xdr:colOff>1103313</xdr:colOff>
      <xdr:row>33</xdr:row>
      <xdr:rowOff>39685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9B80812-E6B6-ABCB-7534-368DB10696AA}"/>
            </a:ext>
          </a:extLst>
        </xdr:cNvPr>
        <xdr:cNvCxnSpPr/>
      </xdr:nvCxnSpPr>
      <xdr:spPr>
        <a:xfrm>
          <a:off x="39655750" y="5326060"/>
          <a:ext cx="7938" cy="587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1106508</xdr:colOff>
      <xdr:row>24</xdr:row>
      <xdr:rowOff>138101</xdr:rowOff>
    </xdr:from>
    <xdr:to>
      <xdr:col>56</xdr:col>
      <xdr:colOff>1805008</xdr:colOff>
      <xdr:row>26</xdr:row>
      <xdr:rowOff>26977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79F22FB-1D50-415B-A61A-D1936FA442B9}"/>
            </a:ext>
          </a:extLst>
        </xdr:cNvPr>
        <xdr:cNvSpPr txBox="1"/>
      </xdr:nvSpPr>
      <xdr:spPr>
        <a:xfrm>
          <a:off x="39666883" y="4368789"/>
          <a:ext cx="698500" cy="254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VaR</a:t>
          </a:r>
          <a:r>
            <a:rPr lang="en-IN" sz="1100" b="1" kern="1200" baseline="0"/>
            <a:t> 90%</a:t>
          </a:r>
          <a:endParaRPr lang="en-IN" sz="1100" b="1" kern="1200"/>
        </a:p>
      </xdr:txBody>
    </xdr:sp>
    <xdr:clientData/>
  </xdr:twoCellAnchor>
  <xdr:twoCellAnchor>
    <xdr:from>
      <xdr:col>56</xdr:col>
      <xdr:colOff>1579563</xdr:colOff>
      <xdr:row>26</xdr:row>
      <xdr:rowOff>23812</xdr:rowOff>
    </xdr:from>
    <xdr:to>
      <xdr:col>56</xdr:col>
      <xdr:colOff>1579563</xdr:colOff>
      <xdr:row>31</xdr:row>
      <xdr:rowOff>103188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3687FA8-717D-54D9-5330-445D6E649192}"/>
            </a:ext>
          </a:extLst>
        </xdr:cNvPr>
        <xdr:cNvCxnSpPr/>
      </xdr:nvCxnSpPr>
      <xdr:spPr>
        <a:xfrm>
          <a:off x="40139938" y="4619625"/>
          <a:ext cx="0" cy="9921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9</xdr:row>
      <xdr:rowOff>111121</xdr:rowOff>
    </xdr:from>
    <xdr:to>
      <xdr:col>29</xdr:col>
      <xdr:colOff>932710</xdr:colOff>
      <xdr:row>13</xdr:row>
      <xdr:rowOff>128607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C01E29-7ADE-472F-BA13-9BD7597918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547" t="15328" r="10949" b="18248"/>
        <a:stretch/>
      </xdr:blipFill>
      <xdr:spPr>
        <a:xfrm>
          <a:off x="20296188" y="1571621"/>
          <a:ext cx="3258397" cy="747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2101-8266-44E2-8434-D90FF235625C}">
  <dimension ref="A2:D26"/>
  <sheetViews>
    <sheetView showGridLines="0" zoomScale="80" zoomScaleNormal="80" workbookViewId="0">
      <selection activeCell="D28" sqref="D28"/>
    </sheetView>
  </sheetViews>
  <sheetFormatPr defaultRowHeight="14.5" x14ac:dyDescent="0.35"/>
  <cols>
    <col min="1" max="1" width="21.54296875" bestFit="1" customWidth="1"/>
    <col min="2" max="2" width="10.81640625" bestFit="1" customWidth="1"/>
    <col min="3" max="3" width="18.7265625" bestFit="1" customWidth="1"/>
    <col min="4" max="4" width="11.7265625" bestFit="1" customWidth="1"/>
  </cols>
  <sheetData>
    <row r="2" spans="1:4" x14ac:dyDescent="0.35">
      <c r="A2" s="63" t="s">
        <v>837</v>
      </c>
      <c r="B2" s="63"/>
      <c r="C2" s="63"/>
      <c r="D2" s="63"/>
    </row>
    <row r="3" spans="1:4" x14ac:dyDescent="0.35">
      <c r="A3" s="24" t="s">
        <v>819</v>
      </c>
      <c r="B3" s="54" t="s">
        <v>839</v>
      </c>
      <c r="C3" s="54" t="s">
        <v>875</v>
      </c>
      <c r="D3" s="54" t="s">
        <v>876</v>
      </c>
    </row>
    <row r="4" spans="1:4" x14ac:dyDescent="0.35">
      <c r="A4" s="24" t="s">
        <v>840</v>
      </c>
      <c r="B4" s="11">
        <f>'Historical Method'!W12</f>
        <v>-1996.0655376099171</v>
      </c>
      <c r="C4" s="11">
        <f>'Historical Method'!X12</f>
        <v>-1250.8374940114766</v>
      </c>
      <c r="D4" s="11">
        <f>'Historical Method'!Y12</f>
        <v>-909.52216575999284</v>
      </c>
    </row>
    <row r="5" spans="1:4" x14ac:dyDescent="0.35">
      <c r="A5" s="24" t="s">
        <v>841</v>
      </c>
      <c r="B5" s="11">
        <f>'Variance Covariance'!W21</f>
        <v>-1915.1505399326477</v>
      </c>
      <c r="C5" s="11">
        <f>'Variance Covariance'!X21</f>
        <v>-1339.1963829951778</v>
      </c>
      <c r="D5" s="11">
        <f>'Variance Covariance'!Y21</f>
        <v>-1032.1573531208719</v>
      </c>
    </row>
    <row r="6" spans="1:4" x14ac:dyDescent="0.35">
      <c r="A6" s="24" t="s">
        <v>842</v>
      </c>
      <c r="B6" s="11">
        <f>'Monte Carlo Simulation'!BF12</f>
        <v>-2226.6689457715179</v>
      </c>
      <c r="C6" s="11">
        <f>'Monte Carlo Simulation'!BG12</f>
        <v>-1514.4466974337179</v>
      </c>
      <c r="D6" s="11">
        <f>'Monte Carlo Simulation'!BH12</f>
        <v>-1161.2162640505619</v>
      </c>
    </row>
    <row r="8" spans="1:4" x14ac:dyDescent="0.35">
      <c r="A8" s="63" t="s">
        <v>843</v>
      </c>
      <c r="B8" s="63"/>
      <c r="C8" s="63"/>
    </row>
    <row r="9" spans="1:4" x14ac:dyDescent="0.35">
      <c r="A9" s="24" t="s">
        <v>844</v>
      </c>
      <c r="B9" s="54" t="s">
        <v>839</v>
      </c>
      <c r="C9" s="54" t="s">
        <v>845</v>
      </c>
    </row>
    <row r="10" spans="1:4" x14ac:dyDescent="0.35">
      <c r="A10" s="24" t="s">
        <v>840</v>
      </c>
      <c r="B10" s="54">
        <v>2</v>
      </c>
      <c r="C10" s="59" t="str" cm="1">
        <f t="array" ref="C10">_xlfn.IFS($AC10&lt;5,"Green Zone", $AC10&lt;10,"Yellow Zone", $AC10&gt;10,"Red Zone")</f>
        <v>Green Zone</v>
      </c>
    </row>
    <row r="11" spans="1:4" x14ac:dyDescent="0.35">
      <c r="A11" s="24" t="s">
        <v>841</v>
      </c>
      <c r="B11" s="54">
        <v>3</v>
      </c>
      <c r="C11" s="59" t="str" cm="1">
        <f t="array" ref="C11">_xlfn.IFS($AC11&lt;5,"Green Zone", $AC11&lt;10,"Yellow Zone", $AC11&gt;10,"Red Zone")</f>
        <v>Green Zone</v>
      </c>
    </row>
    <row r="12" spans="1:4" x14ac:dyDescent="0.35">
      <c r="A12" s="24" t="s">
        <v>842</v>
      </c>
      <c r="B12" s="54">
        <v>1</v>
      </c>
      <c r="C12" s="59" t="str" cm="1">
        <f t="array" ref="C12">_xlfn.IFS($AC12&lt;5,"Green Zone", $AC12&lt;10,"Yellow Zone", $AC12&gt;10,"Red Zone")</f>
        <v>Green Zone</v>
      </c>
    </row>
    <row r="14" spans="1:4" x14ac:dyDescent="0.35">
      <c r="A14" s="14" t="s">
        <v>838</v>
      </c>
      <c r="B14" s="14" t="s">
        <v>865</v>
      </c>
      <c r="C14" s="14" t="s">
        <v>841</v>
      </c>
      <c r="D14" s="14" t="s">
        <v>866</v>
      </c>
    </row>
    <row r="15" spans="1:4" x14ac:dyDescent="0.35">
      <c r="A15" s="24" t="s">
        <v>857</v>
      </c>
      <c r="B15" s="31">
        <v>0.01</v>
      </c>
      <c r="C15" s="31">
        <v>0.01</v>
      </c>
      <c r="D15" s="31">
        <v>0.01</v>
      </c>
    </row>
    <row r="16" spans="1:4" x14ac:dyDescent="0.35">
      <c r="A16" s="24" t="s">
        <v>859</v>
      </c>
      <c r="B16">
        <f>'Back Testing (Traffic Light)'!B8</f>
        <v>3649.89</v>
      </c>
      <c r="C16">
        <f>'Back Testing (Traffic Light)'!B9</f>
        <v>3720.66</v>
      </c>
      <c r="D16">
        <f>'Back Testing (Traffic Light)'!B10</f>
        <v>3661.34</v>
      </c>
    </row>
    <row r="17" spans="1:4" x14ac:dyDescent="0.35">
      <c r="A17" s="24" t="s">
        <v>860</v>
      </c>
      <c r="B17">
        <v>248</v>
      </c>
      <c r="C17">
        <v>248</v>
      </c>
      <c r="D17">
        <v>248</v>
      </c>
    </row>
    <row r="18" spans="1:4" x14ac:dyDescent="0.35">
      <c r="A18" s="24" t="s">
        <v>867</v>
      </c>
      <c r="B18" s="18">
        <v>8.0645161290322578E-3</v>
      </c>
      <c r="C18" s="18">
        <v>1.2096774193548387E-2</v>
      </c>
      <c r="D18" s="18">
        <v>4.0322580645161289E-3</v>
      </c>
    </row>
    <row r="19" spans="1:4" x14ac:dyDescent="0.35">
      <c r="A19" s="24" t="s">
        <v>868</v>
      </c>
      <c r="B19" s="60">
        <v>0.1004922870062234</v>
      </c>
      <c r="C19">
        <v>0.10322448523797513</v>
      </c>
      <c r="D19">
        <v>1.1523864799954804</v>
      </c>
    </row>
    <row r="20" spans="1:4" x14ac:dyDescent="0.35">
      <c r="A20" s="24" t="s">
        <v>869</v>
      </c>
      <c r="B20" s="50">
        <v>0.75123966832490707</v>
      </c>
      <c r="C20" s="50">
        <v>0.74799391081046629</v>
      </c>
      <c r="D20" s="50">
        <v>0.28305013250303074</v>
      </c>
    </row>
    <row r="21" spans="1:4" x14ac:dyDescent="0.35">
      <c r="A21" s="24" t="s">
        <v>870</v>
      </c>
      <c r="B21" s="61" t="s">
        <v>871</v>
      </c>
      <c r="C21" s="61" t="s">
        <v>871</v>
      </c>
      <c r="D21" s="61" t="s">
        <v>871</v>
      </c>
    </row>
    <row r="23" spans="1:4" x14ac:dyDescent="0.35">
      <c r="A23" s="24" t="s">
        <v>809</v>
      </c>
      <c r="B23" s="14" t="s">
        <v>865</v>
      </c>
      <c r="C23" s="14" t="s">
        <v>841</v>
      </c>
      <c r="D23" s="14" t="s">
        <v>866</v>
      </c>
    </row>
    <row r="24" spans="1:4" x14ac:dyDescent="0.35">
      <c r="A24" s="24" t="s">
        <v>877</v>
      </c>
      <c r="B24" s="31">
        <v>0.99</v>
      </c>
      <c r="C24" s="31">
        <v>0.95</v>
      </c>
      <c r="D24" s="31">
        <v>0.9</v>
      </c>
    </row>
    <row r="25" spans="1:4" x14ac:dyDescent="0.35">
      <c r="A25" s="24" t="s">
        <v>840</v>
      </c>
      <c r="B25" s="11">
        <v>-2770.931809870151</v>
      </c>
      <c r="C25" s="11">
        <v>-1740.8426591243485</v>
      </c>
      <c r="D25" s="11">
        <v>-1397.7582687793938</v>
      </c>
    </row>
    <row r="26" spans="1:4" x14ac:dyDescent="0.35">
      <c r="A26" s="24" t="s">
        <v>842</v>
      </c>
      <c r="B26" s="11">
        <v>-2807.7411919593733</v>
      </c>
      <c r="C26" s="11">
        <v>-2011.3401085161699</v>
      </c>
      <c r="D26" s="11">
        <v>-1656.3184973136931</v>
      </c>
    </row>
  </sheetData>
  <mergeCells count="2">
    <mergeCell ref="A2:D2"/>
    <mergeCell ref="A8:C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FFFD-CEA9-4506-A0D4-F30DE165F861}">
  <dimension ref="A1:Y255"/>
  <sheetViews>
    <sheetView showGridLines="0" zoomScale="80" zoomScaleNormal="80" workbookViewId="0">
      <selection activeCell="G12" sqref="G12"/>
    </sheetView>
  </sheetViews>
  <sheetFormatPr defaultRowHeight="14.5" x14ac:dyDescent="0.35"/>
  <cols>
    <col min="1" max="1" width="11.453125" style="4" bestFit="1" customWidth="1"/>
    <col min="2" max="2" width="9.08984375" style="4" bestFit="1" customWidth="1"/>
    <col min="3" max="3" width="11" style="4" bestFit="1" customWidth="1"/>
    <col min="4" max="7" width="8.7265625" style="4"/>
    <col min="8" max="8" width="11.453125" style="4" bestFit="1" customWidth="1"/>
    <col min="9" max="12" width="8.81640625" style="4" bestFit="1" customWidth="1"/>
    <col min="13" max="13" width="7.453125" style="4" bestFit="1" customWidth="1"/>
    <col min="14" max="14" width="19.6328125" style="4" bestFit="1" customWidth="1"/>
    <col min="15" max="21" width="8.7265625" style="4"/>
    <col min="22" max="22" width="40.08984375" style="4" bestFit="1" customWidth="1"/>
    <col min="23" max="25" width="9" style="4" bestFit="1" customWidth="1"/>
    <col min="26" max="16384" width="8.7265625" style="4"/>
  </cols>
  <sheetData>
    <row r="1" spans="1:25" ht="21" x14ac:dyDescent="0.5">
      <c r="A1" s="72" t="s">
        <v>878</v>
      </c>
      <c r="B1" s="72"/>
      <c r="C1" s="72"/>
      <c r="D1" s="72"/>
      <c r="E1" s="72"/>
      <c r="F1" s="72"/>
      <c r="G1" s="72"/>
      <c r="H1" s="72"/>
      <c r="I1" s="72"/>
    </row>
    <row r="3" spans="1:25" x14ac:dyDescent="0.35">
      <c r="A3" s="65" t="s">
        <v>795</v>
      </c>
      <c r="B3" s="65"/>
      <c r="C3" s="65"/>
      <c r="D3" s="65"/>
      <c r="E3" s="65"/>
      <c r="F3" s="65"/>
      <c r="H3" s="66" t="s">
        <v>796</v>
      </c>
      <c r="I3" s="66"/>
      <c r="J3" s="66"/>
      <c r="K3" s="66"/>
      <c r="L3" s="66"/>
      <c r="M3" s="66"/>
      <c r="N3" s="66"/>
      <c r="P3" s="65" t="s">
        <v>797</v>
      </c>
      <c r="Q3" s="65"/>
      <c r="R3" s="65"/>
      <c r="S3" s="65"/>
      <c r="T3" s="65"/>
    </row>
    <row r="4" spans="1:25" x14ac:dyDescent="0.35">
      <c r="A4" s="15" t="s">
        <v>794</v>
      </c>
      <c r="B4" s="15" t="s">
        <v>789</v>
      </c>
      <c r="C4" s="15" t="s">
        <v>790</v>
      </c>
      <c r="D4" s="15" t="s">
        <v>791</v>
      </c>
      <c r="E4" s="15" t="s">
        <v>792</v>
      </c>
      <c r="F4" s="15" t="s">
        <v>793</v>
      </c>
      <c r="H4" s="15" t="s">
        <v>794</v>
      </c>
      <c r="I4" s="15" t="s">
        <v>789</v>
      </c>
      <c r="J4" s="15" t="s">
        <v>790</v>
      </c>
      <c r="K4" s="15" t="s">
        <v>791</v>
      </c>
      <c r="L4" s="15" t="s">
        <v>792</v>
      </c>
      <c r="M4" s="15" t="s">
        <v>793</v>
      </c>
      <c r="N4" s="15" t="s">
        <v>796</v>
      </c>
      <c r="P4" s="15" t="s">
        <v>789</v>
      </c>
      <c r="Q4" s="15" t="s">
        <v>790</v>
      </c>
      <c r="R4" s="15" t="s">
        <v>791</v>
      </c>
      <c r="S4" s="15" t="s">
        <v>792</v>
      </c>
      <c r="T4" s="15" t="s">
        <v>793</v>
      </c>
      <c r="V4" s="64" t="s">
        <v>800</v>
      </c>
      <c r="W4" s="64"/>
      <c r="X4" s="64"/>
      <c r="Y4" s="64"/>
    </row>
    <row r="5" spans="1:25" x14ac:dyDescent="0.35">
      <c r="A5" s="5">
        <v>45292</v>
      </c>
      <c r="B5" s="6">
        <f>TCS!B2</f>
        <v>3793.52</v>
      </c>
      <c r="C5" s="6">
        <f>RELIANCE!B2</f>
        <v>1295.1300000000001</v>
      </c>
      <c r="D5" s="4">
        <f>SBI!B2</f>
        <v>641.35</v>
      </c>
      <c r="E5" s="6">
        <f>HUL!B2</f>
        <v>2644.22</v>
      </c>
      <c r="F5" s="6">
        <f>SUN!B2</f>
        <v>1260.25</v>
      </c>
      <c r="H5" s="5">
        <v>45292</v>
      </c>
      <c r="O5" s="39"/>
      <c r="P5" s="12">
        <v>0.2</v>
      </c>
      <c r="Q5" s="12">
        <v>0.2</v>
      </c>
      <c r="R5" s="12">
        <v>0.2</v>
      </c>
      <c r="S5" s="12">
        <v>0.2</v>
      </c>
      <c r="T5" s="12">
        <v>0.2</v>
      </c>
      <c r="V5" s="13" t="s">
        <v>801</v>
      </c>
      <c r="W5" s="4">
        <v>248</v>
      </c>
      <c r="X5" s="4">
        <v>248</v>
      </c>
      <c r="Y5" s="4">
        <v>248</v>
      </c>
    </row>
    <row r="6" spans="1:25" x14ac:dyDescent="0.35">
      <c r="A6" s="5">
        <v>45293</v>
      </c>
      <c r="B6" s="6">
        <f>TCS!B3</f>
        <v>3765.75</v>
      </c>
      <c r="C6" s="6">
        <f>RELIANCE!B3</f>
        <v>1305.8499999999999</v>
      </c>
      <c r="D6" s="4">
        <f>SBI!B3</f>
        <v>639.45000000000005</v>
      </c>
      <c r="E6" s="6">
        <f>HUL!B3</f>
        <v>2603.4299999999998</v>
      </c>
      <c r="F6" s="6">
        <f>SUN!B3</f>
        <v>1296.2</v>
      </c>
      <c r="H6" s="5">
        <v>45293</v>
      </c>
      <c r="I6" s="7">
        <f>B6/B5-1</f>
        <v>-7.3203779075897701E-3</v>
      </c>
      <c r="J6" s="7">
        <f>C6/C5-1</f>
        <v>8.2771613660403975E-3</v>
      </c>
      <c r="K6" s="7">
        <f>D6/D5-1</f>
        <v>-2.9625009745068986E-3</v>
      </c>
      <c r="L6" s="7">
        <f>E6/E5-1</f>
        <v>-1.5426099189931208E-2</v>
      </c>
      <c r="M6" s="7">
        <f>F6/F5-1</f>
        <v>2.8526086094029068E-2</v>
      </c>
      <c r="N6" s="7">
        <f>SUMPRODUCT(I6:M6,$P$5:$T$5)</f>
        <v>2.2188538776083178E-3</v>
      </c>
      <c r="O6" s="39"/>
      <c r="P6" s="39"/>
      <c r="V6" s="13" t="s">
        <v>802</v>
      </c>
      <c r="W6" s="12">
        <v>0.99</v>
      </c>
      <c r="X6" s="12">
        <v>0.95</v>
      </c>
      <c r="Y6" s="12">
        <v>0.9</v>
      </c>
    </row>
    <row r="7" spans="1:25" x14ac:dyDescent="0.35">
      <c r="A7" s="5">
        <v>45294</v>
      </c>
      <c r="B7" s="6">
        <f>TCS!B4</f>
        <v>3674.72</v>
      </c>
      <c r="C7" s="6">
        <f>RELIANCE!B4</f>
        <v>1291.6500000000001</v>
      </c>
      <c r="D7" s="4">
        <f>SBI!B4</f>
        <v>643.45000000000005</v>
      </c>
      <c r="E7" s="6">
        <f>HUL!B4</f>
        <v>2596.21</v>
      </c>
      <c r="F7" s="6">
        <f>SUN!B4</f>
        <v>1298.5999999999999</v>
      </c>
      <c r="H7" s="5">
        <v>45294</v>
      </c>
      <c r="I7" s="7">
        <f t="shared" ref="I7:I70" si="0">B7/B6-1</f>
        <v>-2.4173139480847206E-2</v>
      </c>
      <c r="J7" s="7">
        <f t="shared" ref="J7:J70" si="1">C7/C6-1</f>
        <v>-1.0874143278324366E-2</v>
      </c>
      <c r="K7" s="7">
        <f t="shared" ref="K7:K70" si="2">D7/D6-1</f>
        <v>6.2553757135037635E-3</v>
      </c>
      <c r="L7" s="7">
        <f t="shared" ref="L7:L70" si="3">E7/E6-1</f>
        <v>-2.7732645010619672E-3</v>
      </c>
      <c r="M7" s="7">
        <f t="shared" ref="M7:M70" si="4">F7/F6-1</f>
        <v>1.8515661163400754E-3</v>
      </c>
      <c r="N7" s="7">
        <f t="shared" ref="N7:N70" si="5">SUMPRODUCT(I7:M7,$P$5:$T$5)</f>
        <v>-5.9427210860779405E-3</v>
      </c>
      <c r="O7" s="39"/>
      <c r="P7" s="39"/>
      <c r="Q7" s="15" t="s">
        <v>798</v>
      </c>
      <c r="R7" s="15" t="s">
        <v>799</v>
      </c>
      <c r="V7" s="13" t="s">
        <v>803</v>
      </c>
      <c r="W7" s="8">
        <f>100%-W6</f>
        <v>1.0000000000000009E-2</v>
      </c>
      <c r="X7" s="8">
        <f t="shared" ref="X7:Y7" si="6">100%-X6</f>
        <v>5.0000000000000044E-2</v>
      </c>
      <c r="Y7" s="8">
        <f t="shared" si="6"/>
        <v>9.9999999999999978E-2</v>
      </c>
    </row>
    <row r="8" spans="1:25" x14ac:dyDescent="0.35">
      <c r="A8" s="5">
        <v>45295</v>
      </c>
      <c r="B8" s="6">
        <f>TCS!B5</f>
        <v>3649.89</v>
      </c>
      <c r="C8" s="6">
        <f>RELIANCE!B5</f>
        <v>1298.32</v>
      </c>
      <c r="D8" s="4">
        <f>SBI!B5</f>
        <v>642.75</v>
      </c>
      <c r="E8" s="6">
        <f>HUL!B5</f>
        <v>2582.27</v>
      </c>
      <c r="F8" s="6">
        <f>SUN!B5</f>
        <v>1312.95</v>
      </c>
      <c r="H8" s="5">
        <v>45295</v>
      </c>
      <c r="I8" s="7">
        <f t="shared" si="0"/>
        <v>-6.7569774023599205E-3</v>
      </c>
      <c r="J8" s="7">
        <f t="shared" si="1"/>
        <v>5.1639375991947567E-3</v>
      </c>
      <c r="K8" s="7">
        <f t="shared" si="2"/>
        <v>-1.0878856165981166E-3</v>
      </c>
      <c r="L8" s="7">
        <f t="shared" si="3"/>
        <v>-5.3693653440977096E-3</v>
      </c>
      <c r="M8" s="7">
        <f t="shared" si="4"/>
        <v>1.1050361928230501E-2</v>
      </c>
      <c r="N8" s="7">
        <f t="shared" si="5"/>
        <v>6.0001423287390186E-4</v>
      </c>
      <c r="O8" s="39"/>
      <c r="P8" s="39"/>
      <c r="Q8" s="7">
        <v>-3.4395359864618086E-2</v>
      </c>
      <c r="R8" s="4">
        <v>1</v>
      </c>
      <c r="V8" s="13" t="s">
        <v>804</v>
      </c>
      <c r="W8" s="4">
        <f>W5*W7</f>
        <v>2.4800000000000022</v>
      </c>
      <c r="X8" s="4">
        <f t="shared" ref="X8:Y8" si="7">X5*X7</f>
        <v>12.400000000000011</v>
      </c>
      <c r="Y8" s="4">
        <f t="shared" si="7"/>
        <v>24.799999999999994</v>
      </c>
    </row>
    <row r="9" spans="1:25" x14ac:dyDescent="0.35">
      <c r="A9" s="5">
        <v>45296</v>
      </c>
      <c r="B9" s="6">
        <f>TCS!B6</f>
        <v>3720.66</v>
      </c>
      <c r="C9" s="6">
        <f>RELIANCE!B6</f>
        <v>1303.8499999999999</v>
      </c>
      <c r="D9" s="4">
        <f>SBI!B6</f>
        <v>641.95000000000005</v>
      </c>
      <c r="E9" s="6">
        <f>HUL!B6</f>
        <v>2609.66</v>
      </c>
      <c r="F9" s="6">
        <f>SUN!B6</f>
        <v>1300.2</v>
      </c>
      <c r="H9" s="5">
        <v>45296</v>
      </c>
      <c r="I9" s="7">
        <f t="shared" si="0"/>
        <v>1.9389625440766611E-2</v>
      </c>
      <c r="J9" s="7">
        <f t="shared" si="1"/>
        <v>4.2593505453201175E-3</v>
      </c>
      <c r="K9" s="7">
        <f t="shared" si="2"/>
        <v>-1.2446518864254186E-3</v>
      </c>
      <c r="L9" s="7">
        <f t="shared" si="3"/>
        <v>1.060694660124617E-2</v>
      </c>
      <c r="M9" s="7">
        <f t="shared" si="4"/>
        <v>-9.7109562435736541E-3</v>
      </c>
      <c r="N9" s="7">
        <f t="shared" si="5"/>
        <v>4.6600628914667663E-3</v>
      </c>
      <c r="O9" s="39"/>
      <c r="P9" s="39"/>
      <c r="Q9" s="7">
        <v>-2.1023276332784939E-2</v>
      </c>
      <c r="R9" s="4">
        <v>2</v>
      </c>
      <c r="V9" s="13" t="s">
        <v>805</v>
      </c>
      <c r="W9" s="4">
        <f>ROUNDUP(W8,0)</f>
        <v>3</v>
      </c>
      <c r="X9" s="4">
        <f t="shared" ref="X9:Y9" si="8">ROUNDUP(X8,0)</f>
        <v>13</v>
      </c>
      <c r="Y9" s="4">
        <f t="shared" si="8"/>
        <v>25</v>
      </c>
    </row>
    <row r="10" spans="1:25" x14ac:dyDescent="0.35">
      <c r="A10" s="5">
        <v>45299</v>
      </c>
      <c r="B10" s="6">
        <f>TCS!B7</f>
        <v>3661.34</v>
      </c>
      <c r="C10" s="6">
        <f>RELIANCE!B7</f>
        <v>1293.68</v>
      </c>
      <c r="D10" s="4">
        <f>SBI!B7</f>
        <v>627</v>
      </c>
      <c r="E10" s="6">
        <f>HUL!B7</f>
        <v>2568.02</v>
      </c>
      <c r="F10" s="6">
        <f>SUN!B7</f>
        <v>1305.3</v>
      </c>
      <c r="H10" s="5">
        <v>45299</v>
      </c>
      <c r="I10" s="7">
        <f t="shared" si="0"/>
        <v>-1.5943407889997929E-2</v>
      </c>
      <c r="J10" s="7">
        <f t="shared" si="1"/>
        <v>-7.7999769912181494E-3</v>
      </c>
      <c r="K10" s="7">
        <f t="shared" si="2"/>
        <v>-2.3288418101098274E-2</v>
      </c>
      <c r="L10" s="7">
        <f t="shared" si="3"/>
        <v>-1.5956101561122815E-2</v>
      </c>
      <c r="M10" s="7">
        <f t="shared" si="4"/>
        <v>3.9224734656206905E-3</v>
      </c>
      <c r="N10" s="7">
        <f t="shared" si="5"/>
        <v>-1.1813086215563297E-2</v>
      </c>
      <c r="O10" s="39"/>
      <c r="P10" s="39"/>
      <c r="Q10" s="16">
        <v>-1.996065537609917E-2</v>
      </c>
      <c r="R10" s="13">
        <v>3</v>
      </c>
      <c r="V10" s="13" t="s">
        <v>806</v>
      </c>
      <c r="W10" s="9">
        <f>Q10</f>
        <v>-1.996065537609917E-2</v>
      </c>
      <c r="X10" s="9">
        <f>Q20</f>
        <v>-1.2508374940114766E-2</v>
      </c>
      <c r="Y10" s="9">
        <f>Q32</f>
        <v>-9.0952216575999282E-3</v>
      </c>
    </row>
    <row r="11" spans="1:25" x14ac:dyDescent="0.35">
      <c r="A11" s="5">
        <v>45300</v>
      </c>
      <c r="B11" s="6">
        <f>TCS!B8</f>
        <v>3672.88</v>
      </c>
      <c r="C11" s="6">
        <f>RELIANCE!B8</f>
        <v>1290.25</v>
      </c>
      <c r="D11" s="4">
        <f>SBI!B8</f>
        <v>625.4</v>
      </c>
      <c r="E11" s="6">
        <f>HUL!B8</f>
        <v>2569.52</v>
      </c>
      <c r="F11" s="6">
        <f>SUN!B8</f>
        <v>1324</v>
      </c>
      <c r="H11" s="5">
        <v>45300</v>
      </c>
      <c r="I11" s="7">
        <f t="shared" si="0"/>
        <v>3.1518515079178577E-3</v>
      </c>
      <c r="J11" s="7">
        <f t="shared" si="1"/>
        <v>-2.6513511842186643E-3</v>
      </c>
      <c r="K11" s="7">
        <f t="shared" si="2"/>
        <v>-2.5518341307815273E-3</v>
      </c>
      <c r="L11" s="7">
        <f t="shared" si="3"/>
        <v>5.8410760040805698E-4</v>
      </c>
      <c r="M11" s="7">
        <f t="shared" si="4"/>
        <v>1.4326208534436669E-2</v>
      </c>
      <c r="N11" s="7">
        <f t="shared" si="5"/>
        <v>2.5717964655524784E-3</v>
      </c>
      <c r="O11" s="39"/>
      <c r="P11" s="39"/>
      <c r="Q11" s="7">
        <v>-1.8142225747048889E-2</v>
      </c>
      <c r="R11" s="4">
        <v>4</v>
      </c>
      <c r="V11" s="13" t="s">
        <v>807</v>
      </c>
      <c r="W11" s="10">
        <v>100000</v>
      </c>
      <c r="X11" s="10">
        <v>100000</v>
      </c>
      <c r="Y11" s="10">
        <v>100000</v>
      </c>
    </row>
    <row r="12" spans="1:25" x14ac:dyDescent="0.35">
      <c r="A12" s="5">
        <v>45301</v>
      </c>
      <c r="B12" s="6">
        <f>TCS!B9</f>
        <v>3695.93</v>
      </c>
      <c r="C12" s="6">
        <f>RELIANCE!B9</f>
        <v>1325.05</v>
      </c>
      <c r="D12" s="4">
        <f>SBI!B9</f>
        <v>621.75</v>
      </c>
      <c r="E12" s="6">
        <f>HUL!B9</f>
        <v>2567.1799999999998</v>
      </c>
      <c r="F12" s="6">
        <f>SUN!B9</f>
        <v>1324.85</v>
      </c>
      <c r="H12" s="5">
        <v>45301</v>
      </c>
      <c r="I12" s="7">
        <f t="shared" si="0"/>
        <v>6.2757291280954863E-3</v>
      </c>
      <c r="J12" s="7">
        <f t="shared" si="1"/>
        <v>2.6971517147839519E-2</v>
      </c>
      <c r="K12" s="7">
        <f t="shared" si="2"/>
        <v>-5.836264790534007E-3</v>
      </c>
      <c r="L12" s="7">
        <f t="shared" si="3"/>
        <v>-9.1067592390803309E-4</v>
      </c>
      <c r="M12" s="7">
        <f t="shared" si="4"/>
        <v>6.4199395770381251E-4</v>
      </c>
      <c r="N12" s="7">
        <f t="shared" si="5"/>
        <v>5.4284599038393567E-3</v>
      </c>
      <c r="O12" s="39"/>
      <c r="P12" s="39"/>
      <c r="Q12" s="7">
        <v>-1.7624128332139954E-2</v>
      </c>
      <c r="R12" s="4">
        <v>5</v>
      </c>
      <c r="V12" s="13" t="s">
        <v>808</v>
      </c>
      <c r="W12" s="11">
        <f>W11*W10</f>
        <v>-1996.0655376099171</v>
      </c>
      <c r="X12" s="11">
        <f t="shared" ref="X12:Y12" si="9">X11*X10</f>
        <v>-1250.8374940114766</v>
      </c>
      <c r="Y12" s="11">
        <f t="shared" si="9"/>
        <v>-909.52216575999284</v>
      </c>
    </row>
    <row r="13" spans="1:25" x14ac:dyDescent="0.35">
      <c r="A13" s="5">
        <v>45302</v>
      </c>
      <c r="B13" s="6">
        <f>TCS!B10</f>
        <v>3718.32</v>
      </c>
      <c r="C13" s="6">
        <f>RELIANCE!B10</f>
        <v>1359.9</v>
      </c>
      <c r="D13" s="4">
        <f>SBI!B10</f>
        <v>620.20000000000005</v>
      </c>
      <c r="E13" s="6">
        <f>HUL!B10</f>
        <v>2526.14</v>
      </c>
      <c r="F13" s="6">
        <f>SUN!B10</f>
        <v>1316.25</v>
      </c>
      <c r="H13" s="5">
        <v>45302</v>
      </c>
      <c r="I13" s="7">
        <f t="shared" si="0"/>
        <v>6.0580151680362793E-3</v>
      </c>
      <c r="J13" s="7">
        <f t="shared" si="1"/>
        <v>2.6300894305875344E-2</v>
      </c>
      <c r="K13" s="7">
        <f t="shared" si="2"/>
        <v>-2.4929634097304865E-3</v>
      </c>
      <c r="L13" s="7">
        <f t="shared" si="3"/>
        <v>-1.5986413106989006E-2</v>
      </c>
      <c r="M13" s="7">
        <f t="shared" si="4"/>
        <v>-6.4913009019887946E-3</v>
      </c>
      <c r="N13" s="7">
        <f t="shared" si="5"/>
        <v>1.4776464110406676E-3</v>
      </c>
      <c r="O13" s="39"/>
      <c r="P13" s="39"/>
      <c r="Q13" s="7">
        <v>-1.4836565292259763E-2</v>
      </c>
      <c r="R13" s="4">
        <v>6</v>
      </c>
      <c r="V13" s="13" t="s">
        <v>809</v>
      </c>
      <c r="W13" s="11">
        <f>AVERAGE(Q8:Q9)*W11</f>
        <v>-2770.931809870151</v>
      </c>
      <c r="X13" s="11">
        <f>AVERAGE(Q8:Q19)*X11</f>
        <v>-1740.8426591243485</v>
      </c>
      <c r="Y13" s="11">
        <f>AVERAGE(Q8:Q31)*Y11</f>
        <v>-1397.7582687793938</v>
      </c>
    </row>
    <row r="14" spans="1:25" x14ac:dyDescent="0.35">
      <c r="A14" s="5">
        <v>45303</v>
      </c>
      <c r="B14" s="6">
        <f>TCS!B11</f>
        <v>3864.89</v>
      </c>
      <c r="C14" s="6">
        <f>RELIANCE!B11</f>
        <v>1370.72</v>
      </c>
      <c r="D14" s="4">
        <f>SBI!B11</f>
        <v>633.6</v>
      </c>
      <c r="E14" s="6">
        <f>HUL!B11</f>
        <v>2533.91</v>
      </c>
      <c r="F14" s="6">
        <f>SUN!B11</f>
        <v>1325.95</v>
      </c>
      <c r="H14" s="5">
        <v>45303</v>
      </c>
      <c r="I14" s="7">
        <f t="shared" si="0"/>
        <v>3.9418339465134622E-2</v>
      </c>
      <c r="J14" s="7">
        <f t="shared" si="1"/>
        <v>7.9564673873078195E-3</v>
      </c>
      <c r="K14" s="7">
        <f t="shared" si="2"/>
        <v>2.1605933569816216E-2</v>
      </c>
      <c r="L14" s="7">
        <f t="shared" si="3"/>
        <v>3.0758390271323766E-3</v>
      </c>
      <c r="M14" s="7">
        <f t="shared" si="4"/>
        <v>7.3694207027541481E-3</v>
      </c>
      <c r="N14" s="7">
        <f t="shared" si="5"/>
        <v>1.5885200030429036E-2</v>
      </c>
      <c r="O14" s="39"/>
      <c r="P14" s="39"/>
      <c r="Q14" s="7">
        <v>-1.4626778502635296E-2</v>
      </c>
      <c r="R14" s="4">
        <v>7</v>
      </c>
      <c r="V14" s="13" t="s">
        <v>810</v>
      </c>
      <c r="W14" s="11">
        <f>W12*SQRT(10)</f>
        <v>-6312.1134578158271</v>
      </c>
      <c r="X14" s="11">
        <f t="shared" ref="X14:Y14" si="10">X12*SQRT(10)</f>
        <v>-3955.4954638134914</v>
      </c>
      <c r="Y14" s="11">
        <f t="shared" si="10"/>
        <v>-2876.1616262107873</v>
      </c>
    </row>
    <row r="15" spans="1:25" x14ac:dyDescent="0.35">
      <c r="A15" s="5">
        <v>45306</v>
      </c>
      <c r="B15" s="6">
        <f>TCS!B12</f>
        <v>3885.8</v>
      </c>
      <c r="C15" s="6">
        <f>RELIANCE!B12</f>
        <v>1394.13</v>
      </c>
      <c r="D15" s="4">
        <f>SBI!B12</f>
        <v>640.1</v>
      </c>
      <c r="E15" s="6">
        <f>HUL!B12</f>
        <v>2563</v>
      </c>
      <c r="F15" s="6">
        <f>SUN!B12</f>
        <v>1329.35</v>
      </c>
      <c r="H15" s="5">
        <v>45306</v>
      </c>
      <c r="I15" s="7">
        <f t="shared" si="0"/>
        <v>5.4102445347734562E-3</v>
      </c>
      <c r="J15" s="7">
        <f t="shared" si="1"/>
        <v>1.7078615618069337E-2</v>
      </c>
      <c r="K15" s="7">
        <f t="shared" si="2"/>
        <v>1.0258838383838453E-2</v>
      </c>
      <c r="L15" s="7">
        <f t="shared" si="3"/>
        <v>1.1480281462246111E-2</v>
      </c>
      <c r="M15" s="7">
        <f t="shared" si="4"/>
        <v>2.5641992533653735E-3</v>
      </c>
      <c r="N15" s="7">
        <f t="shared" si="5"/>
        <v>9.3584358504585456E-3</v>
      </c>
      <c r="O15" s="39"/>
      <c r="P15" s="39"/>
      <c r="Q15" s="7">
        <v>-1.4593761946957742E-2</v>
      </c>
      <c r="R15" s="4">
        <v>8</v>
      </c>
    </row>
    <row r="16" spans="1:25" x14ac:dyDescent="0.35">
      <c r="A16" s="5">
        <v>45307</v>
      </c>
      <c r="B16" s="6">
        <f>TCS!B13</f>
        <v>3843.49</v>
      </c>
      <c r="C16" s="6">
        <f>RELIANCE!B13</f>
        <v>1374.63</v>
      </c>
      <c r="D16" s="4">
        <f>SBI!B13</f>
        <v>636.9</v>
      </c>
      <c r="E16" s="6">
        <f>HUL!B13</f>
        <v>2558.91</v>
      </c>
      <c r="F16" s="6">
        <f>SUN!B13</f>
        <v>1313.45</v>
      </c>
      <c r="H16" s="5">
        <v>45307</v>
      </c>
      <c r="I16" s="7">
        <f t="shared" si="0"/>
        <v>-1.0888362756704018E-2</v>
      </c>
      <c r="J16" s="7">
        <f t="shared" si="1"/>
        <v>-1.3987217834778631E-2</v>
      </c>
      <c r="K16" s="7">
        <f t="shared" si="2"/>
        <v>-4.9992188720513475E-3</v>
      </c>
      <c r="L16" s="7">
        <f t="shared" si="3"/>
        <v>-1.5957861880608881E-3</v>
      </c>
      <c r="M16" s="7">
        <f t="shared" si="4"/>
        <v>-1.196073268890796E-2</v>
      </c>
      <c r="N16" s="7">
        <f t="shared" si="5"/>
        <v>-8.686263668100571E-3</v>
      </c>
      <c r="O16" s="39"/>
      <c r="P16" s="39"/>
      <c r="Q16" s="7">
        <v>-1.4212980747727699E-2</v>
      </c>
      <c r="R16" s="4">
        <v>9</v>
      </c>
      <c r="V16" s="64" t="s">
        <v>811</v>
      </c>
      <c r="W16" s="64"/>
      <c r="X16" s="64"/>
      <c r="Y16" s="64"/>
    </row>
    <row r="17" spans="1:25" x14ac:dyDescent="0.35">
      <c r="A17" s="5">
        <v>45308</v>
      </c>
      <c r="B17" s="6">
        <f>TCS!B14</f>
        <v>3866.68</v>
      </c>
      <c r="C17" s="6">
        <f>RELIANCE!B14</f>
        <v>1361.57</v>
      </c>
      <c r="D17" s="4">
        <f>SBI!B14</f>
        <v>626</v>
      </c>
      <c r="E17" s="6">
        <f>HUL!B14</f>
        <v>2552.7399999999998</v>
      </c>
      <c r="F17" s="6">
        <f>SUN!B14</f>
        <v>1299</v>
      </c>
      <c r="H17" s="5">
        <v>45308</v>
      </c>
      <c r="I17" s="7">
        <f t="shared" si="0"/>
        <v>6.0335788567160709E-3</v>
      </c>
      <c r="J17" s="7">
        <f t="shared" si="1"/>
        <v>-9.5007383805097989E-3</v>
      </c>
      <c r="K17" s="7">
        <f t="shared" si="2"/>
        <v>-1.7114146647825401E-2</v>
      </c>
      <c r="L17" s="7">
        <f t="shared" si="3"/>
        <v>-2.4111828864633589E-3</v>
      </c>
      <c r="M17" s="7">
        <f t="shared" si="4"/>
        <v>-1.1001560775058095E-2</v>
      </c>
      <c r="N17" s="7">
        <f t="shared" si="5"/>
        <v>-6.7988099666281172E-3</v>
      </c>
      <c r="O17" s="39"/>
      <c r="P17" s="39"/>
      <c r="Q17" s="7">
        <v>-1.3662039369705451E-2</v>
      </c>
      <c r="R17" s="4">
        <v>10</v>
      </c>
      <c r="V17" s="13" t="s">
        <v>802</v>
      </c>
      <c r="W17" s="12">
        <v>0.99</v>
      </c>
      <c r="X17" s="12">
        <v>0.95</v>
      </c>
      <c r="Y17" s="12">
        <v>0.9</v>
      </c>
    </row>
    <row r="18" spans="1:25" x14ac:dyDescent="0.35">
      <c r="A18" s="5">
        <v>45309</v>
      </c>
      <c r="B18" s="6">
        <f>TCS!B15</f>
        <v>3884.6</v>
      </c>
      <c r="C18" s="6">
        <f>RELIANCE!B15</f>
        <v>1367.95</v>
      </c>
      <c r="D18" s="4">
        <f>SBI!B15</f>
        <v>628.29999999999995</v>
      </c>
      <c r="E18" s="6">
        <f>HUL!B15</f>
        <v>2537.9</v>
      </c>
      <c r="F18" s="6">
        <f>SUN!B15</f>
        <v>1335.75</v>
      </c>
      <c r="H18" s="5">
        <v>45309</v>
      </c>
      <c r="I18" s="7">
        <f t="shared" si="0"/>
        <v>4.6344667777007409E-3</v>
      </c>
      <c r="J18" s="7">
        <f t="shared" si="1"/>
        <v>4.6857671658453448E-3</v>
      </c>
      <c r="K18" s="7">
        <f t="shared" si="2"/>
        <v>3.674121405750741E-3</v>
      </c>
      <c r="L18" s="7">
        <f t="shared" si="3"/>
        <v>-5.8133613293949171E-3</v>
      </c>
      <c r="M18" s="7">
        <f t="shared" si="4"/>
        <v>2.8290993071593551E-2</v>
      </c>
      <c r="N18" s="7">
        <f t="shared" si="5"/>
        <v>7.0943974182990921E-3</v>
      </c>
      <c r="O18" s="39"/>
      <c r="P18" s="39"/>
      <c r="Q18" s="7">
        <v>-1.3054926741593852E-2</v>
      </c>
      <c r="R18" s="4">
        <v>11</v>
      </c>
      <c r="V18" s="13" t="s">
        <v>806</v>
      </c>
      <c r="W18" s="7">
        <f>_xlfn.PERCENTILE.EXC(Q8:Q255,0.01)</f>
        <v>-2.0502592064008913E-2</v>
      </c>
      <c r="X18" s="7">
        <f>_xlfn.PERCENTILE.EXC(Q8:Q255,0.05)</f>
        <v>-1.2651400185794691E-2</v>
      </c>
      <c r="Y18" s="7">
        <f>_xlfn.PERCENTILE.EXC(Q8:Q255,0.1)</f>
        <v>-9.1276275417358256E-3</v>
      </c>
    </row>
    <row r="19" spans="1:25" x14ac:dyDescent="0.35">
      <c r="A19" s="5">
        <v>45310</v>
      </c>
      <c r="B19" s="6">
        <f>TCS!B16</f>
        <v>3943.05</v>
      </c>
      <c r="C19" s="6">
        <f>RELIANCE!B16</f>
        <v>1367.45</v>
      </c>
      <c r="D19" s="4">
        <f>SBI!B16</f>
        <v>627.75</v>
      </c>
      <c r="E19" s="6">
        <f>HUL!B16</f>
        <v>2555.23</v>
      </c>
      <c r="F19" s="6">
        <f>SUN!B16</f>
        <v>1335.6</v>
      </c>
      <c r="H19" s="5">
        <v>45310</v>
      </c>
      <c r="I19" s="7">
        <f t="shared" si="0"/>
        <v>1.5046594243937728E-2</v>
      </c>
      <c r="J19" s="7">
        <f t="shared" si="1"/>
        <v>-3.6551043532295768E-4</v>
      </c>
      <c r="K19" s="7">
        <f t="shared" si="2"/>
        <v>-8.7537800413806099E-4</v>
      </c>
      <c r="L19" s="7">
        <f t="shared" si="3"/>
        <v>6.8284802395681687E-3</v>
      </c>
      <c r="M19" s="7">
        <f t="shared" si="4"/>
        <v>-1.1229646266153193E-4</v>
      </c>
      <c r="N19" s="7">
        <f t="shared" si="5"/>
        <v>4.1043779162766693E-3</v>
      </c>
      <c r="O19" s="39"/>
      <c r="P19" s="39"/>
      <c r="Q19" s="7">
        <v>-1.2768420841350991E-2</v>
      </c>
      <c r="R19" s="4">
        <v>12</v>
      </c>
      <c r="V19" s="13" t="s">
        <v>807</v>
      </c>
      <c r="W19" s="10">
        <v>100000</v>
      </c>
      <c r="X19" s="10">
        <v>100000</v>
      </c>
      <c r="Y19" s="10">
        <v>100000</v>
      </c>
    </row>
    <row r="20" spans="1:25" x14ac:dyDescent="0.35">
      <c r="A20" s="5">
        <v>45311</v>
      </c>
      <c r="B20" s="6">
        <f>TCS!B17</f>
        <v>3860.65</v>
      </c>
      <c r="C20" s="6">
        <f>RELIANCE!B17</f>
        <v>1356.65</v>
      </c>
      <c r="D20" s="4">
        <f>SBI!B17</f>
        <v>631.4</v>
      </c>
      <c r="E20" s="6">
        <f>HUL!B17</f>
        <v>2468.9</v>
      </c>
      <c r="F20" s="6">
        <f>SUN!B17</f>
        <v>1326.15</v>
      </c>
      <c r="H20" s="5">
        <v>45311</v>
      </c>
      <c r="I20" s="7">
        <f t="shared" si="0"/>
        <v>-2.0897528562914491E-2</v>
      </c>
      <c r="J20" s="7">
        <f t="shared" si="1"/>
        <v>-7.8979121722914103E-3</v>
      </c>
      <c r="K20" s="7">
        <f t="shared" si="2"/>
        <v>5.8144165671047965E-3</v>
      </c>
      <c r="L20" s="7">
        <f t="shared" si="3"/>
        <v>-3.3785608340540785E-2</v>
      </c>
      <c r="M20" s="7">
        <f t="shared" si="4"/>
        <v>-7.0754716981130672E-3</v>
      </c>
      <c r="N20" s="7">
        <f t="shared" si="5"/>
        <v>-1.2768420841350991E-2</v>
      </c>
      <c r="O20" s="39"/>
      <c r="P20" s="39"/>
      <c r="Q20" s="16">
        <v>-1.2508374940114766E-2</v>
      </c>
      <c r="R20" s="13">
        <v>13</v>
      </c>
      <c r="V20" s="13" t="s">
        <v>808</v>
      </c>
      <c r="W20" s="11">
        <f>W18*W19</f>
        <v>-2050.2592064008913</v>
      </c>
      <c r="X20" s="11">
        <f t="shared" ref="X20:Y20" si="11">X18*X19</f>
        <v>-1265.1400185794691</v>
      </c>
      <c r="Y20" s="11">
        <f t="shared" si="11"/>
        <v>-912.76275417358261</v>
      </c>
    </row>
    <row r="21" spans="1:25" x14ac:dyDescent="0.35">
      <c r="A21" s="5">
        <v>45314</v>
      </c>
      <c r="B21" s="6">
        <f>TCS!B18</f>
        <v>3858.25</v>
      </c>
      <c r="C21" s="6">
        <f>RELIANCE!B18</f>
        <v>1328.57</v>
      </c>
      <c r="D21" s="4">
        <f>SBI!B18</f>
        <v>605.1</v>
      </c>
      <c r="E21" s="6">
        <f>HUL!B18</f>
        <v>2366.13</v>
      </c>
      <c r="F21" s="6">
        <f>SUN!B18</f>
        <v>1378.3</v>
      </c>
      <c r="H21" s="5">
        <v>45314</v>
      </c>
      <c r="I21" s="7">
        <f t="shared" si="0"/>
        <v>-6.2165697486171734E-4</v>
      </c>
      <c r="J21" s="7">
        <f t="shared" si="1"/>
        <v>-2.0698042973500974E-2</v>
      </c>
      <c r="K21" s="7">
        <f t="shared" si="2"/>
        <v>-4.1653468482736655E-2</v>
      </c>
      <c r="L21" s="7">
        <f t="shared" si="3"/>
        <v>-4.1625825266312977E-2</v>
      </c>
      <c r="M21" s="7">
        <f t="shared" si="4"/>
        <v>3.9324359989443058E-2</v>
      </c>
      <c r="N21" s="7">
        <f t="shared" si="5"/>
        <v>-1.3054926741593852E-2</v>
      </c>
      <c r="O21" s="39"/>
      <c r="P21" s="39"/>
      <c r="Q21" s="7">
        <v>-1.2239340994009008E-2</v>
      </c>
      <c r="R21" s="4">
        <v>14</v>
      </c>
    </row>
    <row r="22" spans="1:25" x14ac:dyDescent="0.35">
      <c r="A22" s="5">
        <v>45315</v>
      </c>
      <c r="B22" s="6">
        <f>TCS!B19</f>
        <v>3841.8</v>
      </c>
      <c r="C22" s="6">
        <f>RELIANCE!B19</f>
        <v>1343.88</v>
      </c>
      <c r="D22" s="4">
        <f>SBI!B19</f>
        <v>618.29999999999995</v>
      </c>
      <c r="E22" s="6">
        <f>HUL!B19</f>
        <v>2431.9699999999998</v>
      </c>
      <c r="F22" s="6">
        <f>SUN!B19</f>
        <v>1382.1</v>
      </c>
      <c r="H22" s="5">
        <v>45315</v>
      </c>
      <c r="I22" s="7">
        <f t="shared" si="0"/>
        <v>-4.2635910062851501E-3</v>
      </c>
      <c r="J22" s="7">
        <f t="shared" si="1"/>
        <v>1.1523668305019719E-2</v>
      </c>
      <c r="K22" s="7">
        <f t="shared" si="2"/>
        <v>2.1814576103123429E-2</v>
      </c>
      <c r="L22" s="7">
        <f t="shared" si="3"/>
        <v>2.7826028155680138E-2</v>
      </c>
      <c r="M22" s="7">
        <f t="shared" si="4"/>
        <v>2.7570195167960776E-3</v>
      </c>
      <c r="N22" s="7">
        <f t="shared" si="5"/>
        <v>1.1931540214866844E-2</v>
      </c>
      <c r="O22" s="39"/>
      <c r="P22" s="39"/>
      <c r="Q22" s="7">
        <v>-1.1813086215563297E-2</v>
      </c>
      <c r="R22" s="4">
        <v>15</v>
      </c>
    </row>
    <row r="23" spans="1:25" x14ac:dyDescent="0.35">
      <c r="A23" s="5">
        <v>45316</v>
      </c>
      <c r="B23" s="6">
        <f>TCS!B20</f>
        <v>3810.3</v>
      </c>
      <c r="C23" s="6">
        <f>RELIANCE!B20</f>
        <v>1353.07</v>
      </c>
      <c r="D23" s="4">
        <f>SBI!B20</f>
        <v>612.75</v>
      </c>
      <c r="E23" s="6">
        <f>HUL!B20</f>
        <v>2418.67</v>
      </c>
      <c r="F23" s="6">
        <f>SUN!B20</f>
        <v>1368.3</v>
      </c>
      <c r="H23" s="5">
        <v>45316</v>
      </c>
      <c r="I23" s="7">
        <f t="shared" si="0"/>
        <v>-8.1992815867562019E-3</v>
      </c>
      <c r="J23" s="7">
        <f t="shared" si="1"/>
        <v>6.8384081912074013E-3</v>
      </c>
      <c r="K23" s="7">
        <f t="shared" si="2"/>
        <v>-8.9762251334303267E-3</v>
      </c>
      <c r="L23" s="7">
        <f t="shared" si="3"/>
        <v>-5.4688174607415707E-3</v>
      </c>
      <c r="M23" s="7">
        <f t="shared" si="4"/>
        <v>-9.9848057304101623E-3</v>
      </c>
      <c r="N23" s="7">
        <f t="shared" si="5"/>
        <v>-5.1581443440261721E-3</v>
      </c>
      <c r="O23" s="39"/>
      <c r="P23" s="39"/>
      <c r="Q23" s="7">
        <v>-1.0681233596114927E-2</v>
      </c>
      <c r="R23" s="4">
        <v>16</v>
      </c>
    </row>
    <row r="24" spans="1:25" x14ac:dyDescent="0.35">
      <c r="A24" s="5">
        <v>45320</v>
      </c>
      <c r="B24" s="6">
        <f>TCS!B21</f>
        <v>3801</v>
      </c>
      <c r="C24" s="6">
        <f>RELIANCE!B21</f>
        <v>1448.05</v>
      </c>
      <c r="D24" s="4">
        <f>SBI!B21</f>
        <v>622.95000000000005</v>
      </c>
      <c r="E24" s="6">
        <f>HUL!B21</f>
        <v>2434.71</v>
      </c>
      <c r="F24" s="6">
        <f>SUN!B21</f>
        <v>1400.85</v>
      </c>
      <c r="H24" s="5">
        <v>45320</v>
      </c>
      <c r="I24" s="7">
        <f t="shared" si="0"/>
        <v>-2.4407526966381266E-3</v>
      </c>
      <c r="J24" s="7">
        <f t="shared" si="1"/>
        <v>7.0195924822810341E-2</v>
      </c>
      <c r="K24" s="7">
        <f t="shared" si="2"/>
        <v>1.6646266829865475E-2</v>
      </c>
      <c r="L24" s="7">
        <f t="shared" si="3"/>
        <v>6.6317438923044758E-3</v>
      </c>
      <c r="M24" s="7">
        <f t="shared" si="4"/>
        <v>2.3788642841482188E-2</v>
      </c>
      <c r="N24" s="7">
        <f t="shared" si="5"/>
        <v>2.2964365137964869E-2</v>
      </c>
      <c r="O24" s="39"/>
      <c r="P24" s="39"/>
      <c r="Q24" s="7">
        <v>-1.0503844870773072E-2</v>
      </c>
      <c r="R24" s="4">
        <v>17</v>
      </c>
    </row>
    <row r="25" spans="1:25" x14ac:dyDescent="0.35">
      <c r="A25" s="5">
        <v>45321</v>
      </c>
      <c r="B25" s="6">
        <f>TCS!B22</f>
        <v>3800.55</v>
      </c>
      <c r="C25" s="6">
        <f>RELIANCE!B22</f>
        <v>1407.63</v>
      </c>
      <c r="D25" s="4">
        <f>SBI!B22</f>
        <v>626.75</v>
      </c>
      <c r="E25" s="6">
        <f>HUL!B22</f>
        <v>2448.9</v>
      </c>
      <c r="F25" s="6">
        <f>SUN!B22</f>
        <v>1371.75</v>
      </c>
      <c r="H25" s="5">
        <v>45321</v>
      </c>
      <c r="I25" s="7">
        <f t="shared" si="0"/>
        <v>-1.1838989739532124E-4</v>
      </c>
      <c r="J25" s="7">
        <f t="shared" si="1"/>
        <v>-2.7913400780359643E-2</v>
      </c>
      <c r="K25" s="7">
        <f t="shared" si="2"/>
        <v>6.1000080263262646E-3</v>
      </c>
      <c r="L25" s="7">
        <f t="shared" si="3"/>
        <v>5.8282095198196604E-3</v>
      </c>
      <c r="M25" s="7">
        <f t="shared" si="4"/>
        <v>-2.0773102045186786E-2</v>
      </c>
      <c r="N25" s="7">
        <f t="shared" si="5"/>
        <v>-7.3753350353591655E-3</v>
      </c>
      <c r="O25" s="39"/>
      <c r="P25" s="39"/>
      <c r="Q25" s="7">
        <v>-1.0436338595394881E-2</v>
      </c>
      <c r="R25" s="4">
        <v>18</v>
      </c>
    </row>
    <row r="26" spans="1:25" x14ac:dyDescent="0.35">
      <c r="A26" s="5">
        <v>45322</v>
      </c>
      <c r="B26" s="6">
        <f>TCS!B23</f>
        <v>3815.95</v>
      </c>
      <c r="C26" s="6">
        <f>RELIANCE!B23</f>
        <v>1426.63</v>
      </c>
      <c r="D26" s="4">
        <f>SBI!B23</f>
        <v>640.5</v>
      </c>
      <c r="E26" s="6">
        <f>HUL!B23</f>
        <v>2471.71</v>
      </c>
      <c r="F26" s="6">
        <f>SUN!B23</f>
        <v>1418.45</v>
      </c>
      <c r="H26" s="5">
        <v>45322</v>
      </c>
      <c r="I26" s="7">
        <f t="shared" si="0"/>
        <v>4.0520450987355794E-3</v>
      </c>
      <c r="J26" s="7">
        <f t="shared" si="1"/>
        <v>1.3497865206055559E-2</v>
      </c>
      <c r="K26" s="7">
        <f t="shared" si="2"/>
        <v>2.1938571998404433E-2</v>
      </c>
      <c r="L26" s="7">
        <f t="shared" si="3"/>
        <v>9.3143860508799747E-3</v>
      </c>
      <c r="M26" s="7">
        <f t="shared" si="4"/>
        <v>3.4044104246400586E-2</v>
      </c>
      <c r="N26" s="7">
        <f t="shared" si="5"/>
        <v>1.6569394520095228E-2</v>
      </c>
      <c r="O26" s="39"/>
      <c r="P26" s="39"/>
      <c r="Q26" s="7">
        <v>-1.0095536302134578E-2</v>
      </c>
      <c r="R26" s="4">
        <v>19</v>
      </c>
    </row>
    <row r="27" spans="1:25" x14ac:dyDescent="0.35">
      <c r="A27" s="5">
        <v>45323</v>
      </c>
      <c r="B27" s="6">
        <f>TCS!B24</f>
        <v>3854.15</v>
      </c>
      <c r="C27" s="6">
        <f>RELIANCE!B24</f>
        <v>1426.65</v>
      </c>
      <c r="D27" s="4">
        <f>SBI!B24</f>
        <v>647.65</v>
      </c>
      <c r="E27" s="6">
        <f>HUL!B24</f>
        <v>2463.79</v>
      </c>
      <c r="F27" s="6">
        <f>SUN!B24</f>
        <v>1407.95</v>
      </c>
      <c r="H27" s="5">
        <v>45323</v>
      </c>
      <c r="I27" s="7">
        <f t="shared" si="0"/>
        <v>1.0010613346610908E-2</v>
      </c>
      <c r="J27" s="7">
        <f t="shared" si="1"/>
        <v>1.4019051891578371E-5</v>
      </c>
      <c r="K27" s="7">
        <f t="shared" si="2"/>
        <v>1.1163153786104552E-2</v>
      </c>
      <c r="L27" s="7">
        <f t="shared" si="3"/>
        <v>-3.2042593993631963E-3</v>
      </c>
      <c r="M27" s="7">
        <f t="shared" si="4"/>
        <v>-7.4024463322640566E-3</v>
      </c>
      <c r="N27" s="7">
        <f t="shared" si="5"/>
        <v>2.1162160905959567E-3</v>
      </c>
      <c r="O27" s="39"/>
      <c r="P27" s="39"/>
      <c r="Q27" s="7">
        <v>-9.9863718124572291E-3</v>
      </c>
      <c r="R27" s="4">
        <v>20</v>
      </c>
    </row>
    <row r="28" spans="1:25" x14ac:dyDescent="0.35">
      <c r="A28" s="5">
        <v>45324</v>
      </c>
      <c r="B28" s="6">
        <f>TCS!B25</f>
        <v>3966.3</v>
      </c>
      <c r="C28" s="6">
        <f>RELIANCE!B25</f>
        <v>1457.7</v>
      </c>
      <c r="D28" s="4">
        <f>SBI!B25</f>
        <v>649.65</v>
      </c>
      <c r="E28" s="6">
        <f>HUL!B25</f>
        <v>2442.87</v>
      </c>
      <c r="F28" s="6">
        <f>SUN!B25</f>
        <v>1416.65</v>
      </c>
      <c r="H28" s="5">
        <v>45324</v>
      </c>
      <c r="I28" s="7">
        <f t="shared" si="0"/>
        <v>2.9098504209748022E-2</v>
      </c>
      <c r="J28" s="7">
        <f t="shared" si="1"/>
        <v>2.1764272947113916E-2</v>
      </c>
      <c r="K28" s="7">
        <f t="shared" si="2"/>
        <v>3.0880877016907782E-3</v>
      </c>
      <c r="L28" s="7">
        <f t="shared" si="3"/>
        <v>-8.4909834036179799E-3</v>
      </c>
      <c r="M28" s="7">
        <f t="shared" si="4"/>
        <v>6.1791967044284579E-3</v>
      </c>
      <c r="N28" s="7">
        <f t="shared" si="5"/>
        <v>1.032781563187264E-2</v>
      </c>
      <c r="O28" s="39"/>
      <c r="P28" s="39"/>
      <c r="Q28" s="7">
        <v>-9.7858246904612336E-3</v>
      </c>
      <c r="R28" s="4">
        <v>21</v>
      </c>
    </row>
    <row r="29" spans="1:25" x14ac:dyDescent="0.35">
      <c r="A29" s="5">
        <v>45327</v>
      </c>
      <c r="B29" s="6">
        <f>TCS!B26</f>
        <v>3973.3</v>
      </c>
      <c r="C29" s="6">
        <f>RELIANCE!B26</f>
        <v>1439.03</v>
      </c>
      <c r="D29" s="4">
        <f>SBI!B26</f>
        <v>642.95000000000005</v>
      </c>
      <c r="E29" s="6">
        <f>HUL!B26</f>
        <v>2409.9</v>
      </c>
      <c r="F29" s="6">
        <f>SUN!B26</f>
        <v>1463.8</v>
      </c>
      <c r="H29" s="5">
        <v>45327</v>
      </c>
      <c r="I29" s="7">
        <f t="shared" si="0"/>
        <v>1.764869021506188E-3</v>
      </c>
      <c r="J29" s="7">
        <f t="shared" si="1"/>
        <v>-1.2807847979694142E-2</v>
      </c>
      <c r="K29" s="7">
        <f t="shared" si="2"/>
        <v>-1.0313245593781217E-2</v>
      </c>
      <c r="L29" s="7">
        <f t="shared" si="3"/>
        <v>-1.3496420194279546E-2</v>
      </c>
      <c r="M29" s="7">
        <f t="shared" si="4"/>
        <v>3.3282744502876493E-2</v>
      </c>
      <c r="N29" s="7">
        <f t="shared" si="5"/>
        <v>-3.1398004867444571E-4</v>
      </c>
      <c r="O29" s="39"/>
      <c r="P29" s="39"/>
      <c r="Q29" s="7">
        <v>-9.5676241647515651E-3</v>
      </c>
      <c r="R29" s="4">
        <v>22</v>
      </c>
    </row>
    <row r="30" spans="1:25" x14ac:dyDescent="0.35">
      <c r="A30" s="5">
        <v>45328</v>
      </c>
      <c r="B30" s="6">
        <f>TCS!B27</f>
        <v>4136</v>
      </c>
      <c r="C30" s="6">
        <f>RELIANCE!B27</f>
        <v>1427.8</v>
      </c>
      <c r="D30" s="4">
        <f>SBI!B27</f>
        <v>650.25</v>
      </c>
      <c r="E30" s="6">
        <f>HUL!B27</f>
        <v>2416.73</v>
      </c>
      <c r="F30" s="6">
        <f>SUN!B27</f>
        <v>1475.1</v>
      </c>
      <c r="H30" s="5">
        <v>45328</v>
      </c>
      <c r="I30" s="7">
        <f t="shared" si="0"/>
        <v>4.0948330103440345E-2</v>
      </c>
      <c r="J30" s="7">
        <f t="shared" si="1"/>
        <v>-7.8038678832269559E-3</v>
      </c>
      <c r="K30" s="7">
        <f t="shared" si="2"/>
        <v>1.1353915545532223E-2</v>
      </c>
      <c r="L30" s="7">
        <f t="shared" si="3"/>
        <v>2.8341424955391492E-3</v>
      </c>
      <c r="M30" s="7">
        <f t="shared" si="4"/>
        <v>7.7196338297580436E-3</v>
      </c>
      <c r="N30" s="7">
        <f t="shared" si="5"/>
        <v>1.1010430818208562E-2</v>
      </c>
      <c r="O30" s="39"/>
      <c r="P30" s="39"/>
      <c r="Q30" s="7">
        <v>-9.5240087313992264E-3</v>
      </c>
      <c r="R30" s="4">
        <v>23</v>
      </c>
    </row>
    <row r="31" spans="1:25" x14ac:dyDescent="0.35">
      <c r="A31" s="5">
        <v>45329</v>
      </c>
      <c r="B31" s="6">
        <f>TCS!B28</f>
        <v>4083.4</v>
      </c>
      <c r="C31" s="6">
        <f>RELIANCE!B28</f>
        <v>1442.15</v>
      </c>
      <c r="D31" s="4">
        <f>SBI!B28</f>
        <v>675.25</v>
      </c>
      <c r="E31" s="6">
        <f>HUL!B28</f>
        <v>2415.83</v>
      </c>
      <c r="F31" s="6">
        <f>SUN!B28</f>
        <v>1496.2</v>
      </c>
      <c r="H31" s="5">
        <v>45329</v>
      </c>
      <c r="I31" s="7">
        <f t="shared" si="0"/>
        <v>-1.2717601547388768E-2</v>
      </c>
      <c r="J31" s="7">
        <f t="shared" si="1"/>
        <v>1.0050427230704706E-2</v>
      </c>
      <c r="K31" s="7">
        <f t="shared" si="2"/>
        <v>3.8446751249519462E-2</v>
      </c>
      <c r="L31" s="7">
        <f t="shared" si="3"/>
        <v>-3.7240403354954488E-4</v>
      </c>
      <c r="M31" s="7">
        <f t="shared" si="4"/>
        <v>1.4304114975256077E-2</v>
      </c>
      <c r="N31" s="7">
        <f t="shared" si="5"/>
        <v>9.9422575749083877E-3</v>
      </c>
      <c r="O31" s="39"/>
      <c r="P31" s="39"/>
      <c r="Q31" s="7">
        <v>-9.4192804989589041E-3</v>
      </c>
      <c r="R31" s="4">
        <v>24</v>
      </c>
    </row>
    <row r="32" spans="1:25" x14ac:dyDescent="0.35">
      <c r="A32" s="5">
        <v>45330</v>
      </c>
      <c r="B32" s="6">
        <f>TCS!B29</f>
        <v>4134.1000000000004</v>
      </c>
      <c r="C32" s="6">
        <f>RELIANCE!B29</f>
        <v>1450.13</v>
      </c>
      <c r="D32" s="4">
        <f>SBI!B29</f>
        <v>699.55</v>
      </c>
      <c r="E32" s="6">
        <f>HUL!B29</f>
        <v>2407.46</v>
      </c>
      <c r="F32" s="6">
        <f>SUN!B29</f>
        <v>1499.6</v>
      </c>
      <c r="H32" s="5">
        <v>45330</v>
      </c>
      <c r="I32" s="7">
        <f t="shared" si="0"/>
        <v>1.2416123818386637E-2</v>
      </c>
      <c r="J32" s="7">
        <f t="shared" si="1"/>
        <v>5.5334049856117229E-3</v>
      </c>
      <c r="K32" s="7">
        <f t="shared" si="2"/>
        <v>3.5986671603109865E-2</v>
      </c>
      <c r="L32" s="7">
        <f t="shared" si="3"/>
        <v>-3.4646477608109016E-3</v>
      </c>
      <c r="M32" s="7">
        <f t="shared" si="4"/>
        <v>2.2724234727977688E-3</v>
      </c>
      <c r="N32" s="7">
        <f t="shared" si="5"/>
        <v>1.0548795223819019E-2</v>
      </c>
      <c r="O32" s="39"/>
      <c r="P32" s="39"/>
      <c r="Q32" s="16">
        <v>-9.0952216575999282E-3</v>
      </c>
      <c r="R32" s="13">
        <v>25</v>
      </c>
    </row>
    <row r="33" spans="1:18" x14ac:dyDescent="0.35">
      <c r="A33" s="5">
        <v>45331</v>
      </c>
      <c r="B33" s="6">
        <f>TCS!B30</f>
        <v>4133.7</v>
      </c>
      <c r="C33" s="6">
        <f>RELIANCE!B30</f>
        <v>1460.75</v>
      </c>
      <c r="D33" s="4">
        <f>SBI!B30</f>
        <v>725.25</v>
      </c>
      <c r="E33" s="6">
        <f>HUL!B30</f>
        <v>2414.54</v>
      </c>
      <c r="F33" s="6">
        <f>SUN!B30</f>
        <v>1534.8</v>
      </c>
      <c r="H33" s="5">
        <v>45331</v>
      </c>
      <c r="I33" s="7">
        <f t="shared" si="0"/>
        <v>-9.6756246825369097E-5</v>
      </c>
      <c r="J33" s="7">
        <f t="shared" si="1"/>
        <v>7.3234813430518297E-3</v>
      </c>
      <c r="K33" s="7">
        <f t="shared" si="2"/>
        <v>3.6737902937602707E-2</v>
      </c>
      <c r="L33" s="7">
        <f t="shared" si="3"/>
        <v>2.9408588304686845E-3</v>
      </c>
      <c r="M33" s="7">
        <f t="shared" si="4"/>
        <v>2.3472926113630388E-2</v>
      </c>
      <c r="N33" s="7">
        <f t="shared" si="5"/>
        <v>1.4075682595585649E-2</v>
      </c>
      <c r="O33" s="39"/>
      <c r="P33" s="39"/>
      <c r="Q33" s="7">
        <v>-9.043933107252513E-3</v>
      </c>
      <c r="R33" s="4">
        <v>26</v>
      </c>
    </row>
    <row r="34" spans="1:18" x14ac:dyDescent="0.35">
      <c r="A34" s="5">
        <v>45334</v>
      </c>
      <c r="B34" s="6">
        <f>TCS!B31</f>
        <v>4120.7</v>
      </c>
      <c r="C34" s="6">
        <f>RELIANCE!B31</f>
        <v>1452.35</v>
      </c>
      <c r="D34" s="4">
        <f>SBI!B31</f>
        <v>707.9</v>
      </c>
      <c r="E34" s="6">
        <f>HUL!B31</f>
        <v>2376.19</v>
      </c>
      <c r="F34" s="6">
        <f>SUN!B31</f>
        <v>1534.45</v>
      </c>
      <c r="H34" s="5">
        <v>45334</v>
      </c>
      <c r="I34" s="7">
        <f t="shared" si="0"/>
        <v>-3.1448823088274791E-3</v>
      </c>
      <c r="J34" s="7">
        <f t="shared" si="1"/>
        <v>-5.7504706486394275E-3</v>
      </c>
      <c r="K34" s="7">
        <f t="shared" si="2"/>
        <v>-2.3922785246466738E-2</v>
      </c>
      <c r="L34" s="7">
        <f t="shared" si="3"/>
        <v>-1.5882942506647235E-2</v>
      </c>
      <c r="M34" s="7">
        <f t="shared" si="4"/>
        <v>-2.2804274172527617E-4</v>
      </c>
      <c r="N34" s="7">
        <f t="shared" si="5"/>
        <v>-9.7858246904612336E-3</v>
      </c>
      <c r="O34" s="39"/>
      <c r="P34" s="39"/>
      <c r="Q34" s="7">
        <v>-8.8735954233438285E-3</v>
      </c>
      <c r="R34" s="4">
        <v>27</v>
      </c>
    </row>
    <row r="35" spans="1:18" x14ac:dyDescent="0.35">
      <c r="A35" s="5">
        <v>45335</v>
      </c>
      <c r="B35" s="6">
        <f>TCS!B32</f>
        <v>4149.5</v>
      </c>
      <c r="C35" s="6">
        <f>RELIANCE!B32</f>
        <v>1465.1</v>
      </c>
      <c r="D35" s="4">
        <f>SBI!B32</f>
        <v>713.45</v>
      </c>
      <c r="E35" s="6">
        <f>HUL!B32</f>
        <v>2384.5</v>
      </c>
      <c r="F35" s="6">
        <f>SUN!B32</f>
        <v>1542.2</v>
      </c>
      <c r="H35" s="5">
        <v>45335</v>
      </c>
      <c r="I35" s="7">
        <f t="shared" si="0"/>
        <v>6.9891037930449595E-3</v>
      </c>
      <c r="J35" s="7">
        <f t="shared" si="1"/>
        <v>8.7788756153819314E-3</v>
      </c>
      <c r="K35" s="7">
        <f t="shared" si="2"/>
        <v>7.8400904082498446E-3</v>
      </c>
      <c r="L35" s="7">
        <f t="shared" si="3"/>
        <v>3.4971950896183213E-3</v>
      </c>
      <c r="M35" s="7">
        <f t="shared" si="4"/>
        <v>5.0506696210368407E-3</v>
      </c>
      <c r="N35" s="7">
        <f t="shared" si="5"/>
        <v>6.4311869054663792E-3</v>
      </c>
      <c r="O35" s="39"/>
      <c r="P35" s="39"/>
      <c r="Q35" s="7">
        <v>-8.8283776056954158E-3</v>
      </c>
      <c r="R35" s="4">
        <v>28</v>
      </c>
    </row>
    <row r="36" spans="1:18" x14ac:dyDescent="0.35">
      <c r="A36" s="5">
        <v>45336</v>
      </c>
      <c r="B36" s="6">
        <f>TCS!B33</f>
        <v>4100.1000000000004</v>
      </c>
      <c r="C36" s="6">
        <f>RELIANCE!B33</f>
        <v>1481.38</v>
      </c>
      <c r="D36" s="4">
        <f>SBI!B33</f>
        <v>743.4</v>
      </c>
      <c r="E36" s="6">
        <f>HUL!B33</f>
        <v>2378.48</v>
      </c>
      <c r="F36" s="6">
        <f>SUN!B33</f>
        <v>1520.4</v>
      </c>
      <c r="H36" s="5">
        <v>45336</v>
      </c>
      <c r="I36" s="7">
        <f t="shared" si="0"/>
        <v>-1.1905048801060247E-2</v>
      </c>
      <c r="J36" s="7">
        <f t="shared" si="1"/>
        <v>1.1111869496962745E-2</v>
      </c>
      <c r="K36" s="7">
        <f t="shared" si="2"/>
        <v>4.1979115565211167E-2</v>
      </c>
      <c r="L36" s="7">
        <f t="shared" si="3"/>
        <v>-2.5246382889494434E-3</v>
      </c>
      <c r="M36" s="7">
        <f t="shared" si="4"/>
        <v>-1.4135650369601849E-2</v>
      </c>
      <c r="N36" s="7">
        <f t="shared" si="5"/>
        <v>4.9051295205124745E-3</v>
      </c>
      <c r="O36" s="39"/>
      <c r="P36" s="39"/>
      <c r="Q36" s="7">
        <v>-8.686263668100571E-3</v>
      </c>
      <c r="R36" s="4">
        <v>29</v>
      </c>
    </row>
    <row r="37" spans="1:18" x14ac:dyDescent="0.35">
      <c r="A37" s="5">
        <v>45337</v>
      </c>
      <c r="B37" s="6">
        <f>TCS!B34</f>
        <v>4103.2</v>
      </c>
      <c r="C37" s="6">
        <f>RELIANCE!B34</f>
        <v>1470.6</v>
      </c>
      <c r="D37" s="4">
        <f>SBI!B34</f>
        <v>761.7</v>
      </c>
      <c r="E37" s="6">
        <f>HUL!B34</f>
        <v>2341.5300000000002</v>
      </c>
      <c r="F37" s="6">
        <f>SUN!B34</f>
        <v>1509.9</v>
      </c>
      <c r="H37" s="5">
        <v>45337</v>
      </c>
      <c r="I37" s="7">
        <f t="shared" si="0"/>
        <v>7.5607912002140232E-4</v>
      </c>
      <c r="J37" s="7">
        <f t="shared" si="1"/>
        <v>-7.2769984743956684E-3</v>
      </c>
      <c r="K37" s="7">
        <f t="shared" si="2"/>
        <v>2.4616626311541712E-2</v>
      </c>
      <c r="L37" s="7">
        <f t="shared" si="3"/>
        <v>-1.5535131680737169E-2</v>
      </c>
      <c r="M37" s="7">
        <f t="shared" si="4"/>
        <v>-6.906077348066253E-3</v>
      </c>
      <c r="N37" s="7">
        <f t="shared" si="5"/>
        <v>-8.6910041432719542E-4</v>
      </c>
      <c r="O37" s="39"/>
      <c r="P37" s="39"/>
      <c r="Q37" s="7">
        <v>-8.6255649558499639E-3</v>
      </c>
      <c r="R37" s="4">
        <v>30</v>
      </c>
    </row>
    <row r="38" spans="1:18" x14ac:dyDescent="0.35">
      <c r="A38" s="5">
        <v>45338</v>
      </c>
      <c r="B38" s="6">
        <f>TCS!B35</f>
        <v>4128.3</v>
      </c>
      <c r="C38" s="6">
        <f>RELIANCE!B35</f>
        <v>1460.57</v>
      </c>
      <c r="D38" s="4">
        <f>SBI!B35</f>
        <v>754.7</v>
      </c>
      <c r="E38" s="6">
        <f>HUL!B35</f>
        <v>2365.83</v>
      </c>
      <c r="F38" s="6">
        <f>SUN!B35</f>
        <v>1509.95</v>
      </c>
      <c r="H38" s="5">
        <v>45338</v>
      </c>
      <c r="I38" s="7">
        <f t="shared" si="0"/>
        <v>6.1171768375902769E-3</v>
      </c>
      <c r="J38" s="7">
        <f t="shared" si="1"/>
        <v>-6.8203454372365302E-3</v>
      </c>
      <c r="K38" s="7">
        <f t="shared" si="2"/>
        <v>-9.1899698043849121E-3</v>
      </c>
      <c r="L38" s="7">
        <f t="shared" si="3"/>
        <v>1.0377829880462652E-2</v>
      </c>
      <c r="M38" s="7">
        <f t="shared" si="4"/>
        <v>3.3114775813025688E-5</v>
      </c>
      <c r="N38" s="7">
        <f t="shared" si="5"/>
        <v>1.0356125044890227E-4</v>
      </c>
      <c r="O38" s="39"/>
      <c r="P38" s="39"/>
      <c r="Q38" s="7">
        <v>-8.60194842064399E-3</v>
      </c>
      <c r="R38" s="4">
        <v>31</v>
      </c>
    </row>
    <row r="39" spans="1:18" x14ac:dyDescent="0.35">
      <c r="A39" s="5">
        <v>45341</v>
      </c>
      <c r="B39" s="6">
        <f>TCS!B36</f>
        <v>4103.8</v>
      </c>
      <c r="C39" s="6">
        <f>RELIANCE!B36</f>
        <v>1474</v>
      </c>
      <c r="D39" s="4">
        <f>SBI!B36</f>
        <v>759.25</v>
      </c>
      <c r="E39" s="6">
        <f>HUL!B36</f>
        <v>2377.6799999999998</v>
      </c>
      <c r="F39" s="6">
        <f>SUN!B36</f>
        <v>1530.1</v>
      </c>
      <c r="H39" s="5">
        <v>45341</v>
      </c>
      <c r="I39" s="7">
        <f t="shared" si="0"/>
        <v>-5.9346462224160179E-3</v>
      </c>
      <c r="J39" s="7">
        <f t="shared" si="1"/>
        <v>9.1950402924885211E-3</v>
      </c>
      <c r="K39" s="7">
        <f t="shared" si="2"/>
        <v>6.028885649927096E-3</v>
      </c>
      <c r="L39" s="7">
        <f t="shared" si="3"/>
        <v>5.0088129747276611E-3</v>
      </c>
      <c r="M39" s="7">
        <f t="shared" si="4"/>
        <v>1.3344812742143608E-2</v>
      </c>
      <c r="N39" s="7">
        <f t="shared" si="5"/>
        <v>5.5285810873741733E-3</v>
      </c>
      <c r="O39" s="39"/>
      <c r="P39" s="39"/>
      <c r="Q39" s="7">
        <v>-8.1483361692076053E-3</v>
      </c>
      <c r="R39" s="4">
        <v>32</v>
      </c>
    </row>
    <row r="40" spans="1:18" x14ac:dyDescent="0.35">
      <c r="A40" s="5">
        <v>45342</v>
      </c>
      <c r="B40" s="6">
        <f>TCS!B37</f>
        <v>4030.65</v>
      </c>
      <c r="C40" s="6">
        <f>RELIANCE!B37</f>
        <v>1471.03</v>
      </c>
      <c r="D40" s="4">
        <f>SBI!B37</f>
        <v>760.1</v>
      </c>
      <c r="E40" s="6">
        <f>HUL!B37</f>
        <v>2394.56</v>
      </c>
      <c r="F40" s="6">
        <f>SUN!B37</f>
        <v>1538.7</v>
      </c>
      <c r="H40" s="5">
        <v>45342</v>
      </c>
      <c r="I40" s="7">
        <f t="shared" si="0"/>
        <v>-1.7824942736000771E-2</v>
      </c>
      <c r="J40" s="7">
        <f t="shared" si="1"/>
        <v>-2.014925373134302E-3</v>
      </c>
      <c r="K40" s="7">
        <f t="shared" si="2"/>
        <v>1.1195258478762238E-3</v>
      </c>
      <c r="L40" s="7">
        <f t="shared" si="3"/>
        <v>7.099357356751268E-3</v>
      </c>
      <c r="M40" s="7">
        <f t="shared" si="4"/>
        <v>5.620547676622456E-3</v>
      </c>
      <c r="N40" s="7">
        <f t="shared" si="5"/>
        <v>-1.2000874455770252E-3</v>
      </c>
      <c r="O40" s="39"/>
      <c r="P40" s="39"/>
      <c r="Q40" s="7">
        <v>-7.9482753147357872E-3</v>
      </c>
      <c r="R40" s="4">
        <v>33</v>
      </c>
    </row>
    <row r="41" spans="1:18" x14ac:dyDescent="0.35">
      <c r="A41" s="5">
        <v>45343</v>
      </c>
      <c r="B41" s="6">
        <f>TCS!B38</f>
        <v>3991.5</v>
      </c>
      <c r="C41" s="6">
        <f>RELIANCE!B38</f>
        <v>1467.7</v>
      </c>
      <c r="D41" s="4">
        <f>SBI!B38</f>
        <v>771.5</v>
      </c>
      <c r="E41" s="6">
        <f>HUL!B38</f>
        <v>2397.5500000000002</v>
      </c>
      <c r="F41" s="6">
        <f>SUN!B38</f>
        <v>1543.4</v>
      </c>
      <c r="H41" s="5">
        <v>45343</v>
      </c>
      <c r="I41" s="7">
        <f t="shared" si="0"/>
        <v>-9.7130735737411822E-3</v>
      </c>
      <c r="J41" s="7">
        <f t="shared" si="1"/>
        <v>-2.2637199785183748E-3</v>
      </c>
      <c r="K41" s="7">
        <f t="shared" si="2"/>
        <v>1.4998026575450574E-2</v>
      </c>
      <c r="L41" s="7">
        <f t="shared" si="3"/>
        <v>1.2486636375785842E-3</v>
      </c>
      <c r="M41" s="7">
        <f t="shared" si="4"/>
        <v>3.0545265483850059E-3</v>
      </c>
      <c r="N41" s="7">
        <f t="shared" si="5"/>
        <v>1.4648846418309214E-3</v>
      </c>
      <c r="O41" s="39"/>
      <c r="P41" s="39"/>
      <c r="Q41" s="7">
        <v>-7.5345869043960791E-3</v>
      </c>
      <c r="R41" s="4">
        <v>34</v>
      </c>
    </row>
    <row r="42" spans="1:18" x14ac:dyDescent="0.35">
      <c r="A42" s="5">
        <v>45344</v>
      </c>
      <c r="B42" s="6">
        <f>TCS!B39</f>
        <v>4087.1</v>
      </c>
      <c r="C42" s="6">
        <f>RELIANCE!B39</f>
        <v>1481.75</v>
      </c>
      <c r="D42" s="4">
        <f>SBI!B39</f>
        <v>765.9</v>
      </c>
      <c r="E42" s="6">
        <f>HUL!B39</f>
        <v>2378.63</v>
      </c>
      <c r="F42" s="6">
        <f>SUN!B39</f>
        <v>1558.05</v>
      </c>
      <c r="H42" s="5">
        <v>45344</v>
      </c>
      <c r="I42" s="7">
        <f t="shared" si="0"/>
        <v>2.3950895653263249E-2</v>
      </c>
      <c r="J42" s="7">
        <f t="shared" si="1"/>
        <v>9.5728009811268944E-3</v>
      </c>
      <c r="K42" s="7">
        <f t="shared" si="2"/>
        <v>-7.2585871678548797E-3</v>
      </c>
      <c r="L42" s="7">
        <f t="shared" si="3"/>
        <v>-7.8913891263998615E-3</v>
      </c>
      <c r="M42" s="7">
        <f t="shared" si="4"/>
        <v>9.4920305818322337E-3</v>
      </c>
      <c r="N42" s="7">
        <f t="shared" si="5"/>
        <v>5.573150184393528E-3</v>
      </c>
      <c r="O42" s="39"/>
      <c r="P42" s="39"/>
      <c r="Q42" s="7">
        <v>-7.3753350353591655E-3</v>
      </c>
      <c r="R42" s="4">
        <v>35</v>
      </c>
    </row>
    <row r="43" spans="1:18" x14ac:dyDescent="0.35">
      <c r="A43" s="5">
        <v>45345</v>
      </c>
      <c r="B43" s="6">
        <f>TCS!B40</f>
        <v>4052.1</v>
      </c>
      <c r="C43" s="6">
        <f>RELIANCE!B40</f>
        <v>1493.63</v>
      </c>
      <c r="D43" s="4">
        <f>SBI!B40</f>
        <v>759.05</v>
      </c>
      <c r="E43" s="6">
        <f>HUL!B40</f>
        <v>2384.6</v>
      </c>
      <c r="F43" s="6">
        <f>SUN!B40</f>
        <v>1561.25</v>
      </c>
      <c r="H43" s="5">
        <v>45345</v>
      </c>
      <c r="I43" s="7">
        <f t="shared" si="0"/>
        <v>-8.5635291526999779E-3</v>
      </c>
      <c r="J43" s="7">
        <f t="shared" si="1"/>
        <v>8.0175468196390653E-3</v>
      </c>
      <c r="K43" s="7">
        <f t="shared" si="2"/>
        <v>-8.9437263350307106E-3</v>
      </c>
      <c r="L43" s="7">
        <f t="shared" si="3"/>
        <v>2.5098481058423161E-3</v>
      </c>
      <c r="M43" s="7">
        <f t="shared" si="4"/>
        <v>2.0538493629858046E-3</v>
      </c>
      <c r="N43" s="7">
        <f t="shared" si="5"/>
        <v>-9.8520223985270076E-4</v>
      </c>
      <c r="O43" s="39"/>
      <c r="P43" s="39"/>
      <c r="Q43" s="7">
        <v>-7.3162787171243918E-3</v>
      </c>
      <c r="R43" s="4">
        <v>36</v>
      </c>
    </row>
    <row r="44" spans="1:18" x14ac:dyDescent="0.35">
      <c r="A44" s="5">
        <v>45348</v>
      </c>
      <c r="B44" s="6">
        <f>TCS!B41</f>
        <v>4001.05</v>
      </c>
      <c r="C44" s="6">
        <f>RELIANCE!B41</f>
        <v>1487.32</v>
      </c>
      <c r="D44" s="4">
        <f>SBI!B41</f>
        <v>758.9</v>
      </c>
      <c r="E44" s="6">
        <f>HUL!B41</f>
        <v>2394.7199999999998</v>
      </c>
      <c r="F44" s="6">
        <f>SUN!B41</f>
        <v>1556.95</v>
      </c>
      <c r="H44" s="5">
        <v>45348</v>
      </c>
      <c r="I44" s="7">
        <f t="shared" si="0"/>
        <v>-1.2598405764912002E-2</v>
      </c>
      <c r="J44" s="7">
        <f t="shared" si="1"/>
        <v>-4.2246071650945405E-3</v>
      </c>
      <c r="K44" s="7">
        <f t="shared" si="2"/>
        <v>-1.9761544035301615E-4</v>
      </c>
      <c r="L44" s="7">
        <f t="shared" si="3"/>
        <v>4.2438983477313119E-3</v>
      </c>
      <c r="M44" s="7">
        <f t="shared" si="4"/>
        <v>-2.7542033626901663E-3</v>
      </c>
      <c r="N44" s="7">
        <f t="shared" si="5"/>
        <v>-3.1061866770636833E-3</v>
      </c>
      <c r="O44" s="39"/>
      <c r="P44" s="39"/>
      <c r="Q44" s="7">
        <v>-7.2873753527787251E-3</v>
      </c>
      <c r="R44" s="4">
        <v>37</v>
      </c>
    </row>
    <row r="45" spans="1:18" x14ac:dyDescent="0.35">
      <c r="A45" s="5">
        <v>45349</v>
      </c>
      <c r="B45" s="6">
        <f>TCS!B42</f>
        <v>4104.3999999999996</v>
      </c>
      <c r="C45" s="6">
        <f>RELIANCE!B42</f>
        <v>1485.65</v>
      </c>
      <c r="D45" s="4">
        <f>SBI!B42</f>
        <v>749.85</v>
      </c>
      <c r="E45" s="6">
        <f>HUL!B42</f>
        <v>2395.7600000000002</v>
      </c>
      <c r="F45" s="6">
        <f>SUN!B42</f>
        <v>1582.75</v>
      </c>
      <c r="H45" s="5">
        <v>45349</v>
      </c>
      <c r="I45" s="7">
        <f t="shared" si="0"/>
        <v>2.5830719436147787E-2</v>
      </c>
      <c r="J45" s="7">
        <f t="shared" si="1"/>
        <v>-1.1228249468842044E-3</v>
      </c>
      <c r="K45" s="7">
        <f t="shared" si="2"/>
        <v>-1.1925154829358187E-2</v>
      </c>
      <c r="L45" s="7">
        <f t="shared" si="3"/>
        <v>4.3428876862439125E-4</v>
      </c>
      <c r="M45" s="7">
        <f t="shared" si="4"/>
        <v>1.6570859693631812E-2</v>
      </c>
      <c r="N45" s="7">
        <f t="shared" si="5"/>
        <v>5.9575776244323204E-3</v>
      </c>
      <c r="O45" s="39"/>
      <c r="P45" s="39"/>
      <c r="Q45" s="7">
        <v>-7.1600250970672357E-3</v>
      </c>
      <c r="R45" s="4">
        <v>38</v>
      </c>
    </row>
    <row r="46" spans="1:18" x14ac:dyDescent="0.35">
      <c r="A46" s="5">
        <v>45350</v>
      </c>
      <c r="B46" s="6">
        <f>TCS!B43</f>
        <v>4118.95</v>
      </c>
      <c r="C46" s="6">
        <f>RELIANCE!B43</f>
        <v>1455.63</v>
      </c>
      <c r="D46" s="4">
        <f>SBI!B43</f>
        <v>742.5</v>
      </c>
      <c r="E46" s="6">
        <f>HUL!B43</f>
        <v>2411.9499999999998</v>
      </c>
      <c r="F46" s="6">
        <f>SUN!B43</f>
        <v>1573.85</v>
      </c>
      <c r="H46" s="5">
        <v>45350</v>
      </c>
      <c r="I46" s="7">
        <f t="shared" si="0"/>
        <v>3.5449761231849397E-3</v>
      </c>
      <c r="J46" s="7">
        <f t="shared" si="1"/>
        <v>-2.0206643556692327E-2</v>
      </c>
      <c r="K46" s="7">
        <f t="shared" si="2"/>
        <v>-9.8019603920784792E-3</v>
      </c>
      <c r="L46" s="7">
        <f t="shared" si="3"/>
        <v>6.7577720639795391E-3</v>
      </c>
      <c r="M46" s="7">
        <f t="shared" si="4"/>
        <v>-5.6231243089559513E-3</v>
      </c>
      <c r="N46" s="7">
        <f t="shared" si="5"/>
        <v>-5.0657960141124551E-3</v>
      </c>
      <c r="O46" s="39"/>
      <c r="P46" s="39"/>
      <c r="Q46" s="7">
        <v>-6.9961188459020775E-3</v>
      </c>
      <c r="R46" s="4">
        <v>39</v>
      </c>
    </row>
    <row r="47" spans="1:18" x14ac:dyDescent="0.35">
      <c r="A47" s="5">
        <v>45351</v>
      </c>
      <c r="B47" s="6">
        <f>TCS!B44</f>
        <v>4095.1</v>
      </c>
      <c r="C47" s="6">
        <f>RELIANCE!B44</f>
        <v>1460.8</v>
      </c>
      <c r="D47" s="4">
        <f>SBI!B44</f>
        <v>748.1</v>
      </c>
      <c r="E47" s="6">
        <f>HUL!B44</f>
        <v>2402.73</v>
      </c>
      <c r="F47" s="6">
        <f>SUN!B44</f>
        <v>1577.95</v>
      </c>
      <c r="H47" s="5">
        <v>45351</v>
      </c>
      <c r="I47" s="7">
        <f t="shared" si="0"/>
        <v>-5.7903106374197488E-3</v>
      </c>
      <c r="J47" s="7">
        <f t="shared" si="1"/>
        <v>3.5517267437465971E-3</v>
      </c>
      <c r="K47" s="7">
        <f t="shared" si="2"/>
        <v>7.5420875420875166E-3</v>
      </c>
      <c r="L47" s="7">
        <f t="shared" si="3"/>
        <v>-3.8226331391612023E-3</v>
      </c>
      <c r="M47" s="7">
        <f t="shared" si="4"/>
        <v>2.6050767226863947E-3</v>
      </c>
      <c r="N47" s="7">
        <f t="shared" si="5"/>
        <v>8.1718944638791151E-4</v>
      </c>
      <c r="O47" s="39"/>
      <c r="P47" s="39"/>
      <c r="Q47" s="7">
        <v>-6.9768139338249663E-3</v>
      </c>
      <c r="R47" s="4">
        <v>40</v>
      </c>
    </row>
    <row r="48" spans="1:18" x14ac:dyDescent="0.35">
      <c r="A48" s="5">
        <v>45352</v>
      </c>
      <c r="B48" s="6">
        <f>TCS!B45</f>
        <v>4094.35</v>
      </c>
      <c r="C48" s="6">
        <f>RELIANCE!B45</f>
        <v>1492.13</v>
      </c>
      <c r="D48" s="4">
        <f>SBI!B45</f>
        <v>769.15</v>
      </c>
      <c r="E48" s="6">
        <f>HUL!B45</f>
        <v>2400.14</v>
      </c>
      <c r="F48" s="6">
        <f>SUN!B45</f>
        <v>1559.25</v>
      </c>
      <c r="H48" s="5">
        <v>45352</v>
      </c>
      <c r="I48" s="7">
        <f t="shared" si="0"/>
        <v>-1.8314571072741703E-4</v>
      </c>
      <c r="J48" s="7">
        <f t="shared" si="1"/>
        <v>2.1447152245345213E-2</v>
      </c>
      <c r="K48" s="7">
        <f t="shared" si="2"/>
        <v>2.8137949471995771E-2</v>
      </c>
      <c r="L48" s="7">
        <f t="shared" si="3"/>
        <v>-1.077940509337405E-3</v>
      </c>
      <c r="M48" s="7">
        <f t="shared" si="4"/>
        <v>-1.1850819100732046E-2</v>
      </c>
      <c r="N48" s="7">
        <f t="shared" si="5"/>
        <v>7.2946392793088247E-3</v>
      </c>
      <c r="O48" s="39"/>
      <c r="P48" s="39"/>
      <c r="Q48" s="7">
        <v>-6.9688181099739187E-3</v>
      </c>
      <c r="R48" s="4">
        <v>41</v>
      </c>
    </row>
    <row r="49" spans="1:18" x14ac:dyDescent="0.35">
      <c r="A49" s="5">
        <v>45353</v>
      </c>
      <c r="B49" s="6">
        <f>TCS!B46</f>
        <v>4107.1000000000004</v>
      </c>
      <c r="C49" s="6">
        <f>RELIANCE!B46</f>
        <v>1491.08</v>
      </c>
      <c r="D49" s="4">
        <f>SBI!B46</f>
        <v>773.3</v>
      </c>
      <c r="E49" s="6">
        <f>HUL!B46</f>
        <v>2416.1999999999998</v>
      </c>
      <c r="F49" s="6">
        <f>SUN!B46</f>
        <v>1550.55</v>
      </c>
      <c r="H49" s="5">
        <v>45353</v>
      </c>
      <c r="I49" s="7">
        <f t="shared" si="0"/>
        <v>3.1140474067923307E-3</v>
      </c>
      <c r="J49" s="7">
        <f t="shared" si="1"/>
        <v>-7.0369203755715759E-4</v>
      </c>
      <c r="K49" s="7">
        <f t="shared" si="2"/>
        <v>5.3955665344860293E-3</v>
      </c>
      <c r="L49" s="7">
        <f t="shared" si="3"/>
        <v>6.691276342213337E-3</v>
      </c>
      <c r="M49" s="7">
        <f t="shared" si="4"/>
        <v>-5.5796055796055732E-3</v>
      </c>
      <c r="N49" s="7">
        <f t="shared" si="5"/>
        <v>1.7835185332657933E-3</v>
      </c>
      <c r="O49" s="39"/>
      <c r="P49" s="39"/>
      <c r="Q49" s="7">
        <v>-6.9418522297006735E-3</v>
      </c>
      <c r="R49" s="4">
        <v>42</v>
      </c>
    </row>
    <row r="50" spans="1:18" x14ac:dyDescent="0.35">
      <c r="A50" s="5">
        <v>45355</v>
      </c>
      <c r="B50" s="6">
        <f>TCS!B47</f>
        <v>4080.7</v>
      </c>
      <c r="C50" s="6">
        <f>RELIANCE!B47</f>
        <v>1507.4</v>
      </c>
      <c r="D50" s="4">
        <f>SBI!B47</f>
        <v>772.05</v>
      </c>
      <c r="E50" s="6">
        <f>HUL!B47</f>
        <v>2412.39</v>
      </c>
      <c r="F50" s="6">
        <f>SUN!B47</f>
        <v>1552.1</v>
      </c>
      <c r="H50" s="5">
        <v>45355</v>
      </c>
      <c r="I50" s="7">
        <f t="shared" si="0"/>
        <v>-6.4278931606244205E-3</v>
      </c>
      <c r="J50" s="7">
        <f t="shared" si="1"/>
        <v>1.0945086782734759E-2</v>
      </c>
      <c r="K50" s="7">
        <f t="shared" si="2"/>
        <v>-1.6164489848700114E-3</v>
      </c>
      <c r="L50" s="7">
        <f t="shared" si="3"/>
        <v>-1.5768562205115133E-3</v>
      </c>
      <c r="M50" s="7">
        <f t="shared" si="4"/>
        <v>9.9964528715612566E-4</v>
      </c>
      <c r="N50" s="7">
        <f t="shared" si="5"/>
        <v>4.6470674077698783E-4</v>
      </c>
      <c r="O50" s="39"/>
      <c r="P50" s="39"/>
      <c r="Q50" s="7">
        <v>-6.7988099666281172E-3</v>
      </c>
      <c r="R50" s="4">
        <v>43</v>
      </c>
    </row>
    <row r="51" spans="1:18" x14ac:dyDescent="0.35">
      <c r="A51" s="5">
        <v>45356</v>
      </c>
      <c r="B51" s="6">
        <f>TCS!B48</f>
        <v>4012.1</v>
      </c>
      <c r="C51" s="6">
        <f>RELIANCE!B48</f>
        <v>1500.2</v>
      </c>
      <c r="D51" s="4">
        <f>SBI!B48</f>
        <v>783.95</v>
      </c>
      <c r="E51" s="6">
        <f>HUL!B48</f>
        <v>2390.33</v>
      </c>
      <c r="F51" s="6">
        <f>SUN!B48</f>
        <v>1574.2</v>
      </c>
      <c r="H51" s="5">
        <v>45356</v>
      </c>
      <c r="I51" s="7">
        <f t="shared" si="0"/>
        <v>-1.6810841277231869E-2</v>
      </c>
      <c r="J51" s="7">
        <f t="shared" si="1"/>
        <v>-4.7764362478439626E-3</v>
      </c>
      <c r="K51" s="7">
        <f t="shared" si="2"/>
        <v>1.5413509487727683E-2</v>
      </c>
      <c r="L51" s="7">
        <f t="shared" si="3"/>
        <v>-9.1444584001757478E-3</v>
      </c>
      <c r="M51" s="7">
        <f t="shared" si="4"/>
        <v>1.4238773274917849E-2</v>
      </c>
      <c r="N51" s="7">
        <f t="shared" si="5"/>
        <v>-2.1589063252120929E-4</v>
      </c>
      <c r="O51" s="39"/>
      <c r="P51" s="39"/>
      <c r="Q51" s="7">
        <v>-6.4834801071230307E-3</v>
      </c>
      <c r="R51" s="4">
        <v>44</v>
      </c>
    </row>
    <row r="52" spans="1:18" x14ac:dyDescent="0.35">
      <c r="A52" s="5">
        <v>45357</v>
      </c>
      <c r="B52" s="6">
        <f>TCS!B49</f>
        <v>4064.3</v>
      </c>
      <c r="C52" s="6">
        <f>RELIANCE!B49</f>
        <v>1503</v>
      </c>
      <c r="D52" s="4">
        <f>SBI!B49</f>
        <v>783.9</v>
      </c>
      <c r="E52" s="6">
        <f>HUL!B49</f>
        <v>2391.2800000000002</v>
      </c>
      <c r="F52" s="6">
        <f>SUN!B49</f>
        <v>1604</v>
      </c>
      <c r="H52" s="5">
        <v>45357</v>
      </c>
      <c r="I52" s="7">
        <f t="shared" si="0"/>
        <v>1.301064280551345E-2</v>
      </c>
      <c r="J52" s="7">
        <f t="shared" si="1"/>
        <v>1.8664178109584206E-3</v>
      </c>
      <c r="K52" s="7">
        <f t="shared" si="2"/>
        <v>-6.3779577779254915E-5</v>
      </c>
      <c r="L52" s="7">
        <f t="shared" si="3"/>
        <v>3.9743466383312942E-4</v>
      </c>
      <c r="M52" s="7">
        <f t="shared" si="4"/>
        <v>1.8930250285859485E-2</v>
      </c>
      <c r="N52" s="7">
        <f t="shared" si="5"/>
        <v>6.8281931976770464E-3</v>
      </c>
      <c r="O52" s="39"/>
      <c r="P52" s="39"/>
      <c r="Q52" s="7">
        <v>-6.4373846823178264E-3</v>
      </c>
      <c r="R52" s="4">
        <v>45</v>
      </c>
    </row>
    <row r="53" spans="1:18" x14ac:dyDescent="0.35">
      <c r="A53" s="5">
        <v>45358</v>
      </c>
      <c r="B53" s="6">
        <f>TCS!B50</f>
        <v>4108.6000000000004</v>
      </c>
      <c r="C53" s="6">
        <f>RELIANCE!B50</f>
        <v>1478.93</v>
      </c>
      <c r="D53" s="4">
        <f>SBI!B50</f>
        <v>788.05</v>
      </c>
      <c r="E53" s="6">
        <f>HUL!B50</f>
        <v>2409.9499999999998</v>
      </c>
      <c r="F53" s="6">
        <f>SUN!B50</f>
        <v>1605.7</v>
      </c>
      <c r="H53" s="5">
        <v>45358</v>
      </c>
      <c r="I53" s="7">
        <f t="shared" si="0"/>
        <v>1.0899785940998497E-2</v>
      </c>
      <c r="J53" s="7">
        <f t="shared" si="1"/>
        <v>-1.6014637391882913E-2</v>
      </c>
      <c r="K53" s="7">
        <f t="shared" si="2"/>
        <v>5.2940426074754576E-3</v>
      </c>
      <c r="L53" s="7">
        <f t="shared" si="3"/>
        <v>7.8075340403465088E-3</v>
      </c>
      <c r="M53" s="7">
        <f t="shared" si="4"/>
        <v>1.0598503740648635E-3</v>
      </c>
      <c r="N53" s="7">
        <f t="shared" si="5"/>
        <v>1.809315114200483E-3</v>
      </c>
      <c r="O53" s="39"/>
      <c r="P53" s="39"/>
      <c r="Q53" s="7">
        <v>-6.3161670939576812E-3</v>
      </c>
      <c r="R53" s="4">
        <v>46</v>
      </c>
    </row>
    <row r="54" spans="1:18" x14ac:dyDescent="0.35">
      <c r="A54" s="5">
        <v>45362</v>
      </c>
      <c r="B54" s="6">
        <f>TCS!B51</f>
        <v>4122.3500000000004</v>
      </c>
      <c r="C54" s="6">
        <f>RELIANCE!B51</f>
        <v>1466.6</v>
      </c>
      <c r="D54" s="4">
        <f>SBI!B51</f>
        <v>773.7</v>
      </c>
      <c r="E54" s="6">
        <f>HUL!B51</f>
        <v>2380.37</v>
      </c>
      <c r="F54" s="6">
        <f>SUN!B51</f>
        <v>1593.6</v>
      </c>
      <c r="H54" s="5">
        <v>45362</v>
      </c>
      <c r="I54" s="7">
        <f t="shared" si="0"/>
        <v>3.3466387577276713E-3</v>
      </c>
      <c r="J54" s="7">
        <f t="shared" si="1"/>
        <v>-8.3371085852610438E-3</v>
      </c>
      <c r="K54" s="7">
        <f t="shared" si="2"/>
        <v>-1.8209504473066351E-2</v>
      </c>
      <c r="L54" s="7">
        <f t="shared" si="3"/>
        <v>-1.2274113570820977E-2</v>
      </c>
      <c r="M54" s="7">
        <f t="shared" si="4"/>
        <v>-7.5356542317992492E-3</v>
      </c>
      <c r="N54" s="7">
        <f t="shared" si="5"/>
        <v>-8.60194842064399E-3</v>
      </c>
      <c r="O54" s="39"/>
      <c r="P54" s="39"/>
      <c r="Q54" s="7">
        <v>-6.1790814157004943E-3</v>
      </c>
      <c r="R54" s="4">
        <v>47</v>
      </c>
    </row>
    <row r="55" spans="1:18" x14ac:dyDescent="0.35">
      <c r="A55" s="5">
        <v>45363</v>
      </c>
      <c r="B55" s="6">
        <f>TCS!B52</f>
        <v>4192.25</v>
      </c>
      <c r="C55" s="6">
        <f>RELIANCE!B52</f>
        <v>1475.43</v>
      </c>
      <c r="D55" s="4">
        <f>SBI!B52</f>
        <v>759.7</v>
      </c>
      <c r="E55" s="6">
        <f>HUL!B52</f>
        <v>2368.7199999999998</v>
      </c>
      <c r="F55" s="6">
        <f>SUN!B52</f>
        <v>1584.3</v>
      </c>
      <c r="H55" s="5">
        <v>45363</v>
      </c>
      <c r="I55" s="7">
        <f t="shared" si="0"/>
        <v>1.6956347714289111E-2</v>
      </c>
      <c r="J55" s="7">
        <f t="shared" si="1"/>
        <v>6.0207282149189467E-3</v>
      </c>
      <c r="K55" s="7">
        <f t="shared" si="2"/>
        <v>-1.8094868812201126E-2</v>
      </c>
      <c r="L55" s="7">
        <f t="shared" si="3"/>
        <v>-4.8941971206157842E-3</v>
      </c>
      <c r="M55" s="7">
        <f t="shared" si="4"/>
        <v>-5.8358433734939652E-3</v>
      </c>
      <c r="N55" s="7">
        <f t="shared" si="5"/>
        <v>-1.1695666754205638E-3</v>
      </c>
      <c r="O55" s="39"/>
      <c r="P55" s="39"/>
      <c r="Q55" s="7">
        <v>-6.1324946816174956E-3</v>
      </c>
      <c r="R55" s="4">
        <v>48</v>
      </c>
    </row>
    <row r="56" spans="1:18" x14ac:dyDescent="0.35">
      <c r="A56" s="5">
        <v>45364</v>
      </c>
      <c r="B56" s="6">
        <f>TCS!B53</f>
        <v>4149</v>
      </c>
      <c r="C56" s="6">
        <f>RELIANCE!B53</f>
        <v>1432.18</v>
      </c>
      <c r="D56" s="4">
        <f>SBI!B53</f>
        <v>747.25</v>
      </c>
      <c r="E56" s="6">
        <f>HUL!B53</f>
        <v>2303.4299999999998</v>
      </c>
      <c r="F56" s="6">
        <f>SUN!B53</f>
        <v>1558.6</v>
      </c>
      <c r="H56" s="5">
        <v>45364</v>
      </c>
      <c r="I56" s="7">
        <f t="shared" si="0"/>
        <v>-1.0316655733794478E-2</v>
      </c>
      <c r="J56" s="7">
        <f t="shared" si="1"/>
        <v>-2.9313488271215826E-2</v>
      </c>
      <c r="K56" s="7">
        <f t="shared" si="2"/>
        <v>-1.6388047913650228E-2</v>
      </c>
      <c r="L56" s="7">
        <f t="shared" si="3"/>
        <v>-2.7563409774055136E-2</v>
      </c>
      <c r="M56" s="7">
        <f t="shared" si="4"/>
        <v>-1.6221675187780171E-2</v>
      </c>
      <c r="N56" s="7">
        <f t="shared" si="5"/>
        <v>-1.996065537609917E-2</v>
      </c>
      <c r="O56" s="39"/>
      <c r="P56" s="39"/>
      <c r="Q56" s="7">
        <v>-6.0809114782502498E-3</v>
      </c>
      <c r="R56" s="4">
        <v>49</v>
      </c>
    </row>
    <row r="57" spans="1:18" x14ac:dyDescent="0.35">
      <c r="A57" s="5">
        <v>45365</v>
      </c>
      <c r="B57" s="6">
        <f>TCS!B54</f>
        <v>4207.6000000000004</v>
      </c>
      <c r="C57" s="6">
        <f>RELIANCE!B54</f>
        <v>1431.47</v>
      </c>
      <c r="D57" s="4">
        <f>SBI!B54</f>
        <v>741.05</v>
      </c>
      <c r="E57" s="6">
        <f>HUL!B54</f>
        <v>2325.34</v>
      </c>
      <c r="F57" s="6">
        <f>SUN!B54</f>
        <v>1570.2</v>
      </c>
      <c r="H57" s="5">
        <v>45365</v>
      </c>
      <c r="I57" s="7">
        <f t="shared" si="0"/>
        <v>1.41238852735599E-2</v>
      </c>
      <c r="J57" s="7">
        <f t="shared" si="1"/>
        <v>-4.9574774120575427E-4</v>
      </c>
      <c r="K57" s="7">
        <f t="shared" si="2"/>
        <v>-8.2970893275343682E-3</v>
      </c>
      <c r="L57" s="7">
        <f t="shared" si="3"/>
        <v>9.5119018159874891E-3</v>
      </c>
      <c r="M57" s="7">
        <f t="shared" si="4"/>
        <v>7.4425766713719366E-3</v>
      </c>
      <c r="N57" s="7">
        <f t="shared" si="5"/>
        <v>4.4571053384358413E-3</v>
      </c>
      <c r="O57" s="39"/>
      <c r="P57" s="39"/>
      <c r="Q57" s="7">
        <v>-6.0153439078525217E-3</v>
      </c>
      <c r="R57" s="4">
        <v>50</v>
      </c>
    </row>
    <row r="58" spans="1:18" x14ac:dyDescent="0.35">
      <c r="A58" s="5">
        <v>45366</v>
      </c>
      <c r="B58" s="6">
        <f>TCS!B55</f>
        <v>4219.25</v>
      </c>
      <c r="C58" s="6">
        <f>RELIANCE!B55</f>
        <v>1418.22</v>
      </c>
      <c r="D58" s="4">
        <f>SBI!B55</f>
        <v>731.9</v>
      </c>
      <c r="E58" s="6">
        <f>HUL!B55</f>
        <v>2318.4699999999998</v>
      </c>
      <c r="F58" s="6">
        <f>SUN!B55</f>
        <v>1548.2</v>
      </c>
      <c r="H58" s="5">
        <v>45366</v>
      </c>
      <c r="I58" s="7">
        <f t="shared" si="0"/>
        <v>2.7687993155240953E-3</v>
      </c>
      <c r="J58" s="7">
        <f t="shared" si="1"/>
        <v>-9.2562191313824149E-3</v>
      </c>
      <c r="K58" s="7">
        <f t="shared" si="2"/>
        <v>-1.2347344983469344E-2</v>
      </c>
      <c r="L58" s="7">
        <f t="shared" si="3"/>
        <v>-2.9544066674122016E-3</v>
      </c>
      <c r="M58" s="7">
        <f t="shared" si="4"/>
        <v>-1.4010954018596311E-2</v>
      </c>
      <c r="N58" s="7">
        <f t="shared" si="5"/>
        <v>-7.1600250970672357E-3</v>
      </c>
      <c r="O58" s="39"/>
      <c r="P58" s="39"/>
      <c r="Q58" s="7">
        <v>-5.9427210860779405E-3</v>
      </c>
      <c r="R58" s="4">
        <v>51</v>
      </c>
    </row>
    <row r="59" spans="1:18" x14ac:dyDescent="0.35">
      <c r="A59" s="5">
        <v>45369</v>
      </c>
      <c r="B59" s="6">
        <f>TCS!B56</f>
        <v>4152.5</v>
      </c>
      <c r="C59" s="6">
        <f>RELIANCE!B56</f>
        <v>1439.47</v>
      </c>
      <c r="D59" s="4">
        <f>SBI!B56</f>
        <v>730.95</v>
      </c>
      <c r="E59" s="6">
        <f>HUL!B56</f>
        <v>2290.83</v>
      </c>
      <c r="F59" s="6">
        <f>SUN!B56</f>
        <v>1571.25</v>
      </c>
      <c r="H59" s="5">
        <v>45369</v>
      </c>
      <c r="I59" s="7">
        <f t="shared" si="0"/>
        <v>-1.5820347218107433E-2</v>
      </c>
      <c r="J59" s="7">
        <f t="shared" si="1"/>
        <v>1.4983570955140912E-2</v>
      </c>
      <c r="K59" s="7">
        <f t="shared" si="2"/>
        <v>-1.2979915288973132E-3</v>
      </c>
      <c r="L59" s="7">
        <f t="shared" si="3"/>
        <v>-1.1921655229526262E-2</v>
      </c>
      <c r="M59" s="7">
        <f t="shared" si="4"/>
        <v>1.4888257331094223E-2</v>
      </c>
      <c r="N59" s="7">
        <f t="shared" si="5"/>
        <v>1.6636686194082496E-4</v>
      </c>
      <c r="O59" s="39"/>
      <c r="P59" s="39"/>
      <c r="Q59" s="7">
        <v>-5.8849715056171308E-3</v>
      </c>
      <c r="R59" s="4">
        <v>52</v>
      </c>
    </row>
    <row r="60" spans="1:18" x14ac:dyDescent="0.35">
      <c r="A60" s="5">
        <v>45370</v>
      </c>
      <c r="B60" s="6">
        <f>TCS!B57</f>
        <v>3977.3</v>
      </c>
      <c r="C60" s="6">
        <f>RELIANCE!B57</f>
        <v>1425.25</v>
      </c>
      <c r="D60" s="4">
        <f>SBI!B57</f>
        <v>723.8</v>
      </c>
      <c r="E60" s="6">
        <f>HUL!B57</f>
        <v>2257.96</v>
      </c>
      <c r="F60" s="6">
        <f>SUN!B57</f>
        <v>1548.45</v>
      </c>
      <c r="H60" s="5">
        <v>45370</v>
      </c>
      <c r="I60" s="7">
        <f t="shared" si="0"/>
        <v>-4.2191450933172781E-2</v>
      </c>
      <c r="J60" s="7">
        <f t="shared" si="1"/>
        <v>-9.8786358868194757E-3</v>
      </c>
      <c r="K60" s="7">
        <f t="shared" si="2"/>
        <v>-9.7817908201656145E-3</v>
      </c>
      <c r="L60" s="7">
        <f t="shared" si="3"/>
        <v>-1.4348511238284734E-2</v>
      </c>
      <c r="M60" s="7">
        <f t="shared" si="4"/>
        <v>-1.4510739856801846E-2</v>
      </c>
      <c r="N60" s="7">
        <f t="shared" si="5"/>
        <v>-1.8142225747048889E-2</v>
      </c>
      <c r="O60" s="39"/>
      <c r="P60" s="39"/>
      <c r="Q60" s="7">
        <v>-5.8829573529198369E-3</v>
      </c>
      <c r="R60" s="4">
        <v>53</v>
      </c>
    </row>
    <row r="61" spans="1:18" x14ac:dyDescent="0.35">
      <c r="A61" s="5">
        <v>45371</v>
      </c>
      <c r="B61" s="6">
        <f>TCS!B58</f>
        <v>3970.9</v>
      </c>
      <c r="C61" s="6">
        <f>RELIANCE!B58</f>
        <v>1443.75</v>
      </c>
      <c r="D61" s="4">
        <f>SBI!B58</f>
        <v>736.25</v>
      </c>
      <c r="E61" s="6">
        <f>HUL!B58</f>
        <v>2233.06</v>
      </c>
      <c r="F61" s="6">
        <f>SUN!B58</f>
        <v>1549.35</v>
      </c>
      <c r="H61" s="5">
        <v>45371</v>
      </c>
      <c r="I61" s="7">
        <f t="shared" si="0"/>
        <v>-1.6091318230960772E-3</v>
      </c>
      <c r="J61" s="7">
        <f t="shared" si="1"/>
        <v>1.2980178915979579E-2</v>
      </c>
      <c r="K61" s="7">
        <f t="shared" si="2"/>
        <v>1.7200884222160928E-2</v>
      </c>
      <c r="L61" s="7">
        <f t="shared" si="3"/>
        <v>-1.102765327995181E-2</v>
      </c>
      <c r="M61" s="7">
        <f t="shared" si="4"/>
        <v>5.8122638767788004E-4</v>
      </c>
      <c r="N61" s="7">
        <f t="shared" si="5"/>
        <v>3.6251008845541006E-3</v>
      </c>
      <c r="O61" s="39"/>
      <c r="P61" s="39"/>
      <c r="Q61" s="7">
        <v>-5.8796122082615202E-3</v>
      </c>
      <c r="R61" s="4">
        <v>54</v>
      </c>
    </row>
    <row r="62" spans="1:18" x14ac:dyDescent="0.35">
      <c r="A62" s="5">
        <v>45372</v>
      </c>
      <c r="B62" s="6">
        <f>TCS!B59</f>
        <v>3972.95</v>
      </c>
      <c r="C62" s="6">
        <f>RELIANCE!B59</f>
        <v>1450.97</v>
      </c>
      <c r="D62" s="4">
        <f>SBI!B59</f>
        <v>744.3</v>
      </c>
      <c r="E62" s="6">
        <f>HUL!B59</f>
        <v>2233.46</v>
      </c>
      <c r="F62" s="6">
        <f>SUN!B59</f>
        <v>1565.2</v>
      </c>
      <c r="H62" s="5">
        <v>45372</v>
      </c>
      <c r="I62" s="7">
        <f t="shared" si="0"/>
        <v>5.1625576065883472E-4</v>
      </c>
      <c r="J62" s="7">
        <f t="shared" si="1"/>
        <v>5.0008658008657836E-3</v>
      </c>
      <c r="K62" s="7">
        <f t="shared" si="2"/>
        <v>1.0933786078098473E-2</v>
      </c>
      <c r="L62" s="7">
        <f t="shared" si="3"/>
        <v>1.7912640054462692E-4</v>
      </c>
      <c r="M62" s="7">
        <f t="shared" si="4"/>
        <v>1.0230096492077401E-2</v>
      </c>
      <c r="N62" s="7">
        <f t="shared" si="5"/>
        <v>5.3720261064490234E-3</v>
      </c>
      <c r="O62" s="39"/>
      <c r="P62" s="39"/>
      <c r="Q62" s="7">
        <v>-5.8735584725594821E-3</v>
      </c>
      <c r="R62" s="4">
        <v>55</v>
      </c>
    </row>
    <row r="63" spans="1:18" x14ac:dyDescent="0.35">
      <c r="A63" s="5">
        <v>45373</v>
      </c>
      <c r="B63" s="6">
        <f>TCS!B60</f>
        <v>3910.9</v>
      </c>
      <c r="C63" s="6">
        <f>RELIANCE!B60</f>
        <v>1455.03</v>
      </c>
      <c r="D63" s="4">
        <f>SBI!B60</f>
        <v>746.7</v>
      </c>
      <c r="E63" s="6">
        <f>HUL!B60</f>
        <v>2247.6</v>
      </c>
      <c r="F63" s="6">
        <f>SUN!B60</f>
        <v>1608.9</v>
      </c>
      <c r="H63" s="5">
        <v>45373</v>
      </c>
      <c r="I63" s="7">
        <f t="shared" si="0"/>
        <v>-1.5618117519727082E-2</v>
      </c>
      <c r="J63" s="7">
        <f t="shared" si="1"/>
        <v>2.7981281487556853E-3</v>
      </c>
      <c r="K63" s="7">
        <f t="shared" si="2"/>
        <v>3.2245062474809405E-3</v>
      </c>
      <c r="L63" s="7">
        <f t="shared" si="3"/>
        <v>6.330984212835622E-3</v>
      </c>
      <c r="M63" s="7">
        <f t="shared" si="4"/>
        <v>2.7919754663940699E-2</v>
      </c>
      <c r="N63" s="7">
        <f t="shared" si="5"/>
        <v>4.931051150657173E-3</v>
      </c>
      <c r="O63" s="39"/>
      <c r="P63" s="39"/>
      <c r="Q63" s="7">
        <v>-5.7549769526857638E-3</v>
      </c>
      <c r="R63" s="4">
        <v>56</v>
      </c>
    </row>
    <row r="64" spans="1:18" x14ac:dyDescent="0.35">
      <c r="A64" s="5">
        <v>45377</v>
      </c>
      <c r="B64" s="6">
        <f>TCS!B61</f>
        <v>3877.5</v>
      </c>
      <c r="C64" s="6">
        <f>RELIANCE!B61</f>
        <v>1441.57</v>
      </c>
      <c r="D64" s="4">
        <f>SBI!B61</f>
        <v>740.05</v>
      </c>
      <c r="E64" s="6">
        <f>HUL!B61</f>
        <v>2231.12</v>
      </c>
      <c r="F64" s="6">
        <f>SUN!B61</f>
        <v>1598.1</v>
      </c>
      <c r="H64" s="5">
        <v>45377</v>
      </c>
      <c r="I64" s="7">
        <f t="shared" si="0"/>
        <v>-8.540233705796596E-3</v>
      </c>
      <c r="J64" s="7">
        <f t="shared" si="1"/>
        <v>-9.2506683710988913E-3</v>
      </c>
      <c r="K64" s="7">
        <f t="shared" si="2"/>
        <v>-8.9058524173029063E-3</v>
      </c>
      <c r="L64" s="7">
        <f t="shared" si="3"/>
        <v>-7.3322655276739646E-3</v>
      </c>
      <c r="M64" s="7">
        <f t="shared" si="4"/>
        <v>-6.7126608241656616E-3</v>
      </c>
      <c r="N64" s="7">
        <f t="shared" si="5"/>
        <v>-8.1483361692076053E-3</v>
      </c>
      <c r="O64" s="39"/>
      <c r="P64" s="39"/>
      <c r="Q64" s="7">
        <v>-5.6352926364632962E-3</v>
      </c>
      <c r="R64" s="4">
        <v>57</v>
      </c>
    </row>
    <row r="65" spans="1:18" x14ac:dyDescent="0.35">
      <c r="A65" s="5">
        <v>45378</v>
      </c>
      <c r="B65" s="6">
        <f>TCS!B62</f>
        <v>3840.9</v>
      </c>
      <c r="C65" s="6">
        <f>RELIANCE!B62</f>
        <v>1492.85</v>
      </c>
      <c r="D65" s="4">
        <f>SBI!B62</f>
        <v>733.3</v>
      </c>
      <c r="E65" s="6">
        <f>HUL!B62</f>
        <v>2230.8200000000002</v>
      </c>
      <c r="F65" s="6">
        <f>SUN!B62</f>
        <v>1604.15</v>
      </c>
      <c r="H65" s="5">
        <v>45378</v>
      </c>
      <c r="I65" s="7">
        <f t="shared" si="0"/>
        <v>-9.4390715667310721E-3</v>
      </c>
      <c r="J65" s="7">
        <f t="shared" si="1"/>
        <v>3.5572327393050607E-2</v>
      </c>
      <c r="K65" s="7">
        <f t="shared" si="2"/>
        <v>-9.1210053374771727E-3</v>
      </c>
      <c r="L65" s="7">
        <f t="shared" si="3"/>
        <v>-1.3446161569063975E-4</v>
      </c>
      <c r="M65" s="7">
        <f t="shared" si="4"/>
        <v>3.7857455728678158E-3</v>
      </c>
      <c r="N65" s="7">
        <f t="shared" si="5"/>
        <v>4.1327068892039083E-3</v>
      </c>
      <c r="O65" s="39"/>
      <c r="P65" s="39"/>
      <c r="Q65" s="7">
        <v>-5.4470740497800868E-3</v>
      </c>
      <c r="R65" s="4">
        <v>58</v>
      </c>
    </row>
    <row r="66" spans="1:18" x14ac:dyDescent="0.35">
      <c r="A66" s="5">
        <v>45379</v>
      </c>
      <c r="B66" s="6">
        <f>TCS!B63</f>
        <v>3876.3</v>
      </c>
      <c r="C66" s="6">
        <f>RELIANCE!B63</f>
        <v>1485.85</v>
      </c>
      <c r="D66" s="4">
        <f>SBI!B63</f>
        <v>752.35</v>
      </c>
      <c r="E66" s="6">
        <f>HUL!B63</f>
        <v>2255.37</v>
      </c>
      <c r="F66" s="6">
        <f>SUN!B63</f>
        <v>1620.55</v>
      </c>
      <c r="H66" s="5">
        <v>45379</v>
      </c>
      <c r="I66" s="7">
        <f t="shared" si="0"/>
        <v>9.2165898617511122E-3</v>
      </c>
      <c r="J66" s="7">
        <f t="shared" si="1"/>
        <v>-4.6890176508022074E-3</v>
      </c>
      <c r="K66" s="7">
        <f t="shared" si="2"/>
        <v>2.5978453566071202E-2</v>
      </c>
      <c r="L66" s="7">
        <f t="shared" si="3"/>
        <v>1.1004921956948355E-2</v>
      </c>
      <c r="M66" s="7">
        <f t="shared" si="4"/>
        <v>1.0223482841380083E-2</v>
      </c>
      <c r="N66" s="7">
        <f t="shared" si="5"/>
        <v>1.0346886115069709E-2</v>
      </c>
      <c r="O66" s="39"/>
      <c r="P66" s="39"/>
      <c r="Q66" s="7">
        <v>-5.4255008669044759E-3</v>
      </c>
      <c r="R66" s="4">
        <v>59</v>
      </c>
    </row>
    <row r="67" spans="1:18" x14ac:dyDescent="0.35">
      <c r="A67" s="5">
        <v>45383</v>
      </c>
      <c r="B67" s="6">
        <f>TCS!B64</f>
        <v>3916.75</v>
      </c>
      <c r="C67" s="6">
        <f>RELIANCE!B64</f>
        <v>1484.78</v>
      </c>
      <c r="D67" s="4">
        <f>SBI!B64</f>
        <v>758.3</v>
      </c>
      <c r="E67" s="6">
        <f>HUL!B64</f>
        <v>2276.83</v>
      </c>
      <c r="F67" s="6">
        <f>SUN!B64</f>
        <v>1629.25</v>
      </c>
      <c r="H67" s="5">
        <v>45383</v>
      </c>
      <c r="I67" s="7">
        <f t="shared" si="0"/>
        <v>1.0435208833165621E-2</v>
      </c>
      <c r="J67" s="7">
        <f t="shared" si="1"/>
        <v>-7.2012652690378598E-4</v>
      </c>
      <c r="K67" s="7">
        <f t="shared" si="2"/>
        <v>7.9085531999734116E-3</v>
      </c>
      <c r="L67" s="7">
        <f t="shared" si="3"/>
        <v>9.5150684810030306E-3</v>
      </c>
      <c r="M67" s="7">
        <f t="shared" si="4"/>
        <v>5.3685477152818351E-3</v>
      </c>
      <c r="N67" s="7">
        <f t="shared" si="5"/>
        <v>6.5014503405040223E-3</v>
      </c>
      <c r="O67" s="39"/>
      <c r="P67" s="39"/>
      <c r="Q67" s="7">
        <v>-5.3606507345180139E-3</v>
      </c>
      <c r="R67" s="4">
        <v>60</v>
      </c>
    </row>
    <row r="68" spans="1:18" x14ac:dyDescent="0.35">
      <c r="A68" s="5">
        <v>45384</v>
      </c>
      <c r="B68" s="6">
        <f>TCS!B65</f>
        <v>3883.8</v>
      </c>
      <c r="C68" s="6">
        <f>RELIANCE!B65</f>
        <v>1486.95</v>
      </c>
      <c r="D68" s="4">
        <f>SBI!B65</f>
        <v>766.4</v>
      </c>
      <c r="E68" s="6">
        <f>HUL!B65</f>
        <v>2277.63</v>
      </c>
      <c r="F68" s="6">
        <f>SUN!B65</f>
        <v>1622.25</v>
      </c>
      <c r="H68" s="5">
        <v>45384</v>
      </c>
      <c r="I68" s="7">
        <f t="shared" si="0"/>
        <v>-8.412586966234703E-3</v>
      </c>
      <c r="J68" s="7">
        <f t="shared" si="1"/>
        <v>1.4614959792023097E-3</v>
      </c>
      <c r="K68" s="7">
        <f t="shared" si="2"/>
        <v>1.0681788210470833E-2</v>
      </c>
      <c r="L68" s="7">
        <f t="shared" si="3"/>
        <v>3.5136571461213961E-4</v>
      </c>
      <c r="M68" s="7">
        <f t="shared" si="4"/>
        <v>-4.2964554242749253E-3</v>
      </c>
      <c r="N68" s="7">
        <f t="shared" si="5"/>
        <v>-4.2878497244869403E-5</v>
      </c>
      <c r="O68" s="39"/>
      <c r="P68" s="39"/>
      <c r="Q68" s="7">
        <v>-5.3419379112069404E-3</v>
      </c>
      <c r="R68" s="4">
        <v>61</v>
      </c>
    </row>
    <row r="69" spans="1:18" x14ac:dyDescent="0.35">
      <c r="A69" s="5">
        <v>45385</v>
      </c>
      <c r="B69" s="6">
        <f>TCS!B66</f>
        <v>3947.3</v>
      </c>
      <c r="C69" s="6">
        <f>RELIANCE!B66</f>
        <v>1471.6</v>
      </c>
      <c r="D69" s="4">
        <f>SBI!B66</f>
        <v>771.05</v>
      </c>
      <c r="E69" s="6">
        <f>HUL!B66</f>
        <v>2256.2199999999998</v>
      </c>
      <c r="F69" s="6">
        <f>SUN!B66</f>
        <v>1619.85</v>
      </c>
      <c r="H69" s="5">
        <v>45385</v>
      </c>
      <c r="I69" s="7">
        <f t="shared" si="0"/>
        <v>1.6349966527627657E-2</v>
      </c>
      <c r="J69" s="7">
        <f t="shared" si="1"/>
        <v>-1.0323144692155228E-2</v>
      </c>
      <c r="K69" s="7">
        <f t="shared" si="2"/>
        <v>6.0673277661795755E-3</v>
      </c>
      <c r="L69" s="7">
        <f t="shared" si="3"/>
        <v>-9.4001220566993782E-3</v>
      </c>
      <c r="M69" s="7">
        <f t="shared" si="4"/>
        <v>-1.4794267221451829E-3</v>
      </c>
      <c r="N69" s="7">
        <f t="shared" si="5"/>
        <v>2.4292016456148899E-4</v>
      </c>
      <c r="O69" s="39"/>
      <c r="P69" s="39"/>
      <c r="Q69" s="7">
        <v>-5.1581443440261721E-3</v>
      </c>
      <c r="R69" s="4">
        <v>62</v>
      </c>
    </row>
    <row r="70" spans="1:18" x14ac:dyDescent="0.35">
      <c r="A70" s="5">
        <v>45386</v>
      </c>
      <c r="B70" s="6">
        <f>TCS!B67</f>
        <v>4003.3</v>
      </c>
      <c r="C70" s="6">
        <f>RELIANCE!B67</f>
        <v>1462.93</v>
      </c>
      <c r="D70" s="4">
        <f>SBI!B67</f>
        <v>759.3</v>
      </c>
      <c r="E70" s="6">
        <f>HUL!B67</f>
        <v>2255.9699999999998</v>
      </c>
      <c r="F70" s="6">
        <f>SUN!B67</f>
        <v>1619.35</v>
      </c>
      <c r="H70" s="5">
        <v>45386</v>
      </c>
      <c r="I70" s="7">
        <f t="shared" si="0"/>
        <v>1.41869125731513E-2</v>
      </c>
      <c r="J70" s="7">
        <f t="shared" si="1"/>
        <v>-5.8915466159281671E-3</v>
      </c>
      <c r="K70" s="7">
        <f t="shared" si="2"/>
        <v>-1.5238959859931289E-2</v>
      </c>
      <c r="L70" s="7">
        <f t="shared" si="3"/>
        <v>-1.1080479740455118E-4</v>
      </c>
      <c r="M70" s="7">
        <f t="shared" si="4"/>
        <v>-3.0867055591565773E-4</v>
      </c>
      <c r="N70" s="7">
        <f t="shared" si="5"/>
        <v>-1.4726138512056734E-3</v>
      </c>
      <c r="O70" s="39"/>
      <c r="P70" s="39"/>
      <c r="Q70" s="7">
        <v>-5.0657960141124551E-3</v>
      </c>
      <c r="R70" s="4">
        <v>63</v>
      </c>
    </row>
    <row r="71" spans="1:18" x14ac:dyDescent="0.35">
      <c r="A71" s="5">
        <v>45387</v>
      </c>
      <c r="B71" s="6">
        <f>TCS!B68</f>
        <v>3979.25</v>
      </c>
      <c r="C71" s="6">
        <f>RELIANCE!B68</f>
        <v>1460.1</v>
      </c>
      <c r="D71" s="4">
        <f>SBI!B68</f>
        <v>764.75</v>
      </c>
      <c r="E71" s="6">
        <f>HUL!B68</f>
        <v>2257.96</v>
      </c>
      <c r="F71" s="6">
        <f>SUN!B68</f>
        <v>1609</v>
      </c>
      <c r="H71" s="5">
        <v>45387</v>
      </c>
      <c r="I71" s="7">
        <f t="shared" ref="I71:I134" si="12">B71/B70-1</f>
        <v>-6.0075437763845718E-3</v>
      </c>
      <c r="J71" s="7">
        <f t="shared" ref="J71:J134" si="13">C71/C70-1</f>
        <v>-1.9344739666287136E-3</v>
      </c>
      <c r="K71" s="7">
        <f t="shared" ref="K71:K134" si="14">D71/D70-1</f>
        <v>7.1776636375608938E-3</v>
      </c>
      <c r="L71" s="7">
        <f t="shared" ref="L71:L134" si="15">E71/E70-1</f>
        <v>8.8210392868703913E-4</v>
      </c>
      <c r="M71" s="7">
        <f t="shared" ref="M71:M134" si="16">F71/F70-1</f>
        <v>-6.3914533609163993E-3</v>
      </c>
      <c r="N71" s="7">
        <f t="shared" ref="N71:N134" si="17">SUMPRODUCT(I71:M71,$P$5:$T$5)</f>
        <v>-1.2547407075363505E-3</v>
      </c>
      <c r="O71" s="39"/>
      <c r="P71" s="39"/>
      <c r="Q71" s="7">
        <v>-4.8259534465999506E-3</v>
      </c>
      <c r="R71" s="4">
        <v>64</v>
      </c>
    </row>
    <row r="72" spans="1:18" x14ac:dyDescent="0.35">
      <c r="A72" s="5">
        <v>45390</v>
      </c>
      <c r="B72" s="6">
        <f>TCS!B69</f>
        <v>3972.55</v>
      </c>
      <c r="C72" s="6">
        <f>RELIANCE!B69</f>
        <v>1485.97</v>
      </c>
      <c r="D72" s="4">
        <f>SBI!B69</f>
        <v>768.3</v>
      </c>
      <c r="E72" s="6">
        <f>HUL!B69</f>
        <v>2259.9499999999998</v>
      </c>
      <c r="F72" s="6">
        <f>SUN!B69</f>
        <v>1599.7</v>
      </c>
      <c r="H72" s="5">
        <v>45390</v>
      </c>
      <c r="I72" s="7">
        <f t="shared" si="12"/>
        <v>-1.6837343720549347E-3</v>
      </c>
      <c r="J72" s="7">
        <f t="shared" si="13"/>
        <v>1.7717964522977914E-2</v>
      </c>
      <c r="K72" s="7">
        <f t="shared" si="14"/>
        <v>4.6420398823143749E-3</v>
      </c>
      <c r="L72" s="7">
        <f t="shared" si="15"/>
        <v>8.8132650711258975E-4</v>
      </c>
      <c r="M72" s="7">
        <f t="shared" si="16"/>
        <v>-5.7799875699191539E-3</v>
      </c>
      <c r="N72" s="7">
        <f t="shared" si="17"/>
        <v>3.1555217940861576E-3</v>
      </c>
      <c r="O72" s="39"/>
      <c r="P72" s="39"/>
      <c r="Q72" s="7">
        <v>-4.6498333133293988E-3</v>
      </c>
      <c r="R72" s="4">
        <v>65</v>
      </c>
    </row>
    <row r="73" spans="1:18" x14ac:dyDescent="0.35">
      <c r="A73" s="5">
        <v>45391</v>
      </c>
      <c r="B73" s="6">
        <f>TCS!B70</f>
        <v>3946.55</v>
      </c>
      <c r="C73" s="6">
        <f>RELIANCE!B70</f>
        <v>1463.65</v>
      </c>
      <c r="D73" s="4">
        <f>SBI!B70</f>
        <v>764.2</v>
      </c>
      <c r="E73" s="6">
        <f>HUL!B70</f>
        <v>2255.17</v>
      </c>
      <c r="F73" s="6">
        <f>SUN!B70</f>
        <v>1602.55</v>
      </c>
      <c r="H73" s="5">
        <v>45391</v>
      </c>
      <c r="I73" s="7">
        <f t="shared" si="12"/>
        <v>-6.5449144755886923E-3</v>
      </c>
      <c r="J73" s="7">
        <f t="shared" si="13"/>
        <v>-1.5020491665376778E-2</v>
      </c>
      <c r="K73" s="7">
        <f t="shared" si="14"/>
        <v>-5.3364571131067073E-3</v>
      </c>
      <c r="L73" s="7">
        <f t="shared" si="15"/>
        <v>-2.1150910418370472E-3</v>
      </c>
      <c r="M73" s="7">
        <f t="shared" si="16"/>
        <v>1.7815840470087885E-3</v>
      </c>
      <c r="N73" s="7">
        <f t="shared" si="17"/>
        <v>-5.4470740497800868E-3</v>
      </c>
      <c r="O73" s="39"/>
      <c r="P73" s="39"/>
      <c r="Q73" s="7">
        <v>-4.5246718759274669E-3</v>
      </c>
      <c r="R73" s="4">
        <v>66</v>
      </c>
    </row>
    <row r="74" spans="1:18" x14ac:dyDescent="0.35">
      <c r="A74" s="5">
        <v>45392</v>
      </c>
      <c r="B74" s="6">
        <f>TCS!B71</f>
        <v>3984.65</v>
      </c>
      <c r="C74" s="6">
        <f>RELIANCE!B71</f>
        <v>1479.57</v>
      </c>
      <c r="D74" s="4">
        <f>SBI!B71</f>
        <v>779.05</v>
      </c>
      <c r="E74" s="6">
        <f>HUL!B71</f>
        <v>2251.9299999999998</v>
      </c>
      <c r="F74" s="6">
        <f>SUN!B71</f>
        <v>1604.05</v>
      </c>
      <c r="H74" s="5">
        <v>45392</v>
      </c>
      <c r="I74" s="7">
        <f t="shared" si="12"/>
        <v>9.6540015963308967E-3</v>
      </c>
      <c r="J74" s="7">
        <f t="shared" si="13"/>
        <v>1.0876917295801425E-2</v>
      </c>
      <c r="K74" s="7">
        <f t="shared" si="14"/>
        <v>1.9432085841402547E-2</v>
      </c>
      <c r="L74" s="7">
        <f t="shared" si="15"/>
        <v>-1.4366987854574909E-3</v>
      </c>
      <c r="M74" s="7">
        <f t="shared" si="16"/>
        <v>9.3600823687256529E-4</v>
      </c>
      <c r="N74" s="7">
        <f t="shared" si="17"/>
        <v>7.8924628369899889E-3</v>
      </c>
      <c r="O74" s="39"/>
      <c r="P74" s="39"/>
      <c r="Q74" s="7">
        <v>-4.50904754863919E-3</v>
      </c>
      <c r="R74" s="4">
        <v>67</v>
      </c>
    </row>
    <row r="75" spans="1:18" x14ac:dyDescent="0.35">
      <c r="A75" s="5">
        <v>45394</v>
      </c>
      <c r="B75" s="6">
        <f>TCS!B72</f>
        <v>4001.4</v>
      </c>
      <c r="C75" s="6">
        <f>RELIANCE!B72</f>
        <v>1467.15</v>
      </c>
      <c r="D75" s="4">
        <f>SBI!B72</f>
        <v>766.3</v>
      </c>
      <c r="E75" s="6">
        <f>HUL!B72</f>
        <v>2223.4499999999998</v>
      </c>
      <c r="F75" s="6">
        <f>SUN!B72</f>
        <v>1540</v>
      </c>
      <c r="H75" s="5">
        <v>45394</v>
      </c>
      <c r="I75" s="7">
        <f t="shared" si="12"/>
        <v>4.2036314356341808E-3</v>
      </c>
      <c r="J75" s="7">
        <f t="shared" si="13"/>
        <v>-8.3943307852956117E-3</v>
      </c>
      <c r="K75" s="7">
        <f t="shared" si="14"/>
        <v>-1.6366086900712395E-2</v>
      </c>
      <c r="L75" s="7">
        <f t="shared" si="15"/>
        <v>-1.2646929522676098E-2</v>
      </c>
      <c r="M75" s="7">
        <f t="shared" si="16"/>
        <v>-3.9930176740126555E-2</v>
      </c>
      <c r="N75" s="7">
        <f t="shared" si="17"/>
        <v>-1.4626778502635296E-2</v>
      </c>
      <c r="O75" s="39"/>
      <c r="P75" s="39"/>
      <c r="Q75" s="7">
        <v>-4.2232642922883654E-3</v>
      </c>
      <c r="R75" s="4">
        <v>68</v>
      </c>
    </row>
    <row r="76" spans="1:18" x14ac:dyDescent="0.35">
      <c r="A76" s="5">
        <v>45397</v>
      </c>
      <c r="B76" s="6">
        <f>TCS!B73</f>
        <v>3941.2</v>
      </c>
      <c r="C76" s="6">
        <f>RELIANCE!B73</f>
        <v>1464.82</v>
      </c>
      <c r="D76" s="4">
        <f>SBI!B73</f>
        <v>757.5</v>
      </c>
      <c r="E76" s="6">
        <f>HUL!B73</f>
        <v>2185.35</v>
      </c>
      <c r="F76" s="6">
        <f>SUN!B73</f>
        <v>1540.05</v>
      </c>
      <c r="H76" s="5">
        <v>45397</v>
      </c>
      <c r="I76" s="7">
        <f t="shared" si="12"/>
        <v>-1.5044734342980037E-2</v>
      </c>
      <c r="J76" s="7">
        <f t="shared" si="13"/>
        <v>-1.5881130082132655E-3</v>
      </c>
      <c r="K76" s="7">
        <f t="shared" si="14"/>
        <v>-1.1483753099308269E-2</v>
      </c>
      <c r="L76" s="7">
        <f t="shared" si="15"/>
        <v>-1.7135532618228422E-2</v>
      </c>
      <c r="M76" s="7">
        <f t="shared" si="16"/>
        <v>3.2467532467439497E-5</v>
      </c>
      <c r="N76" s="7">
        <f t="shared" si="17"/>
        <v>-9.043933107252513E-3</v>
      </c>
      <c r="O76" s="39"/>
      <c r="P76" s="39"/>
      <c r="Q76" s="7">
        <v>-4.1712088890464519E-3</v>
      </c>
      <c r="R76" s="4">
        <v>69</v>
      </c>
    </row>
    <row r="77" spans="1:18" x14ac:dyDescent="0.35">
      <c r="A77" s="5">
        <v>45398</v>
      </c>
      <c r="B77" s="6">
        <f>TCS!B74</f>
        <v>3872.8</v>
      </c>
      <c r="C77" s="6">
        <f>RELIANCE!B74</f>
        <v>1465.75</v>
      </c>
      <c r="D77" s="4">
        <f>SBI!B74</f>
        <v>751.7</v>
      </c>
      <c r="E77" s="6">
        <f>HUL!B74</f>
        <v>2211.9899999999998</v>
      </c>
      <c r="F77" s="6">
        <f>SUN!B74</f>
        <v>1537.55</v>
      </c>
      <c r="H77" s="5">
        <v>45398</v>
      </c>
      <c r="I77" s="7">
        <f t="shared" si="12"/>
        <v>-1.7355120267938617E-2</v>
      </c>
      <c r="J77" s="7">
        <f t="shared" si="13"/>
        <v>6.3489029368790639E-4</v>
      </c>
      <c r="K77" s="7">
        <f t="shared" si="14"/>
        <v>-7.6567656765675896E-3</v>
      </c>
      <c r="L77" s="7">
        <f t="shared" si="15"/>
        <v>1.2190267005285138E-2</v>
      </c>
      <c r="M77" s="7">
        <f t="shared" si="16"/>
        <v>-1.6233239180546422E-3</v>
      </c>
      <c r="N77" s="7">
        <f t="shared" si="17"/>
        <v>-2.7620105127175608E-3</v>
      </c>
      <c r="O77" s="39"/>
      <c r="P77" s="39"/>
      <c r="Q77" s="7">
        <v>-4.1102833267133267E-3</v>
      </c>
      <c r="R77" s="4">
        <v>70</v>
      </c>
    </row>
    <row r="78" spans="1:18" x14ac:dyDescent="0.35">
      <c r="A78" s="5">
        <v>45400</v>
      </c>
      <c r="B78" s="6">
        <f>TCS!B75</f>
        <v>3862</v>
      </c>
      <c r="C78" s="6">
        <f>RELIANCE!B75</f>
        <v>1464.32</v>
      </c>
      <c r="D78" s="4">
        <f>SBI!B75</f>
        <v>744.8</v>
      </c>
      <c r="E78" s="6">
        <f>HUL!B75</f>
        <v>2206.02</v>
      </c>
      <c r="F78" s="6">
        <f>SUN!B75</f>
        <v>1516.4</v>
      </c>
      <c r="H78" s="5">
        <v>45400</v>
      </c>
      <c r="I78" s="7">
        <f t="shared" si="12"/>
        <v>-2.7886800247882704E-3</v>
      </c>
      <c r="J78" s="7">
        <f t="shared" si="13"/>
        <v>-9.7560975609756184E-4</v>
      </c>
      <c r="K78" s="7">
        <f t="shared" si="14"/>
        <v>-9.1791938273249052E-3</v>
      </c>
      <c r="L78" s="7">
        <f t="shared" si="15"/>
        <v>-2.6989272103399298E-3</v>
      </c>
      <c r="M78" s="7">
        <f t="shared" si="16"/>
        <v>-1.3755650222756932E-2</v>
      </c>
      <c r="N78" s="7">
        <f t="shared" si="17"/>
        <v>-5.8796122082615202E-3</v>
      </c>
      <c r="O78" s="39"/>
      <c r="P78" s="39"/>
      <c r="Q78" s="7">
        <v>-3.9079330512456828E-3</v>
      </c>
      <c r="R78" s="4">
        <v>71</v>
      </c>
    </row>
    <row r="79" spans="1:18" x14ac:dyDescent="0.35">
      <c r="A79" s="5">
        <v>45401</v>
      </c>
      <c r="B79" s="6">
        <f>TCS!B76</f>
        <v>3826.2</v>
      </c>
      <c r="C79" s="6">
        <f>RELIANCE!B76</f>
        <v>1470.13</v>
      </c>
      <c r="D79" s="4">
        <f>SBI!B76</f>
        <v>750.45</v>
      </c>
      <c r="E79" s="6">
        <f>HUL!B76</f>
        <v>2222.75</v>
      </c>
      <c r="F79" s="6">
        <f>SUN!B76</f>
        <v>1522.8</v>
      </c>
      <c r="H79" s="5">
        <v>45401</v>
      </c>
      <c r="I79" s="7">
        <f t="shared" si="12"/>
        <v>-9.2698083894355854E-3</v>
      </c>
      <c r="J79" s="7">
        <f t="shared" si="13"/>
        <v>3.9677119755245904E-3</v>
      </c>
      <c r="K79" s="7">
        <f t="shared" si="14"/>
        <v>7.5859291084856562E-3</v>
      </c>
      <c r="L79" s="7">
        <f t="shared" si="15"/>
        <v>7.5837934379561212E-3</v>
      </c>
      <c r="M79" s="7">
        <f t="shared" si="16"/>
        <v>4.2205222896332106E-3</v>
      </c>
      <c r="N79" s="7">
        <f t="shared" si="17"/>
        <v>2.8176296844327989E-3</v>
      </c>
      <c r="O79" s="39"/>
      <c r="P79" s="39"/>
      <c r="Q79" s="7">
        <v>-3.5663560719897177E-3</v>
      </c>
      <c r="R79" s="4">
        <v>72</v>
      </c>
    </row>
    <row r="80" spans="1:18" x14ac:dyDescent="0.35">
      <c r="A80" s="5">
        <v>45404</v>
      </c>
      <c r="B80" s="6">
        <f>TCS!B77</f>
        <v>3864.6</v>
      </c>
      <c r="C80" s="6">
        <f>RELIANCE!B77</f>
        <v>1479.85</v>
      </c>
      <c r="D80" s="4">
        <f>SBI!B77</f>
        <v>766.1</v>
      </c>
      <c r="E80" s="6">
        <f>HUL!B77</f>
        <v>2232.61</v>
      </c>
      <c r="F80" s="6">
        <f>SUN!B77</f>
        <v>1540.1</v>
      </c>
      <c r="H80" s="5">
        <v>45404</v>
      </c>
      <c r="I80" s="7">
        <f t="shared" si="12"/>
        <v>1.0036067116198755E-2</v>
      </c>
      <c r="J80" s="7">
        <f t="shared" si="13"/>
        <v>6.6116601933161601E-3</v>
      </c>
      <c r="K80" s="7">
        <f t="shared" si="14"/>
        <v>2.0854154174162032E-2</v>
      </c>
      <c r="L80" s="7">
        <f t="shared" si="15"/>
        <v>4.4359464627150569E-3</v>
      </c>
      <c r="M80" s="7">
        <f t="shared" si="16"/>
        <v>1.1360651431573388E-2</v>
      </c>
      <c r="N80" s="7">
        <f t="shared" si="17"/>
        <v>1.0659695875593077E-2</v>
      </c>
      <c r="O80" s="39"/>
      <c r="P80" s="39"/>
      <c r="Q80" s="7">
        <v>-3.5526216949933074E-3</v>
      </c>
      <c r="R80" s="4">
        <v>73</v>
      </c>
    </row>
    <row r="81" spans="1:18" x14ac:dyDescent="0.35">
      <c r="A81" s="5">
        <v>45405</v>
      </c>
      <c r="B81" s="6">
        <f>TCS!B78</f>
        <v>3874.7</v>
      </c>
      <c r="C81" s="6">
        <f>RELIANCE!B78</f>
        <v>1459.32</v>
      </c>
      <c r="D81" s="4">
        <f>SBI!B78</f>
        <v>773</v>
      </c>
      <c r="E81" s="6">
        <f>HUL!B78</f>
        <v>2253.7800000000002</v>
      </c>
      <c r="F81" s="6">
        <f>SUN!B78</f>
        <v>1484.65</v>
      </c>
      <c r="H81" s="5">
        <v>45405</v>
      </c>
      <c r="I81" s="7">
        <f t="shared" si="12"/>
        <v>2.6134658179370884E-3</v>
      </c>
      <c r="J81" s="7">
        <f t="shared" si="13"/>
        <v>-1.3873027671723492E-2</v>
      </c>
      <c r="K81" s="7">
        <f t="shared" si="14"/>
        <v>9.0066570943740931E-3</v>
      </c>
      <c r="L81" s="7">
        <f t="shared" si="15"/>
        <v>9.4821755702967359E-3</v>
      </c>
      <c r="M81" s="7">
        <f t="shared" si="16"/>
        <v>-3.6004155574313246E-2</v>
      </c>
      <c r="N81" s="7">
        <f t="shared" si="17"/>
        <v>-5.7549769526857638E-3</v>
      </c>
      <c r="O81" s="39"/>
      <c r="P81" s="39"/>
      <c r="Q81" s="7">
        <v>-3.4237113575021237E-3</v>
      </c>
      <c r="R81" s="4">
        <v>74</v>
      </c>
    </row>
    <row r="82" spans="1:18" x14ac:dyDescent="0.35">
      <c r="A82" s="5">
        <v>45406</v>
      </c>
      <c r="B82" s="6">
        <f>TCS!B79</f>
        <v>3831.05</v>
      </c>
      <c r="C82" s="6">
        <f>RELIANCE!B79</f>
        <v>1450.18</v>
      </c>
      <c r="D82" s="4">
        <f>SBI!B79</f>
        <v>773.1</v>
      </c>
      <c r="E82" s="6">
        <f>HUL!B79</f>
        <v>2251.29</v>
      </c>
      <c r="F82" s="6">
        <f>SUN!B79</f>
        <v>1485.75</v>
      </c>
      <c r="H82" s="5">
        <v>45406</v>
      </c>
      <c r="I82" s="7">
        <f t="shared" si="12"/>
        <v>-1.12653882881254E-2</v>
      </c>
      <c r="J82" s="7">
        <f t="shared" si="13"/>
        <v>-6.2631910752952713E-3</v>
      </c>
      <c r="K82" s="7">
        <f t="shared" si="14"/>
        <v>1.293661060801643E-4</v>
      </c>
      <c r="L82" s="7">
        <f t="shared" si="15"/>
        <v>-1.1048105848842082E-3</v>
      </c>
      <c r="M82" s="7">
        <f t="shared" si="16"/>
        <v>7.4091536725817697E-4</v>
      </c>
      <c r="N82" s="7">
        <f t="shared" si="17"/>
        <v>-3.5526216949933074E-3</v>
      </c>
      <c r="O82" s="39"/>
      <c r="P82" s="39"/>
      <c r="Q82" s="7">
        <v>-3.3359890264039963E-3</v>
      </c>
      <c r="R82" s="4">
        <v>75</v>
      </c>
    </row>
    <row r="83" spans="1:18" x14ac:dyDescent="0.35">
      <c r="A83" s="5">
        <v>45407</v>
      </c>
      <c r="B83" s="6">
        <f>TCS!B80</f>
        <v>3852.2</v>
      </c>
      <c r="C83" s="6">
        <f>RELIANCE!B80</f>
        <v>1459.97</v>
      </c>
      <c r="D83" s="4">
        <f>SBI!B80</f>
        <v>812.7</v>
      </c>
      <c r="E83" s="6">
        <f>HUL!B80</f>
        <v>2222</v>
      </c>
      <c r="F83" s="6">
        <f>SUN!B80</f>
        <v>1520.15</v>
      </c>
      <c r="H83" s="5">
        <v>45407</v>
      </c>
      <c r="I83" s="7">
        <f t="shared" si="12"/>
        <v>5.5206797092179904E-3</v>
      </c>
      <c r="J83" s="7">
        <f t="shared" si="13"/>
        <v>6.7508860968983342E-3</v>
      </c>
      <c r="K83" s="7">
        <f t="shared" si="14"/>
        <v>5.1222351571594826E-2</v>
      </c>
      <c r="L83" s="7">
        <f t="shared" si="15"/>
        <v>-1.3010318528488107E-2</v>
      </c>
      <c r="M83" s="7">
        <f t="shared" si="16"/>
        <v>2.3153289584385117E-2</v>
      </c>
      <c r="N83" s="7">
        <f t="shared" si="17"/>
        <v>1.4727377686721633E-2</v>
      </c>
      <c r="O83" s="39"/>
      <c r="P83" s="39"/>
      <c r="Q83" s="7">
        <v>-3.3328203454223051E-3</v>
      </c>
      <c r="R83" s="4">
        <v>76</v>
      </c>
    </row>
    <row r="84" spans="1:18" x14ac:dyDescent="0.35">
      <c r="A84" s="5">
        <v>45408</v>
      </c>
      <c r="B84" s="6">
        <f>TCS!B81</f>
        <v>3821.35</v>
      </c>
      <c r="C84" s="6">
        <f>RELIANCE!B81</f>
        <v>1452.55</v>
      </c>
      <c r="D84" s="4">
        <f>SBI!B81</f>
        <v>801.3</v>
      </c>
      <c r="E84" s="6">
        <f>HUL!B81</f>
        <v>2213.83</v>
      </c>
      <c r="F84" s="6">
        <f>SUN!B81</f>
        <v>1506.55</v>
      </c>
      <c r="H84" s="5">
        <v>45408</v>
      </c>
      <c r="I84" s="7">
        <f t="shared" si="12"/>
        <v>-8.0084107782565361E-3</v>
      </c>
      <c r="J84" s="7">
        <f t="shared" si="13"/>
        <v>-5.0822962115660841E-3</v>
      </c>
      <c r="K84" s="7">
        <f t="shared" si="14"/>
        <v>-1.4027316352897889E-2</v>
      </c>
      <c r="L84" s="7">
        <f t="shared" si="15"/>
        <v>-3.67686768676867E-3</v>
      </c>
      <c r="M84" s="7">
        <f t="shared" si="16"/>
        <v>-8.9464855441897528E-3</v>
      </c>
      <c r="N84" s="7">
        <f t="shared" si="17"/>
        <v>-7.9482753147357872E-3</v>
      </c>
      <c r="O84" s="39"/>
      <c r="P84" s="39"/>
      <c r="Q84" s="7">
        <v>-3.1096613359648867E-3</v>
      </c>
      <c r="R84" s="4">
        <v>77</v>
      </c>
    </row>
    <row r="85" spans="1:18" x14ac:dyDescent="0.35">
      <c r="A85" s="5">
        <v>45411</v>
      </c>
      <c r="B85" s="6">
        <f>TCS!B82</f>
        <v>3870.2</v>
      </c>
      <c r="C85" s="6">
        <f>RELIANCE!B82</f>
        <v>1465.03</v>
      </c>
      <c r="D85" s="4">
        <f>SBI!B82</f>
        <v>826.5</v>
      </c>
      <c r="E85" s="6">
        <f>HUL!B82</f>
        <v>2217.27</v>
      </c>
      <c r="F85" s="6">
        <f>SUN!B82</f>
        <v>1521.6</v>
      </c>
      <c r="H85" s="5">
        <v>45411</v>
      </c>
      <c r="I85" s="7">
        <f t="shared" si="12"/>
        <v>1.278344040718582E-2</v>
      </c>
      <c r="J85" s="7">
        <f t="shared" si="13"/>
        <v>8.5917868575953182E-3</v>
      </c>
      <c r="K85" s="7">
        <f t="shared" si="14"/>
        <v>3.1448895544739841E-2</v>
      </c>
      <c r="L85" s="7">
        <f t="shared" si="15"/>
        <v>1.5538681831939183E-3</v>
      </c>
      <c r="M85" s="7">
        <f t="shared" si="16"/>
        <v>9.9897115927118918E-3</v>
      </c>
      <c r="N85" s="7">
        <f t="shared" si="17"/>
        <v>1.287354051708536E-2</v>
      </c>
      <c r="O85" s="39"/>
      <c r="P85" s="39"/>
      <c r="Q85" s="7">
        <v>-3.1061866770636833E-3</v>
      </c>
      <c r="R85" s="4">
        <v>78</v>
      </c>
    </row>
    <row r="86" spans="1:18" x14ac:dyDescent="0.35">
      <c r="A86" s="5">
        <v>45412</v>
      </c>
      <c r="B86" s="6">
        <f>TCS!B83</f>
        <v>3820.65</v>
      </c>
      <c r="C86" s="6">
        <f>RELIANCE!B83</f>
        <v>1467</v>
      </c>
      <c r="D86" s="4">
        <f>SBI!B83</f>
        <v>826.25</v>
      </c>
      <c r="E86" s="6">
        <f>HUL!B83</f>
        <v>2221.6</v>
      </c>
      <c r="F86" s="6">
        <f>SUN!B83</f>
        <v>1502.1</v>
      </c>
      <c r="H86" s="5">
        <v>45412</v>
      </c>
      <c r="I86" s="7">
        <f t="shared" si="12"/>
        <v>-1.2802955919590686E-2</v>
      </c>
      <c r="J86" s="7">
        <f t="shared" si="13"/>
        <v>1.3446823614533532E-3</v>
      </c>
      <c r="K86" s="7">
        <f t="shared" si="14"/>
        <v>-3.0248033877799951E-4</v>
      </c>
      <c r="L86" s="7">
        <f t="shared" si="15"/>
        <v>1.9528519305271885E-3</v>
      </c>
      <c r="M86" s="7">
        <f t="shared" si="16"/>
        <v>-1.2815457413249187E-2</v>
      </c>
      <c r="N86" s="7">
        <f t="shared" si="17"/>
        <v>-4.5246718759274669E-3</v>
      </c>
      <c r="O86" s="39"/>
      <c r="P86" s="39"/>
      <c r="Q86" s="7">
        <v>-3.1058323202399762E-3</v>
      </c>
      <c r="R86" s="4">
        <v>79</v>
      </c>
    </row>
    <row r="87" spans="1:18" x14ac:dyDescent="0.35">
      <c r="A87" s="5">
        <v>45414</v>
      </c>
      <c r="B87" s="6">
        <f>TCS!B84</f>
        <v>3863.3</v>
      </c>
      <c r="C87" s="6">
        <f>RELIANCE!B84</f>
        <v>1466.55</v>
      </c>
      <c r="D87" s="4">
        <f>SBI!B84</f>
        <v>830.05</v>
      </c>
      <c r="E87" s="6">
        <f>HUL!B84</f>
        <v>2217.4699999999998</v>
      </c>
      <c r="F87" s="6">
        <f>SUN!B84</f>
        <v>1519</v>
      </c>
      <c r="H87" s="5">
        <v>45414</v>
      </c>
      <c r="I87" s="7">
        <f t="shared" si="12"/>
        <v>1.1163021998874534E-2</v>
      </c>
      <c r="J87" s="7">
        <f t="shared" si="13"/>
        <v>-3.0674846625766694E-4</v>
      </c>
      <c r="K87" s="7">
        <f t="shared" si="14"/>
        <v>4.5990922844174609E-3</v>
      </c>
      <c r="L87" s="7">
        <f t="shared" si="15"/>
        <v>-1.8590205257472681E-3</v>
      </c>
      <c r="M87" s="7">
        <f t="shared" si="16"/>
        <v>1.1250915385127458E-2</v>
      </c>
      <c r="N87" s="7">
        <f t="shared" si="17"/>
        <v>4.9694521352829039E-3</v>
      </c>
      <c r="O87" s="39"/>
      <c r="P87" s="39"/>
      <c r="Q87" s="7">
        <v>-3.0415532957297265E-3</v>
      </c>
      <c r="R87" s="4">
        <v>80</v>
      </c>
    </row>
    <row r="88" spans="1:18" x14ac:dyDescent="0.35">
      <c r="A88" s="5">
        <v>45415</v>
      </c>
      <c r="B88" s="6">
        <f>TCS!B85</f>
        <v>3843.4</v>
      </c>
      <c r="C88" s="6">
        <f>RELIANCE!B85</f>
        <v>1434</v>
      </c>
      <c r="D88" s="4">
        <f>SBI!B85</f>
        <v>831.45</v>
      </c>
      <c r="E88" s="6">
        <f>HUL!B85</f>
        <v>2208.2600000000002</v>
      </c>
      <c r="F88" s="6">
        <f>SUN!B85</f>
        <v>1511.15</v>
      </c>
      <c r="H88" s="5">
        <v>45415</v>
      </c>
      <c r="I88" s="7">
        <f t="shared" si="12"/>
        <v>-5.1510366784873751E-3</v>
      </c>
      <c r="J88" s="7">
        <f t="shared" si="13"/>
        <v>-2.219494732535543E-2</v>
      </c>
      <c r="K88" s="7">
        <f t="shared" si="14"/>
        <v>1.6866453828083827E-3</v>
      </c>
      <c r="L88" s="7">
        <f t="shared" si="15"/>
        <v>-4.1533820074226568E-3</v>
      </c>
      <c r="M88" s="7">
        <f t="shared" si="16"/>
        <v>-5.1678736010533077E-3</v>
      </c>
      <c r="N88" s="7">
        <f t="shared" si="17"/>
        <v>-6.9961188459020775E-3</v>
      </c>
      <c r="O88" s="39"/>
      <c r="P88" s="39"/>
      <c r="Q88" s="7">
        <v>-2.9292450279865935E-3</v>
      </c>
      <c r="R88" s="4">
        <v>81</v>
      </c>
    </row>
    <row r="89" spans="1:18" x14ac:dyDescent="0.35">
      <c r="A89" s="5">
        <v>45418</v>
      </c>
      <c r="B89" s="6">
        <f>TCS!B86</f>
        <v>3921.05</v>
      </c>
      <c r="C89" s="6">
        <f>RELIANCE!B86</f>
        <v>1419.53</v>
      </c>
      <c r="D89" s="4">
        <f>SBI!B86</f>
        <v>807.8</v>
      </c>
      <c r="E89" s="6">
        <f>HUL!B86</f>
        <v>2247.25</v>
      </c>
      <c r="F89" s="6">
        <f>SUN!B86</f>
        <v>1529.15</v>
      </c>
      <c r="H89" s="5">
        <v>45418</v>
      </c>
      <c r="I89" s="7">
        <f t="shared" si="12"/>
        <v>2.0203465681427835E-2</v>
      </c>
      <c r="J89" s="7">
        <f t="shared" si="13"/>
        <v>-1.0090655509065516E-2</v>
      </c>
      <c r="K89" s="7">
        <f t="shared" si="14"/>
        <v>-2.8444284082025484E-2</v>
      </c>
      <c r="L89" s="7">
        <f t="shared" si="15"/>
        <v>1.7656435383514468E-2</v>
      </c>
      <c r="M89" s="7">
        <f t="shared" si="16"/>
        <v>1.1911458161003141E-2</v>
      </c>
      <c r="N89" s="7">
        <f t="shared" si="17"/>
        <v>2.2472839269708886E-3</v>
      </c>
      <c r="O89" s="39"/>
      <c r="P89" s="39"/>
      <c r="Q89" s="7">
        <v>-2.8608362718120393E-3</v>
      </c>
      <c r="R89" s="4">
        <v>82</v>
      </c>
    </row>
    <row r="90" spans="1:18" x14ac:dyDescent="0.35">
      <c r="A90" s="5">
        <v>45419</v>
      </c>
      <c r="B90" s="6">
        <f>TCS!B87</f>
        <v>3978.95</v>
      </c>
      <c r="C90" s="6">
        <f>RELIANCE!B87</f>
        <v>1401.47</v>
      </c>
      <c r="D90" s="4">
        <f>SBI!B87</f>
        <v>801.9</v>
      </c>
      <c r="E90" s="6">
        <f>HUL!B87</f>
        <v>2369.96</v>
      </c>
      <c r="F90" s="6">
        <f>SUN!B87</f>
        <v>1515.35</v>
      </c>
      <c r="H90" s="5">
        <v>45419</v>
      </c>
      <c r="I90" s="7">
        <f t="shared" si="12"/>
        <v>1.4766452863391066E-2</v>
      </c>
      <c r="J90" s="7">
        <f t="shared" si="13"/>
        <v>-1.2722520834360651E-2</v>
      </c>
      <c r="K90" s="7">
        <f t="shared" si="14"/>
        <v>-7.3037880663530119E-3</v>
      </c>
      <c r="L90" s="7">
        <f t="shared" si="15"/>
        <v>5.4604516631438393E-2</v>
      </c>
      <c r="M90" s="7">
        <f t="shared" si="16"/>
        <v>-9.0246215217605341E-3</v>
      </c>
      <c r="N90" s="7">
        <f t="shared" si="17"/>
        <v>8.0640078144710529E-3</v>
      </c>
      <c r="O90" s="39"/>
      <c r="P90" s="39"/>
      <c r="Q90" s="7">
        <v>-2.8007255180807489E-3</v>
      </c>
      <c r="R90" s="4">
        <v>83</v>
      </c>
    </row>
    <row r="91" spans="1:18" x14ac:dyDescent="0.35">
      <c r="A91" s="5">
        <v>45420</v>
      </c>
      <c r="B91" s="6">
        <f>TCS!B88</f>
        <v>3976.95</v>
      </c>
      <c r="C91" s="6">
        <f>RELIANCE!B88</f>
        <v>1418.55</v>
      </c>
      <c r="D91" s="4">
        <f>SBI!B88</f>
        <v>810.8</v>
      </c>
      <c r="E91" s="6">
        <f>HUL!B88</f>
        <v>2331.7600000000002</v>
      </c>
      <c r="F91" s="6">
        <f>SUN!B88</f>
        <v>1521.75</v>
      </c>
      <c r="H91" s="5">
        <v>45420</v>
      </c>
      <c r="I91" s="7">
        <f t="shared" si="12"/>
        <v>-5.0264517020826016E-4</v>
      </c>
      <c r="J91" s="7">
        <f t="shared" si="13"/>
        <v>1.218720343639168E-2</v>
      </c>
      <c r="K91" s="7">
        <f t="shared" si="14"/>
        <v>1.109864072827027E-2</v>
      </c>
      <c r="L91" s="7">
        <f t="shared" si="15"/>
        <v>-1.6118415500683492E-2</v>
      </c>
      <c r="M91" s="7">
        <f t="shared" si="16"/>
        <v>4.2234467284785193E-3</v>
      </c>
      <c r="N91" s="7">
        <f t="shared" si="17"/>
        <v>2.177646044449743E-3</v>
      </c>
      <c r="O91" s="39"/>
      <c r="P91" s="39"/>
      <c r="Q91" s="7">
        <v>-2.7620105127175608E-3</v>
      </c>
      <c r="R91" s="4">
        <v>84</v>
      </c>
    </row>
    <row r="92" spans="1:18" x14ac:dyDescent="0.35">
      <c r="A92" s="5">
        <v>45421</v>
      </c>
      <c r="B92" s="6">
        <f>TCS!B89</f>
        <v>3960.2</v>
      </c>
      <c r="C92" s="6">
        <f>RELIANCE!B89</f>
        <v>1394.13</v>
      </c>
      <c r="D92" s="4">
        <f>SBI!B89</f>
        <v>819.8</v>
      </c>
      <c r="E92" s="6">
        <f>HUL!B89</f>
        <v>2316.4299999999998</v>
      </c>
      <c r="F92" s="6">
        <f>SUN!B89</f>
        <v>1494.65</v>
      </c>
      <c r="H92" s="5">
        <v>45421</v>
      </c>
      <c r="I92" s="7">
        <f t="shared" si="12"/>
        <v>-4.2117703265065476E-3</v>
      </c>
      <c r="J92" s="7">
        <f t="shared" si="13"/>
        <v>-1.7214761552289182E-2</v>
      </c>
      <c r="K92" s="7">
        <f t="shared" si="14"/>
        <v>1.1100148001973453E-2</v>
      </c>
      <c r="L92" s="7">
        <f t="shared" si="15"/>
        <v>-6.5744330462828016E-3</v>
      </c>
      <c r="M92" s="7">
        <f t="shared" si="16"/>
        <v>-1.780844422539829E-2</v>
      </c>
      <c r="N92" s="7">
        <f t="shared" si="17"/>
        <v>-6.9418522297006735E-3</v>
      </c>
      <c r="O92" s="39"/>
      <c r="P92" s="39"/>
      <c r="Q92" s="7">
        <v>-2.6857353690172394E-3</v>
      </c>
      <c r="R92" s="4">
        <v>85</v>
      </c>
    </row>
    <row r="93" spans="1:18" x14ac:dyDescent="0.35">
      <c r="A93" s="5">
        <v>45422</v>
      </c>
      <c r="B93" s="6">
        <f>TCS!B90</f>
        <v>3893.9</v>
      </c>
      <c r="C93" s="6">
        <f>RELIANCE!B90</f>
        <v>1407.43</v>
      </c>
      <c r="D93" s="4">
        <f>SBI!B90</f>
        <v>817.35</v>
      </c>
      <c r="E93" s="6">
        <f>HUL!B90</f>
        <v>2353.1799999999998</v>
      </c>
      <c r="F93" s="6">
        <f>SUN!B90</f>
        <v>1506.55</v>
      </c>
      <c r="H93" s="5">
        <v>45422</v>
      </c>
      <c r="I93" s="7">
        <f t="shared" si="12"/>
        <v>-1.6741578708145965E-2</v>
      </c>
      <c r="J93" s="7">
        <f t="shared" si="13"/>
        <v>9.5399998565413036E-3</v>
      </c>
      <c r="K93" s="7">
        <f t="shared" si="14"/>
        <v>-2.9885337887288754E-3</v>
      </c>
      <c r="L93" s="7">
        <f t="shared" si="15"/>
        <v>1.58649300863829E-2</v>
      </c>
      <c r="M93" s="7">
        <f t="shared" si="16"/>
        <v>7.9617301709429267E-3</v>
      </c>
      <c r="N93" s="7">
        <f t="shared" si="17"/>
        <v>2.7273095233984589E-3</v>
      </c>
      <c r="O93" s="39"/>
      <c r="P93" s="39"/>
      <c r="Q93" s="7">
        <v>-2.5559807321582145E-3</v>
      </c>
      <c r="R93" s="4">
        <v>86</v>
      </c>
    </row>
    <row r="94" spans="1:18" x14ac:dyDescent="0.35">
      <c r="A94" s="5">
        <v>45425</v>
      </c>
      <c r="B94" s="6">
        <f>TCS!B91</f>
        <v>3947.8</v>
      </c>
      <c r="C94" s="6">
        <f>RELIANCE!B91</f>
        <v>1402.7</v>
      </c>
      <c r="D94" s="4">
        <f>SBI!B91</f>
        <v>808.8</v>
      </c>
      <c r="E94" s="6">
        <f>HUL!B91</f>
        <v>2351.29</v>
      </c>
      <c r="F94" s="6">
        <f>SUN!B91</f>
        <v>1525.05</v>
      </c>
      <c r="H94" s="5">
        <v>45425</v>
      </c>
      <c r="I94" s="7">
        <f t="shared" si="12"/>
        <v>1.3842163383753991E-2</v>
      </c>
      <c r="J94" s="7">
        <f t="shared" si="13"/>
        <v>-3.360735525035019E-3</v>
      </c>
      <c r="K94" s="7">
        <f t="shared" si="14"/>
        <v>-1.0460634978895267E-2</v>
      </c>
      <c r="L94" s="7">
        <f t="shared" si="15"/>
        <v>-8.0316847839934091E-4</v>
      </c>
      <c r="M94" s="7">
        <f t="shared" si="16"/>
        <v>1.2279711924595871E-2</v>
      </c>
      <c r="N94" s="7">
        <f t="shared" si="17"/>
        <v>2.299467265204047E-3</v>
      </c>
      <c r="O94" s="39"/>
      <c r="P94" s="39"/>
      <c r="Q94" s="7">
        <v>-2.4678756889415791E-3</v>
      </c>
      <c r="R94" s="4">
        <v>87</v>
      </c>
    </row>
    <row r="95" spans="1:18" x14ac:dyDescent="0.35">
      <c r="A95" s="5">
        <v>45426</v>
      </c>
      <c r="B95" s="6">
        <f>TCS!B92</f>
        <v>3901.2</v>
      </c>
      <c r="C95" s="6">
        <f>RELIANCE!B92</f>
        <v>1420.07</v>
      </c>
      <c r="D95" s="4">
        <f>SBI!B92</f>
        <v>818.2</v>
      </c>
      <c r="E95" s="6">
        <f>HUL!B92</f>
        <v>2340.2800000000002</v>
      </c>
      <c r="F95" s="6">
        <f>SUN!B92</f>
        <v>1545.25</v>
      </c>
      <c r="H95" s="5">
        <v>45426</v>
      </c>
      <c r="I95" s="7">
        <f t="shared" si="12"/>
        <v>-1.1804042757991851E-2</v>
      </c>
      <c r="J95" s="7">
        <f t="shared" si="13"/>
        <v>1.2383260854067046E-2</v>
      </c>
      <c r="K95" s="7">
        <f t="shared" si="14"/>
        <v>1.1622156280910012E-2</v>
      </c>
      <c r="L95" s="7">
        <f t="shared" si="15"/>
        <v>-4.6825359696165414E-3</v>
      </c>
      <c r="M95" s="7">
        <f t="shared" si="16"/>
        <v>1.3245467361725938E-2</v>
      </c>
      <c r="N95" s="7">
        <f t="shared" si="17"/>
        <v>4.152861153818921E-3</v>
      </c>
      <c r="O95" s="39"/>
      <c r="P95" s="39"/>
      <c r="Q95" s="7">
        <v>-2.2614034709000255E-3</v>
      </c>
      <c r="R95" s="4">
        <v>88</v>
      </c>
    </row>
    <row r="96" spans="1:18" x14ac:dyDescent="0.35">
      <c r="A96" s="5">
        <v>45427</v>
      </c>
      <c r="B96" s="6">
        <f>TCS!B93</f>
        <v>3880.4</v>
      </c>
      <c r="C96" s="6">
        <f>RELIANCE!B93</f>
        <v>1416.28</v>
      </c>
      <c r="D96" s="4">
        <f>SBI!B93</f>
        <v>820.3</v>
      </c>
      <c r="E96" s="6">
        <f>HUL!B93</f>
        <v>2314.09</v>
      </c>
      <c r="F96" s="6">
        <f>SUN!B93</f>
        <v>1527.4</v>
      </c>
      <c r="H96" s="5">
        <v>45427</v>
      </c>
      <c r="I96" s="7">
        <f t="shared" si="12"/>
        <v>-5.3316928124679253E-3</v>
      </c>
      <c r="J96" s="7">
        <f t="shared" si="13"/>
        <v>-2.6688825198757371E-3</v>
      </c>
      <c r="K96" s="7">
        <f t="shared" si="14"/>
        <v>2.5666096308969433E-3</v>
      </c>
      <c r="L96" s="7">
        <f t="shared" si="15"/>
        <v>-1.1190968602047602E-2</v>
      </c>
      <c r="M96" s="7">
        <f t="shared" si="16"/>
        <v>-1.1551528878822159E-2</v>
      </c>
      <c r="N96" s="7">
        <f t="shared" si="17"/>
        <v>-5.6352926364632962E-3</v>
      </c>
      <c r="O96" s="39"/>
      <c r="P96" s="39"/>
      <c r="Q96" s="7">
        <v>-2.2114176144383269E-3</v>
      </c>
      <c r="R96" s="4">
        <v>89</v>
      </c>
    </row>
    <row r="97" spans="1:18" x14ac:dyDescent="0.35">
      <c r="A97" s="5">
        <v>45428</v>
      </c>
      <c r="B97" s="6">
        <f>TCS!B94</f>
        <v>3900.95</v>
      </c>
      <c r="C97" s="6">
        <f>RELIANCE!B94</f>
        <v>1425.35</v>
      </c>
      <c r="D97" s="4">
        <f>SBI!B94</f>
        <v>811.95</v>
      </c>
      <c r="E97" s="6">
        <f>HUL!B94</f>
        <v>2333.86</v>
      </c>
      <c r="F97" s="6">
        <f>SUN!B94</f>
        <v>1536.3</v>
      </c>
      <c r="H97" s="5">
        <v>45428</v>
      </c>
      <c r="I97" s="7">
        <f t="shared" si="12"/>
        <v>5.2958457890939226E-3</v>
      </c>
      <c r="J97" s="7">
        <f t="shared" si="13"/>
        <v>6.4041008840058922E-3</v>
      </c>
      <c r="K97" s="7">
        <f t="shared" si="14"/>
        <v>-1.0179202730708159E-2</v>
      </c>
      <c r="L97" s="7">
        <f t="shared" si="15"/>
        <v>8.5433150828186921E-3</v>
      </c>
      <c r="M97" s="7">
        <f t="shared" si="16"/>
        <v>5.8268953777660393E-3</v>
      </c>
      <c r="N97" s="7">
        <f t="shared" si="17"/>
        <v>3.1781908805952773E-3</v>
      </c>
      <c r="O97" s="39"/>
      <c r="P97" s="39"/>
      <c r="Q97" s="7">
        <v>-2.1984776545343363E-3</v>
      </c>
      <c r="R97" s="4">
        <v>90</v>
      </c>
    </row>
    <row r="98" spans="1:18" x14ac:dyDescent="0.35">
      <c r="A98" s="5">
        <v>45429</v>
      </c>
      <c r="B98" s="6">
        <f>TCS!B95</f>
        <v>3834.1</v>
      </c>
      <c r="C98" s="6">
        <f>RELIANCE!B95</f>
        <v>1435.7</v>
      </c>
      <c r="D98" s="4">
        <f>SBI!B95</f>
        <v>817.85</v>
      </c>
      <c r="E98" s="6">
        <f>HUL!B95</f>
        <v>2311.15</v>
      </c>
      <c r="F98" s="6">
        <f>SUN!B95</f>
        <v>1531.4</v>
      </c>
      <c r="H98" s="5">
        <v>45429</v>
      </c>
      <c r="I98" s="7">
        <f t="shared" si="12"/>
        <v>-1.7136851279816456E-2</v>
      </c>
      <c r="J98" s="7">
        <f t="shared" si="13"/>
        <v>7.2613743992704372E-3</v>
      </c>
      <c r="K98" s="7">
        <f t="shared" si="14"/>
        <v>7.2664572941683048E-3</v>
      </c>
      <c r="L98" s="7">
        <f t="shared" si="15"/>
        <v>-9.730660793706547E-3</v>
      </c>
      <c r="M98" s="7">
        <f t="shared" si="16"/>
        <v>-3.1894812211156198E-3</v>
      </c>
      <c r="N98" s="7">
        <f t="shared" si="17"/>
        <v>-3.1058323202399762E-3</v>
      </c>
      <c r="O98" s="39"/>
      <c r="P98" s="39"/>
      <c r="Q98" s="7">
        <v>-1.8442587133480795E-3</v>
      </c>
      <c r="R98" s="4">
        <v>91</v>
      </c>
    </row>
    <row r="99" spans="1:18" x14ac:dyDescent="0.35">
      <c r="A99" s="5">
        <v>45430</v>
      </c>
      <c r="B99" s="6">
        <f>TCS!B96</f>
        <v>3851.45</v>
      </c>
      <c r="C99" s="6">
        <f>RELIANCE!B96</f>
        <v>1434.83</v>
      </c>
      <c r="D99" s="4">
        <f>SBI!B96</f>
        <v>821</v>
      </c>
      <c r="E99" s="6">
        <f>HUL!B96</f>
        <v>2327.15</v>
      </c>
      <c r="F99" s="6">
        <f>SUN!B96</f>
        <v>1531.9</v>
      </c>
      <c r="H99" s="5">
        <v>45430</v>
      </c>
      <c r="I99" s="7">
        <f t="shared" si="12"/>
        <v>4.525181920137733E-3</v>
      </c>
      <c r="J99" s="7">
        <f t="shared" si="13"/>
        <v>-6.0597617886748445E-4</v>
      </c>
      <c r="K99" s="7">
        <f t="shared" si="14"/>
        <v>3.8515620223757985E-3</v>
      </c>
      <c r="L99" s="7">
        <f t="shared" si="15"/>
        <v>6.9229604309541948E-3</v>
      </c>
      <c r="M99" s="7">
        <f t="shared" si="16"/>
        <v>3.2649862870570701E-4</v>
      </c>
      <c r="N99" s="7">
        <f t="shared" si="17"/>
        <v>3.0040453646611896E-3</v>
      </c>
      <c r="O99" s="39"/>
      <c r="P99" s="39"/>
      <c r="Q99" s="7">
        <v>-1.7668187847984964E-3</v>
      </c>
      <c r="R99" s="4">
        <v>92</v>
      </c>
    </row>
    <row r="100" spans="1:18" x14ac:dyDescent="0.35">
      <c r="A100" s="5">
        <v>45433</v>
      </c>
      <c r="B100" s="6">
        <f>TCS!B97</f>
        <v>3820.2</v>
      </c>
      <c r="C100" s="6">
        <f>RELIANCE!B97</f>
        <v>1436.13</v>
      </c>
      <c r="D100" s="4">
        <f>SBI!B97</f>
        <v>830.65</v>
      </c>
      <c r="E100" s="6">
        <f>HUL!B97</f>
        <v>2301.54</v>
      </c>
      <c r="F100" s="6">
        <f>SUN!B97</f>
        <v>1540.95</v>
      </c>
      <c r="H100" s="5">
        <v>45433</v>
      </c>
      <c r="I100" s="7">
        <f t="shared" si="12"/>
        <v>-8.1138272598632044E-3</v>
      </c>
      <c r="J100" s="7">
        <f t="shared" si="13"/>
        <v>9.0603067959293959E-4</v>
      </c>
      <c r="K100" s="7">
        <f t="shared" si="14"/>
        <v>1.1753958587088942E-2</v>
      </c>
      <c r="L100" s="7">
        <f t="shared" si="15"/>
        <v>-1.1004877210321728E-2</v>
      </c>
      <c r="M100" s="7">
        <f t="shared" si="16"/>
        <v>5.9076963248252401E-3</v>
      </c>
      <c r="N100" s="7">
        <f t="shared" si="17"/>
        <v>-1.1020377573556206E-4</v>
      </c>
      <c r="O100" s="39"/>
      <c r="P100" s="39"/>
      <c r="Q100" s="7">
        <v>-1.7383483925959898E-3</v>
      </c>
      <c r="R100" s="4">
        <v>93</v>
      </c>
    </row>
    <row r="101" spans="1:18" x14ac:dyDescent="0.35">
      <c r="A101" s="5">
        <v>45434</v>
      </c>
      <c r="B101" s="6">
        <f>TCS!B98</f>
        <v>3832</v>
      </c>
      <c r="C101" s="6">
        <f>RELIANCE!B98</f>
        <v>1460.65</v>
      </c>
      <c r="D101" s="4">
        <f>SBI!B98</f>
        <v>818.75</v>
      </c>
      <c r="E101" s="6">
        <f>HUL!B98</f>
        <v>2357.5100000000002</v>
      </c>
      <c r="F101" s="6">
        <f>SUN!B98</f>
        <v>1539.3</v>
      </c>
      <c r="H101" s="5">
        <v>45434</v>
      </c>
      <c r="I101" s="7">
        <f t="shared" si="12"/>
        <v>3.0888435160463246E-3</v>
      </c>
      <c r="J101" s="7">
        <f t="shared" si="13"/>
        <v>1.7073663247756166E-2</v>
      </c>
      <c r="K101" s="7">
        <f t="shared" si="14"/>
        <v>-1.432613013904771E-2</v>
      </c>
      <c r="L101" s="7">
        <f t="shared" si="15"/>
        <v>2.4318499787099102E-2</v>
      </c>
      <c r="M101" s="7">
        <f t="shared" si="16"/>
        <v>-1.0707680327071145E-3</v>
      </c>
      <c r="N101" s="7">
        <f t="shared" si="17"/>
        <v>5.8168216758293541E-3</v>
      </c>
      <c r="O101" s="39"/>
      <c r="P101" s="39"/>
      <c r="Q101" s="7">
        <v>-1.6548578367049152E-3</v>
      </c>
      <c r="R101" s="4">
        <v>94</v>
      </c>
    </row>
    <row r="102" spans="1:18" x14ac:dyDescent="0.35">
      <c r="A102" s="5">
        <v>45435</v>
      </c>
      <c r="B102" s="6">
        <f>TCS!B99</f>
        <v>3893.45</v>
      </c>
      <c r="C102" s="6">
        <f>RELIANCE!B99</f>
        <v>1486.05</v>
      </c>
      <c r="D102" s="4">
        <f>SBI!B99</f>
        <v>832.1</v>
      </c>
      <c r="E102" s="6">
        <f>HUL!B99</f>
        <v>2373.0500000000002</v>
      </c>
      <c r="F102" s="6">
        <f>SUN!B99</f>
        <v>1495.1</v>
      </c>
      <c r="H102" s="5">
        <v>45435</v>
      </c>
      <c r="I102" s="7">
        <f t="shared" si="12"/>
        <v>1.6036012526095877E-2</v>
      </c>
      <c r="J102" s="7">
        <f t="shared" si="13"/>
        <v>1.7389518365111378E-2</v>
      </c>
      <c r="K102" s="7">
        <f t="shared" si="14"/>
        <v>1.630534351145041E-2</v>
      </c>
      <c r="L102" s="7">
        <f t="shared" si="15"/>
        <v>6.5917005654270167E-3</v>
      </c>
      <c r="M102" s="7">
        <f t="shared" si="16"/>
        <v>-2.8714350678880063E-2</v>
      </c>
      <c r="N102" s="7">
        <f t="shared" si="17"/>
        <v>5.5216448578409242E-3</v>
      </c>
      <c r="O102" s="39"/>
      <c r="P102" s="39"/>
      <c r="Q102" s="7">
        <v>-1.6211624937312987E-3</v>
      </c>
      <c r="R102" s="4">
        <v>95</v>
      </c>
    </row>
    <row r="103" spans="1:18" x14ac:dyDescent="0.35">
      <c r="A103" s="5">
        <v>45436</v>
      </c>
      <c r="B103" s="6">
        <f>TCS!B100</f>
        <v>3849.5</v>
      </c>
      <c r="C103" s="6">
        <f>RELIANCE!B100</f>
        <v>1480.25</v>
      </c>
      <c r="D103" s="4">
        <f>SBI!B100</f>
        <v>828.6</v>
      </c>
      <c r="E103" s="6">
        <f>HUL!B100</f>
        <v>2359.65</v>
      </c>
      <c r="F103" s="6">
        <f>SUN!B100</f>
        <v>1486.7</v>
      </c>
      <c r="H103" s="5">
        <v>45436</v>
      </c>
      <c r="I103" s="7">
        <f t="shared" si="12"/>
        <v>-1.128818913816787E-2</v>
      </c>
      <c r="J103" s="7">
        <f t="shared" si="13"/>
        <v>-3.902964234043238E-3</v>
      </c>
      <c r="K103" s="7">
        <f t="shared" si="14"/>
        <v>-4.2062252133157063E-3</v>
      </c>
      <c r="L103" s="7">
        <f t="shared" si="15"/>
        <v>-5.6467415351552086E-3</v>
      </c>
      <c r="M103" s="7">
        <f t="shared" si="16"/>
        <v>-5.6183532874054531E-3</v>
      </c>
      <c r="N103" s="7">
        <f t="shared" si="17"/>
        <v>-6.1324946816174956E-3</v>
      </c>
      <c r="O103" s="39"/>
      <c r="P103" s="39"/>
      <c r="Q103" s="7">
        <v>-1.5808274013623389E-3</v>
      </c>
      <c r="R103" s="4">
        <v>96</v>
      </c>
    </row>
    <row r="104" spans="1:18" x14ac:dyDescent="0.35">
      <c r="A104" s="5">
        <v>45439</v>
      </c>
      <c r="B104" s="6">
        <f>TCS!B101</f>
        <v>3847.05</v>
      </c>
      <c r="C104" s="6">
        <f>RELIANCE!B101</f>
        <v>1466.25</v>
      </c>
      <c r="D104" s="4">
        <f>SBI!B101</f>
        <v>833.7</v>
      </c>
      <c r="E104" s="6">
        <f>HUL!B101</f>
        <v>2375.04</v>
      </c>
      <c r="F104" s="6">
        <f>SUN!B101</f>
        <v>1466.05</v>
      </c>
      <c r="H104" s="5">
        <v>45439</v>
      </c>
      <c r="I104" s="7">
        <f t="shared" si="12"/>
        <v>-6.3644629172610045E-4</v>
      </c>
      <c r="J104" s="7">
        <f t="shared" si="13"/>
        <v>-9.4578618476608423E-3</v>
      </c>
      <c r="K104" s="7">
        <f t="shared" si="14"/>
        <v>6.1549601737871384E-3</v>
      </c>
      <c r="L104" s="7">
        <f t="shared" si="15"/>
        <v>6.5221537092365889E-3</v>
      </c>
      <c r="M104" s="7">
        <f t="shared" si="16"/>
        <v>-1.3889823098136911E-2</v>
      </c>
      <c r="N104" s="7">
        <f t="shared" si="17"/>
        <v>-2.2614034709000255E-3</v>
      </c>
      <c r="O104" s="39"/>
      <c r="P104" s="39"/>
      <c r="Q104" s="7">
        <v>-1.5503464405188794E-3</v>
      </c>
      <c r="R104" s="4">
        <v>97</v>
      </c>
    </row>
    <row r="105" spans="1:18" x14ac:dyDescent="0.35">
      <c r="A105" s="5">
        <v>45440</v>
      </c>
      <c r="B105" s="6">
        <f>TCS!B102</f>
        <v>3839.9</v>
      </c>
      <c r="C105" s="6">
        <f>RELIANCE!B102</f>
        <v>1456.2</v>
      </c>
      <c r="D105" s="4">
        <f>SBI!B102</f>
        <v>831.15</v>
      </c>
      <c r="E105" s="6">
        <f>HUL!B102</f>
        <v>2386.4499999999998</v>
      </c>
      <c r="F105" s="6">
        <f>SUN!B102</f>
        <v>1464.9</v>
      </c>
      <c r="H105" s="5">
        <v>45440</v>
      </c>
      <c r="I105" s="7">
        <f t="shared" si="12"/>
        <v>-1.8585669538997429E-3</v>
      </c>
      <c r="J105" s="7">
        <f t="shared" si="13"/>
        <v>-6.8542199488490496E-3</v>
      </c>
      <c r="K105" s="7">
        <f t="shared" si="14"/>
        <v>-3.0586541921555632E-3</v>
      </c>
      <c r="L105" s="7">
        <f t="shared" si="15"/>
        <v>4.8041296146590362E-3</v>
      </c>
      <c r="M105" s="7">
        <f t="shared" si="16"/>
        <v>-7.8442072234907734E-4</v>
      </c>
      <c r="N105" s="7">
        <f t="shared" si="17"/>
        <v>-1.5503464405188794E-3</v>
      </c>
      <c r="O105" s="39"/>
      <c r="P105" s="39"/>
      <c r="Q105" s="7">
        <v>-1.4726138512056734E-3</v>
      </c>
      <c r="R105" s="4">
        <v>98</v>
      </c>
    </row>
    <row r="106" spans="1:18" x14ac:dyDescent="0.35">
      <c r="A106" s="5">
        <v>45441</v>
      </c>
      <c r="B106" s="6">
        <f>TCS!B103</f>
        <v>3803.65</v>
      </c>
      <c r="C106" s="6">
        <f>RELIANCE!B103</f>
        <v>1440.78</v>
      </c>
      <c r="D106" s="4">
        <f>SBI!B103</f>
        <v>822.65</v>
      </c>
      <c r="E106" s="6">
        <f>HUL!B103</f>
        <v>2363.9899999999998</v>
      </c>
      <c r="F106" s="6">
        <f>SUN!B103</f>
        <v>1478.95</v>
      </c>
      <c r="H106" s="5">
        <v>45441</v>
      </c>
      <c r="I106" s="7">
        <f t="shared" si="12"/>
        <v>-9.4403500091148063E-3</v>
      </c>
      <c r="J106" s="7">
        <f t="shared" si="13"/>
        <v>-1.0589204779563266E-2</v>
      </c>
      <c r="K106" s="7">
        <f t="shared" si="14"/>
        <v>-1.0226794200806077E-2</v>
      </c>
      <c r="L106" s="7">
        <f t="shared" si="15"/>
        <v>-9.411468918267718E-3</v>
      </c>
      <c r="M106" s="7">
        <f t="shared" si="16"/>
        <v>9.5910983684892592E-3</v>
      </c>
      <c r="N106" s="7">
        <f t="shared" si="17"/>
        <v>-6.0153439078525217E-3</v>
      </c>
      <c r="O106" s="39"/>
      <c r="P106" s="39"/>
      <c r="Q106" s="7">
        <v>-1.4222517000384237E-3</v>
      </c>
      <c r="R106" s="4">
        <v>99</v>
      </c>
    </row>
    <row r="107" spans="1:18" x14ac:dyDescent="0.35">
      <c r="A107" s="5">
        <v>45442</v>
      </c>
      <c r="B107" s="6">
        <f>TCS!B104</f>
        <v>3736.1</v>
      </c>
      <c r="C107" s="6">
        <f>RELIANCE!B104</f>
        <v>1424.85</v>
      </c>
      <c r="D107" s="4">
        <f>SBI!B104</f>
        <v>825.85</v>
      </c>
      <c r="E107" s="6">
        <f>HUL!B104</f>
        <v>2342.0700000000002</v>
      </c>
      <c r="F107" s="6">
        <f>SUN!B104</f>
        <v>1459.1</v>
      </c>
      <c r="H107" s="5">
        <v>45442</v>
      </c>
      <c r="I107" s="7">
        <f t="shared" si="12"/>
        <v>-1.7759257555242991E-2</v>
      </c>
      <c r="J107" s="7">
        <f t="shared" si="13"/>
        <v>-1.1056511056511065E-2</v>
      </c>
      <c r="K107" s="7">
        <f t="shared" si="14"/>
        <v>3.8898681091594778E-3</v>
      </c>
      <c r="L107" s="7">
        <f t="shared" si="15"/>
        <v>-9.2724588513486417E-3</v>
      </c>
      <c r="M107" s="7">
        <f t="shared" si="16"/>
        <v>-1.3421684303052905E-2</v>
      </c>
      <c r="N107" s="7">
        <f t="shared" si="17"/>
        <v>-9.5240087313992264E-3</v>
      </c>
      <c r="O107" s="39"/>
      <c r="P107" s="39"/>
      <c r="Q107" s="7">
        <v>-1.3037502771582553E-3</v>
      </c>
      <c r="R107" s="4">
        <v>100</v>
      </c>
    </row>
    <row r="108" spans="1:18" x14ac:dyDescent="0.35">
      <c r="A108" s="5">
        <v>45443</v>
      </c>
      <c r="B108" s="6">
        <f>TCS!B105</f>
        <v>3670.95</v>
      </c>
      <c r="C108" s="6">
        <f>RELIANCE!B105</f>
        <v>1430.4</v>
      </c>
      <c r="D108" s="4">
        <f>SBI!B105</f>
        <v>830.35</v>
      </c>
      <c r="E108" s="6">
        <f>HUL!B105</f>
        <v>2319.81</v>
      </c>
      <c r="F108" s="6">
        <f>SUN!B105</f>
        <v>1459.8</v>
      </c>
      <c r="H108" s="5">
        <v>45443</v>
      </c>
      <c r="I108" s="7">
        <f t="shared" si="12"/>
        <v>-1.7437970075747433E-2</v>
      </c>
      <c r="J108" s="7">
        <f t="shared" si="13"/>
        <v>3.8951468575640913E-3</v>
      </c>
      <c r="K108" s="7">
        <f t="shared" si="14"/>
        <v>5.4489314040080394E-3</v>
      </c>
      <c r="L108" s="7">
        <f t="shared" si="15"/>
        <v>-9.5044127630686814E-3</v>
      </c>
      <c r="M108" s="7">
        <f t="shared" si="16"/>
        <v>4.7974778973336463E-4</v>
      </c>
      <c r="N108" s="7">
        <f t="shared" si="17"/>
        <v>-3.4237113575021237E-3</v>
      </c>
      <c r="O108" s="39"/>
      <c r="P108" s="39"/>
      <c r="Q108" s="7">
        <v>-1.2957139477265851E-3</v>
      </c>
      <c r="R108" s="4">
        <v>101</v>
      </c>
    </row>
    <row r="109" spans="1:18" x14ac:dyDescent="0.35">
      <c r="A109" s="5">
        <v>45446</v>
      </c>
      <c r="B109" s="6">
        <f>TCS!B106</f>
        <v>3702.85</v>
      </c>
      <c r="C109" s="6">
        <f>RELIANCE!B106</f>
        <v>1510.32</v>
      </c>
      <c r="D109" s="4">
        <f>SBI!B106</f>
        <v>905.65</v>
      </c>
      <c r="E109" s="6">
        <f>HUL!B106</f>
        <v>2346.56</v>
      </c>
      <c r="F109" s="6">
        <f>SUN!B106</f>
        <v>1453.05</v>
      </c>
      <c r="H109" s="5">
        <v>45446</v>
      </c>
      <c r="I109" s="7">
        <f t="shared" si="12"/>
        <v>8.6898486767730265E-3</v>
      </c>
      <c r="J109" s="7">
        <f t="shared" si="13"/>
        <v>5.587248322147631E-2</v>
      </c>
      <c r="K109" s="7">
        <f t="shared" si="14"/>
        <v>9.0684651050761733E-2</v>
      </c>
      <c r="L109" s="7">
        <f t="shared" si="15"/>
        <v>1.1531116772494299E-2</v>
      </c>
      <c r="M109" s="7">
        <f t="shared" si="16"/>
        <v>-4.6239210850801404E-3</v>
      </c>
      <c r="N109" s="7">
        <f t="shared" si="17"/>
        <v>3.2430835727285043E-2</v>
      </c>
      <c r="O109" s="39"/>
      <c r="P109" s="39"/>
      <c r="Q109" s="7">
        <v>-1.2547407075363505E-3</v>
      </c>
      <c r="R109" s="4">
        <v>102</v>
      </c>
    </row>
    <row r="110" spans="1:18" x14ac:dyDescent="0.35">
      <c r="A110" s="5">
        <v>45447</v>
      </c>
      <c r="B110" s="6">
        <f>TCS!B107</f>
        <v>3715</v>
      </c>
      <c r="C110" s="6">
        <f>RELIANCE!B107</f>
        <v>1397.28</v>
      </c>
      <c r="D110" s="4">
        <f>SBI!B107</f>
        <v>775.2</v>
      </c>
      <c r="E110" s="6">
        <f>HUL!B107</f>
        <v>2486.4</v>
      </c>
      <c r="F110" s="6">
        <f>SUN!B107</f>
        <v>1429.85</v>
      </c>
      <c r="H110" s="5">
        <v>45447</v>
      </c>
      <c r="I110" s="7">
        <f t="shared" si="12"/>
        <v>3.2812563295840924E-3</v>
      </c>
      <c r="J110" s="7">
        <f t="shared" si="13"/>
        <v>-7.484506594628948E-2</v>
      </c>
      <c r="K110" s="7">
        <f t="shared" si="14"/>
        <v>-0.14404019212720143</v>
      </c>
      <c r="L110" s="7">
        <f t="shared" si="15"/>
        <v>5.9593617891722461E-2</v>
      </c>
      <c r="M110" s="7">
        <f t="shared" si="16"/>
        <v>-1.5966415470906048E-2</v>
      </c>
      <c r="N110" s="7">
        <f t="shared" si="17"/>
        <v>-3.4395359864618086E-2</v>
      </c>
      <c r="O110" s="39"/>
      <c r="P110" s="39"/>
      <c r="Q110" s="7">
        <v>-1.2000874455770252E-3</v>
      </c>
      <c r="R110" s="4">
        <v>103</v>
      </c>
    </row>
    <row r="111" spans="1:18" x14ac:dyDescent="0.35">
      <c r="A111" s="5">
        <v>45448</v>
      </c>
      <c r="B111" s="6">
        <f>TCS!B108</f>
        <v>3746.45</v>
      </c>
      <c r="C111" s="6">
        <f>RELIANCE!B108</f>
        <v>1420.75</v>
      </c>
      <c r="D111" s="4">
        <f>SBI!B108</f>
        <v>789.75</v>
      </c>
      <c r="E111" s="6">
        <f>HUL!B108</f>
        <v>2592.4299999999998</v>
      </c>
      <c r="F111" s="6">
        <f>SUN!B108</f>
        <v>1487.3</v>
      </c>
      <c r="H111" s="5">
        <v>45448</v>
      </c>
      <c r="I111" s="7">
        <f t="shared" si="12"/>
        <v>8.4656796769850828E-3</v>
      </c>
      <c r="J111" s="7">
        <f t="shared" si="13"/>
        <v>1.6796919729760607E-2</v>
      </c>
      <c r="K111" s="7">
        <f t="shared" si="14"/>
        <v>1.8769349845201289E-2</v>
      </c>
      <c r="L111" s="7">
        <f t="shared" si="15"/>
        <v>4.264398326898311E-2</v>
      </c>
      <c r="M111" s="7">
        <f t="shared" si="16"/>
        <v>4.017903975941528E-2</v>
      </c>
      <c r="N111" s="7">
        <f t="shared" si="17"/>
        <v>2.5370994456069072E-2</v>
      </c>
      <c r="O111" s="39"/>
      <c r="P111" s="39"/>
      <c r="Q111" s="7">
        <v>-1.1695666754205638E-3</v>
      </c>
      <c r="R111" s="4">
        <v>104</v>
      </c>
    </row>
    <row r="112" spans="1:18" x14ac:dyDescent="0.35">
      <c r="A112" s="5">
        <v>45449</v>
      </c>
      <c r="B112" s="6">
        <f>TCS!B109</f>
        <v>3830.4</v>
      </c>
      <c r="C112" s="6">
        <f>RELIANCE!B109</f>
        <v>1431.6</v>
      </c>
      <c r="D112" s="4">
        <f>SBI!B109</f>
        <v>816.95</v>
      </c>
      <c r="E112" s="6">
        <f>HUL!B109</f>
        <v>2539.4899999999998</v>
      </c>
      <c r="F112" s="6">
        <f>SUN!B109</f>
        <v>1472.7</v>
      </c>
      <c r="H112" s="5">
        <v>45449</v>
      </c>
      <c r="I112" s="7">
        <f t="shared" si="12"/>
        <v>2.2407879459221514E-2</v>
      </c>
      <c r="J112" s="7">
        <f t="shared" si="13"/>
        <v>7.6368115431988404E-3</v>
      </c>
      <c r="K112" s="7">
        <f t="shared" si="14"/>
        <v>3.4441278885723348E-2</v>
      </c>
      <c r="L112" s="7">
        <f t="shared" si="15"/>
        <v>-2.0420994973827655E-2</v>
      </c>
      <c r="M112" s="7">
        <f t="shared" si="16"/>
        <v>-9.8164459086935718E-3</v>
      </c>
      <c r="N112" s="7">
        <f t="shared" si="17"/>
        <v>6.8497058011244959E-3</v>
      </c>
      <c r="O112" s="39"/>
      <c r="P112" s="39"/>
      <c r="Q112" s="7">
        <v>-1.1464595328892992E-3</v>
      </c>
      <c r="R112" s="4">
        <v>105</v>
      </c>
    </row>
    <row r="113" spans="1:18" x14ac:dyDescent="0.35">
      <c r="A113" s="5">
        <v>45450</v>
      </c>
      <c r="B113" s="6">
        <f>TCS!B110</f>
        <v>3893.95</v>
      </c>
      <c r="C113" s="6">
        <f>RELIANCE!B110</f>
        <v>1469.95</v>
      </c>
      <c r="D113" s="4">
        <f>SBI!B110</f>
        <v>829.95</v>
      </c>
      <c r="E113" s="6">
        <f>HUL!B110</f>
        <v>2567.58</v>
      </c>
      <c r="F113" s="6">
        <f>SUN!B110</f>
        <v>1506.85</v>
      </c>
      <c r="H113" s="5">
        <v>45450</v>
      </c>
      <c r="I113" s="7">
        <f t="shared" si="12"/>
        <v>1.6590956558061754E-2</v>
      </c>
      <c r="J113" s="7">
        <f t="shared" si="13"/>
        <v>2.6788208996926688E-2</v>
      </c>
      <c r="K113" s="7">
        <f t="shared" si="14"/>
        <v>1.5912846563437277E-2</v>
      </c>
      <c r="L113" s="7">
        <f t="shared" si="15"/>
        <v>1.1061276082993121E-2</v>
      </c>
      <c r="M113" s="7">
        <f t="shared" si="16"/>
        <v>2.3188701025327552E-2</v>
      </c>
      <c r="N113" s="7">
        <f t="shared" si="17"/>
        <v>1.8708397845349278E-2</v>
      </c>
      <c r="O113" s="39"/>
      <c r="P113" s="39"/>
      <c r="Q113" s="7">
        <v>-9.8520223985270076E-4</v>
      </c>
      <c r="R113" s="4">
        <v>106</v>
      </c>
    </row>
    <row r="114" spans="1:18" x14ac:dyDescent="0.35">
      <c r="A114" s="5">
        <v>45453</v>
      </c>
      <c r="B114" s="6">
        <f>TCS!B111</f>
        <v>3858.7</v>
      </c>
      <c r="C114" s="6">
        <f>RELIANCE!B111</f>
        <v>1471.4</v>
      </c>
      <c r="D114" s="4">
        <f>SBI!B111</f>
        <v>831.8</v>
      </c>
      <c r="E114" s="6">
        <f>HUL!B111</f>
        <v>2555.1799999999998</v>
      </c>
      <c r="F114" s="6">
        <f>SUN!B111</f>
        <v>1513.1</v>
      </c>
      <c r="H114" s="5">
        <v>45453</v>
      </c>
      <c r="I114" s="7">
        <f t="shared" si="12"/>
        <v>-9.0525045262522807E-3</v>
      </c>
      <c r="J114" s="7">
        <f t="shared" si="13"/>
        <v>9.8642810979976403E-4</v>
      </c>
      <c r="K114" s="7">
        <f t="shared" si="14"/>
        <v>2.2290499427675137E-3</v>
      </c>
      <c r="L114" s="7">
        <f t="shared" si="15"/>
        <v>-4.8294502995038791E-3</v>
      </c>
      <c r="M114" s="7">
        <f t="shared" si="16"/>
        <v>4.147725387397605E-3</v>
      </c>
      <c r="N114" s="7">
        <f t="shared" si="17"/>
        <v>-1.3037502771582553E-3</v>
      </c>
      <c r="O114" s="39"/>
      <c r="P114" s="39"/>
      <c r="Q114" s="7">
        <v>-9.2462877852279596E-4</v>
      </c>
      <c r="R114" s="4">
        <v>107</v>
      </c>
    </row>
    <row r="115" spans="1:18" x14ac:dyDescent="0.35">
      <c r="A115" s="5">
        <v>45454</v>
      </c>
      <c r="B115" s="6">
        <f>TCS!B112</f>
        <v>3852.1</v>
      </c>
      <c r="C115" s="6">
        <f>RELIANCE!B112</f>
        <v>1456.68</v>
      </c>
      <c r="D115" s="4">
        <f>SBI!B112</f>
        <v>835.55</v>
      </c>
      <c r="E115" s="6">
        <f>HUL!B112</f>
        <v>2546.21</v>
      </c>
      <c r="F115" s="6">
        <f>SUN!B112</f>
        <v>1499.75</v>
      </c>
      <c r="H115" s="5">
        <v>45454</v>
      </c>
      <c r="I115" s="7">
        <f t="shared" si="12"/>
        <v>-1.7104206079767703E-3</v>
      </c>
      <c r="J115" s="7">
        <f t="shared" si="13"/>
        <v>-1.0004077749082518E-2</v>
      </c>
      <c r="K115" s="7">
        <f t="shared" si="14"/>
        <v>4.5082952632844453E-3</v>
      </c>
      <c r="L115" s="7">
        <f t="shared" si="15"/>
        <v>-3.5105158932050573E-3</v>
      </c>
      <c r="M115" s="7">
        <f t="shared" si="16"/>
        <v>-8.8229462692485106E-3</v>
      </c>
      <c r="N115" s="7">
        <f t="shared" si="17"/>
        <v>-3.9079330512456828E-3</v>
      </c>
      <c r="O115" s="39"/>
      <c r="P115" s="39"/>
      <c r="Q115" s="7">
        <v>-8.6910041432719542E-4</v>
      </c>
      <c r="R115" s="4">
        <v>108</v>
      </c>
    </row>
    <row r="116" spans="1:18" x14ac:dyDescent="0.35">
      <c r="A116" s="5">
        <v>45455</v>
      </c>
      <c r="B116" s="6">
        <f>TCS!B113</f>
        <v>3831.65</v>
      </c>
      <c r="C116" s="6">
        <f>RELIANCE!B113</f>
        <v>1463.32</v>
      </c>
      <c r="D116" s="4">
        <f>SBI!B113</f>
        <v>839.1</v>
      </c>
      <c r="E116" s="6">
        <f>HUL!B113</f>
        <v>2518.67</v>
      </c>
      <c r="F116" s="6">
        <f>SUN!B113</f>
        <v>1506.85</v>
      </c>
      <c r="H116" s="5">
        <v>45455</v>
      </c>
      <c r="I116" s="7">
        <f t="shared" si="12"/>
        <v>-5.3087926066300861E-3</v>
      </c>
      <c r="J116" s="7">
        <f t="shared" si="13"/>
        <v>4.5583106790783035E-3</v>
      </c>
      <c r="K116" s="7">
        <f t="shared" si="14"/>
        <v>4.2486984620908608E-3</v>
      </c>
      <c r="L116" s="7">
        <f t="shared" si="15"/>
        <v>-1.0816075657545943E-2</v>
      </c>
      <c r="M116" s="7">
        <f t="shared" si="16"/>
        <v>4.7341223537256116E-3</v>
      </c>
      <c r="N116" s="7">
        <f t="shared" si="17"/>
        <v>-5.1674735385625042E-4</v>
      </c>
      <c r="O116" s="39"/>
      <c r="P116" s="39"/>
      <c r="Q116" s="7">
        <v>-7.9294460440078047E-4</v>
      </c>
      <c r="R116" s="4">
        <v>109</v>
      </c>
    </row>
    <row r="117" spans="1:18" x14ac:dyDescent="0.35">
      <c r="A117" s="5">
        <v>45456</v>
      </c>
      <c r="B117" s="6">
        <f>TCS!B114</f>
        <v>3878.15</v>
      </c>
      <c r="C117" s="6">
        <f>RELIANCE!B114</f>
        <v>1465.25</v>
      </c>
      <c r="D117" s="4">
        <f>SBI!B114</f>
        <v>843.9</v>
      </c>
      <c r="E117" s="6">
        <f>HUL!B114</f>
        <v>2477.5300000000002</v>
      </c>
      <c r="F117" s="6">
        <f>SUN!B114</f>
        <v>1510.8</v>
      </c>
      <c r="H117" s="5">
        <v>45456</v>
      </c>
      <c r="I117" s="7">
        <f t="shared" si="12"/>
        <v>1.2135763965915425E-2</v>
      </c>
      <c r="J117" s="7">
        <f t="shared" si="13"/>
        <v>1.3189186234043859E-3</v>
      </c>
      <c r="K117" s="7">
        <f t="shared" si="14"/>
        <v>5.720414730067791E-3</v>
      </c>
      <c r="L117" s="7">
        <f t="shared" si="15"/>
        <v>-1.6334017556885128E-2</v>
      </c>
      <c r="M117" s="7">
        <f t="shared" si="16"/>
        <v>2.6213624448352402E-3</v>
      </c>
      <c r="N117" s="7">
        <f t="shared" si="17"/>
        <v>1.092488441467543E-3</v>
      </c>
      <c r="O117" s="39"/>
      <c r="P117" s="39"/>
      <c r="Q117" s="7">
        <v>-5.1674735385625042E-4</v>
      </c>
      <c r="R117" s="4">
        <v>110</v>
      </c>
    </row>
    <row r="118" spans="1:18" x14ac:dyDescent="0.35">
      <c r="A118" s="5">
        <v>45457</v>
      </c>
      <c r="B118" s="6">
        <f>TCS!B115</f>
        <v>3832.05</v>
      </c>
      <c r="C118" s="6">
        <f>RELIANCE!B115</f>
        <v>1477.55</v>
      </c>
      <c r="D118" s="4">
        <f>SBI!B115</f>
        <v>839.2</v>
      </c>
      <c r="E118" s="6">
        <f>HUL!B115</f>
        <v>2469.92</v>
      </c>
      <c r="F118" s="6">
        <f>SUN!B115</f>
        <v>1516</v>
      </c>
      <c r="H118" s="5">
        <v>45457</v>
      </c>
      <c r="I118" s="7">
        <f t="shared" si="12"/>
        <v>-1.1887111122571348E-2</v>
      </c>
      <c r="J118" s="7">
        <f t="shared" si="13"/>
        <v>8.3944719331172646E-3</v>
      </c>
      <c r="K118" s="7">
        <f t="shared" si="14"/>
        <v>-5.569380258324319E-3</v>
      </c>
      <c r="L118" s="7">
        <f t="shared" si="15"/>
        <v>-3.0716076091914513E-3</v>
      </c>
      <c r="M118" s="7">
        <f t="shared" si="16"/>
        <v>3.4418850939899048E-3</v>
      </c>
      <c r="N118" s="7">
        <f t="shared" si="17"/>
        <v>-1.7383483925959898E-3</v>
      </c>
      <c r="O118" s="39"/>
      <c r="P118" s="39"/>
      <c r="Q118" s="7">
        <v>-4.2729486031400899E-4</v>
      </c>
      <c r="R118" s="4">
        <v>111</v>
      </c>
    </row>
    <row r="119" spans="1:18" x14ac:dyDescent="0.35">
      <c r="A119" s="5">
        <v>45461</v>
      </c>
      <c r="B119" s="6">
        <f>TCS!B116</f>
        <v>3815.1</v>
      </c>
      <c r="C119" s="6">
        <f>RELIANCE!B116</f>
        <v>1481.03</v>
      </c>
      <c r="D119" s="4">
        <f>SBI!B116</f>
        <v>844.9</v>
      </c>
      <c r="E119" s="6">
        <f>HUL!B116</f>
        <v>2476.39</v>
      </c>
      <c r="F119" s="6">
        <f>SUN!B116</f>
        <v>1520.95</v>
      </c>
      <c r="H119" s="5">
        <v>45461</v>
      </c>
      <c r="I119" s="7">
        <f t="shared" si="12"/>
        <v>-4.4232199475476852E-3</v>
      </c>
      <c r="J119" s="7">
        <f t="shared" si="13"/>
        <v>2.3552502453385582E-3</v>
      </c>
      <c r="K119" s="7">
        <f t="shared" si="14"/>
        <v>6.7921830314583431E-3</v>
      </c>
      <c r="L119" s="7">
        <f t="shared" si="15"/>
        <v>2.6195180410699681E-3</v>
      </c>
      <c r="M119" s="7">
        <f t="shared" si="16"/>
        <v>3.2651715039577756E-3</v>
      </c>
      <c r="N119" s="7">
        <f t="shared" si="17"/>
        <v>2.1217805748553922E-3</v>
      </c>
      <c r="O119" s="39"/>
      <c r="P119" s="39"/>
      <c r="Q119" s="7">
        <v>-3.6168861856313852E-4</v>
      </c>
      <c r="R119" s="4">
        <v>112</v>
      </c>
    </row>
    <row r="120" spans="1:18" x14ac:dyDescent="0.35">
      <c r="A120" s="5">
        <v>45462</v>
      </c>
      <c r="B120" s="6">
        <f>TCS!B117</f>
        <v>3801.7</v>
      </c>
      <c r="C120" s="6">
        <f>RELIANCE!B117</f>
        <v>1458.65</v>
      </c>
      <c r="D120" s="4">
        <f>SBI!B117</f>
        <v>852.6</v>
      </c>
      <c r="E120" s="6">
        <f>HUL!B117</f>
        <v>2447.2600000000002</v>
      </c>
      <c r="F120" s="6">
        <f>SUN!B117</f>
        <v>1504</v>
      </c>
      <c r="H120" s="5">
        <v>45462</v>
      </c>
      <c r="I120" s="7">
        <f t="shared" si="12"/>
        <v>-3.5123587848286952E-3</v>
      </c>
      <c r="J120" s="7">
        <f t="shared" si="13"/>
        <v>-1.511110510928193E-2</v>
      </c>
      <c r="K120" s="7">
        <f t="shared" si="14"/>
        <v>9.1135045567523054E-3</v>
      </c>
      <c r="L120" s="7">
        <f t="shared" si="15"/>
        <v>-1.1763090627889605E-2</v>
      </c>
      <c r="M120" s="7">
        <f t="shared" si="16"/>
        <v>-1.1144350570367223E-2</v>
      </c>
      <c r="N120" s="7">
        <f t="shared" si="17"/>
        <v>-6.4834801071230307E-3</v>
      </c>
      <c r="O120" s="39"/>
      <c r="P120" s="39"/>
      <c r="Q120" s="7">
        <v>-3.1398004867444571E-4</v>
      </c>
      <c r="R120" s="4">
        <v>113</v>
      </c>
    </row>
    <row r="121" spans="1:18" x14ac:dyDescent="0.35">
      <c r="A121" s="5">
        <v>45463</v>
      </c>
      <c r="B121" s="6">
        <f>TCS!B118</f>
        <v>3787.25</v>
      </c>
      <c r="C121" s="6">
        <f>RELIANCE!B118</f>
        <v>1473.7</v>
      </c>
      <c r="D121" s="4">
        <f>SBI!B118</f>
        <v>843.75</v>
      </c>
      <c r="E121" s="6">
        <f>HUL!B118</f>
        <v>2472.36</v>
      </c>
      <c r="F121" s="6">
        <f>SUN!B118</f>
        <v>1471</v>
      </c>
      <c r="H121" s="5">
        <v>45463</v>
      </c>
      <c r="I121" s="7">
        <f t="shared" si="12"/>
        <v>-3.8009311623746767E-3</v>
      </c>
      <c r="J121" s="7">
        <f t="shared" si="13"/>
        <v>1.0317759572207041E-2</v>
      </c>
      <c r="K121" s="7">
        <f t="shared" si="14"/>
        <v>-1.0380014074595434E-2</v>
      </c>
      <c r="L121" s="7">
        <f t="shared" si="15"/>
        <v>1.0256368346640787E-2</v>
      </c>
      <c r="M121" s="7">
        <f t="shared" si="16"/>
        <v>-2.1941489361702149E-2</v>
      </c>
      <c r="N121" s="7">
        <f t="shared" si="17"/>
        <v>-3.1096613359648867E-3</v>
      </c>
      <c r="O121" s="39"/>
      <c r="P121" s="39"/>
      <c r="Q121" s="7">
        <v>-2.1589063252120929E-4</v>
      </c>
      <c r="R121" s="4">
        <v>114</v>
      </c>
    </row>
    <row r="122" spans="1:18" x14ac:dyDescent="0.35">
      <c r="A122" s="5">
        <v>45464</v>
      </c>
      <c r="B122" s="6">
        <f>TCS!B119</f>
        <v>3810.75</v>
      </c>
      <c r="C122" s="6">
        <f>RELIANCE!B119</f>
        <v>1454.2</v>
      </c>
      <c r="D122" s="4">
        <f>SBI!B119</f>
        <v>836.3</v>
      </c>
      <c r="E122" s="6">
        <f>HUL!B119</f>
        <v>2431.62</v>
      </c>
      <c r="F122" s="6">
        <f>SUN!B119</f>
        <v>1467.25</v>
      </c>
      <c r="H122" s="5">
        <v>45464</v>
      </c>
      <c r="I122" s="7">
        <f t="shared" si="12"/>
        <v>6.2050300349858478E-3</v>
      </c>
      <c r="J122" s="7">
        <f t="shared" si="13"/>
        <v>-1.323200108570266E-2</v>
      </c>
      <c r="K122" s="7">
        <f t="shared" si="14"/>
        <v>-8.8296296296296317E-3</v>
      </c>
      <c r="L122" s="7">
        <f t="shared" si="15"/>
        <v>-1.6478182788914331E-2</v>
      </c>
      <c r="M122" s="7">
        <f t="shared" si="16"/>
        <v>-2.5492861998640537E-3</v>
      </c>
      <c r="N122" s="7">
        <f t="shared" si="17"/>
        <v>-6.9768139338249663E-3</v>
      </c>
      <c r="O122" s="39"/>
      <c r="P122" s="39"/>
      <c r="Q122" s="7">
        <v>-1.8628179028841192E-4</v>
      </c>
      <c r="R122" s="4">
        <v>115</v>
      </c>
    </row>
    <row r="123" spans="1:18" x14ac:dyDescent="0.35">
      <c r="A123" s="5">
        <v>45467</v>
      </c>
      <c r="B123" s="6">
        <f>TCS!B120</f>
        <v>3816.8</v>
      </c>
      <c r="C123" s="6">
        <f>RELIANCE!B120</f>
        <v>1441.47</v>
      </c>
      <c r="D123" s="4">
        <f>SBI!B120</f>
        <v>832.7</v>
      </c>
      <c r="E123" s="6">
        <f>HUL!B120</f>
        <v>2432.5100000000002</v>
      </c>
      <c r="F123" s="6">
        <f>SUN!B120</f>
        <v>1494.5</v>
      </c>
      <c r="H123" s="5">
        <v>45467</v>
      </c>
      <c r="I123" s="7">
        <f t="shared" si="12"/>
        <v>1.5876139867481154E-3</v>
      </c>
      <c r="J123" s="7">
        <f t="shared" si="13"/>
        <v>-8.7539540640901858E-3</v>
      </c>
      <c r="K123" s="7">
        <f t="shared" si="14"/>
        <v>-4.3046753557335338E-3</v>
      </c>
      <c r="L123" s="7">
        <f t="shared" si="15"/>
        <v>3.6601113660861273E-4</v>
      </c>
      <c r="M123" s="7">
        <f t="shared" si="16"/>
        <v>1.8572158800477023E-2</v>
      </c>
      <c r="N123" s="7">
        <f t="shared" si="17"/>
        <v>1.4934309008020068E-3</v>
      </c>
      <c r="O123" s="39"/>
      <c r="P123" s="39"/>
      <c r="Q123" s="7">
        <v>-1.3907824357421987E-4</v>
      </c>
      <c r="R123" s="4">
        <v>116</v>
      </c>
    </row>
    <row r="124" spans="1:18" x14ac:dyDescent="0.35">
      <c r="A124" s="5">
        <v>45468</v>
      </c>
      <c r="B124" s="6">
        <f>TCS!B121</f>
        <v>3838.45</v>
      </c>
      <c r="C124" s="6">
        <f>RELIANCE!B121</f>
        <v>1454.15</v>
      </c>
      <c r="D124" s="4">
        <f>SBI!B121</f>
        <v>842.25</v>
      </c>
      <c r="E124" s="6">
        <f>HUL!B121</f>
        <v>2422.5500000000002</v>
      </c>
      <c r="F124" s="6">
        <f>SUN!B121</f>
        <v>1505.2</v>
      </c>
      <c r="H124" s="5">
        <v>45468</v>
      </c>
      <c r="I124" s="7">
        <f t="shared" si="12"/>
        <v>5.6722909243345221E-3</v>
      </c>
      <c r="J124" s="7">
        <f t="shared" si="13"/>
        <v>8.7965757178436466E-3</v>
      </c>
      <c r="K124" s="7">
        <f t="shared" si="14"/>
        <v>1.1468716224330544E-2</v>
      </c>
      <c r="L124" s="7">
        <f t="shared" si="15"/>
        <v>-4.0945360964600441E-3</v>
      </c>
      <c r="M124" s="7">
        <f t="shared" si="16"/>
        <v>7.1595851455337201E-3</v>
      </c>
      <c r="N124" s="7">
        <f t="shared" si="17"/>
        <v>5.8005263831164781E-3</v>
      </c>
      <c r="O124" s="39"/>
      <c r="P124" s="39"/>
      <c r="Q124" s="7">
        <v>-1.1736596369535911E-4</v>
      </c>
      <c r="R124" s="4">
        <v>117</v>
      </c>
    </row>
    <row r="125" spans="1:18" x14ac:dyDescent="0.35">
      <c r="A125" s="5">
        <v>45469</v>
      </c>
      <c r="B125" s="6">
        <f>TCS!B122</f>
        <v>3855.85</v>
      </c>
      <c r="C125" s="6">
        <f>RELIANCE!B122</f>
        <v>1514.03</v>
      </c>
      <c r="D125" s="4">
        <f>SBI!B122</f>
        <v>845.35</v>
      </c>
      <c r="E125" s="6">
        <f>HUL!B122</f>
        <v>2435.9</v>
      </c>
      <c r="F125" s="6">
        <f>SUN!B122</f>
        <v>1521.15</v>
      </c>
      <c r="H125" s="5">
        <v>45469</v>
      </c>
      <c r="I125" s="7">
        <f t="shared" si="12"/>
        <v>4.5330797587568306E-3</v>
      </c>
      <c r="J125" s="7">
        <f t="shared" si="13"/>
        <v>4.1178695457827486E-2</v>
      </c>
      <c r="K125" s="7">
        <f t="shared" si="14"/>
        <v>3.6806173938854769E-3</v>
      </c>
      <c r="L125" s="7">
        <f t="shared" si="15"/>
        <v>5.5107221729169265E-3</v>
      </c>
      <c r="M125" s="7">
        <f t="shared" si="16"/>
        <v>1.0596598458676665E-2</v>
      </c>
      <c r="N125" s="7">
        <f t="shared" si="17"/>
        <v>1.3099942648412679E-2</v>
      </c>
      <c r="O125" s="39"/>
      <c r="P125" s="39"/>
      <c r="Q125" s="7">
        <v>-1.1020377573556206E-4</v>
      </c>
      <c r="R125" s="4">
        <v>118</v>
      </c>
    </row>
    <row r="126" spans="1:18" x14ac:dyDescent="0.35">
      <c r="A126" s="5">
        <v>45470</v>
      </c>
      <c r="B126" s="6">
        <f>TCS!B123</f>
        <v>3934.15</v>
      </c>
      <c r="C126" s="6">
        <f>RELIANCE!B123</f>
        <v>1530.55</v>
      </c>
      <c r="D126" s="4">
        <f>SBI!B123</f>
        <v>844</v>
      </c>
      <c r="E126" s="6">
        <f>HUL!B123</f>
        <v>2452.39</v>
      </c>
      <c r="F126" s="6">
        <f>SUN!B123</f>
        <v>1516.25</v>
      </c>
      <c r="H126" s="5">
        <v>45470</v>
      </c>
      <c r="I126" s="7">
        <f t="shared" si="12"/>
        <v>2.030680654071082E-2</v>
      </c>
      <c r="J126" s="7">
        <f t="shared" si="13"/>
        <v>1.0911276526885283E-2</v>
      </c>
      <c r="K126" s="7">
        <f t="shared" si="14"/>
        <v>-1.5969716685396707E-3</v>
      </c>
      <c r="L126" s="7">
        <f t="shared" si="15"/>
        <v>6.7695718215032841E-3</v>
      </c>
      <c r="M126" s="7">
        <f t="shared" si="16"/>
        <v>-3.2212470827992501E-3</v>
      </c>
      <c r="N126" s="7">
        <f t="shared" si="17"/>
        <v>6.6338872275520924E-3</v>
      </c>
      <c r="O126" s="39"/>
      <c r="P126" s="39"/>
      <c r="Q126" s="7">
        <v>-9.8045612154273887E-5</v>
      </c>
      <c r="R126" s="4">
        <v>119</v>
      </c>
    </row>
    <row r="127" spans="1:18" x14ac:dyDescent="0.35">
      <c r="A127" s="5">
        <v>45471</v>
      </c>
      <c r="B127" s="6">
        <f>TCS!B124</f>
        <v>3904.15</v>
      </c>
      <c r="C127" s="6">
        <f>RELIANCE!B124</f>
        <v>1565.4</v>
      </c>
      <c r="D127" s="4">
        <f>SBI!B124</f>
        <v>848.95</v>
      </c>
      <c r="E127" s="6">
        <f>HUL!B124</f>
        <v>2463.2399999999998</v>
      </c>
      <c r="F127" s="6">
        <f>SUN!B124</f>
        <v>1520.85</v>
      </c>
      <c r="H127" s="5">
        <v>45471</v>
      </c>
      <c r="I127" s="7">
        <f t="shared" si="12"/>
        <v>-7.625535376129533E-3</v>
      </c>
      <c r="J127" s="7">
        <f t="shared" si="13"/>
        <v>2.2769592630100366E-2</v>
      </c>
      <c r="K127" s="7">
        <f t="shared" si="14"/>
        <v>5.8649289099526047E-3</v>
      </c>
      <c r="L127" s="7">
        <f t="shared" si="15"/>
        <v>4.4242555221640778E-3</v>
      </c>
      <c r="M127" s="7">
        <f t="shared" si="16"/>
        <v>3.0338004946413033E-3</v>
      </c>
      <c r="N127" s="7">
        <f t="shared" si="17"/>
        <v>5.6934084361457641E-3</v>
      </c>
      <c r="O127" s="39"/>
      <c r="P127" s="39"/>
      <c r="Q127" s="7">
        <v>-4.2878497244869403E-5</v>
      </c>
      <c r="R127" s="4">
        <v>120</v>
      </c>
    </row>
    <row r="128" spans="1:18" x14ac:dyDescent="0.35">
      <c r="A128" s="5">
        <v>45474</v>
      </c>
      <c r="B128" s="6">
        <f>TCS!B125</f>
        <v>3978.2</v>
      </c>
      <c r="C128" s="6">
        <f>RELIANCE!B125</f>
        <v>1560.15</v>
      </c>
      <c r="D128" s="4">
        <f>SBI!B125</f>
        <v>841.95</v>
      </c>
      <c r="E128" s="6">
        <f>HUL!B125</f>
        <v>2495.17</v>
      </c>
      <c r="F128" s="6">
        <f>SUN!B125</f>
        <v>1520.1</v>
      </c>
      <c r="H128" s="5">
        <v>45474</v>
      </c>
      <c r="I128" s="7">
        <f t="shared" si="12"/>
        <v>1.8966996657402868E-2</v>
      </c>
      <c r="J128" s="7">
        <f t="shared" si="13"/>
        <v>-3.3537753928708502E-3</v>
      </c>
      <c r="K128" s="7">
        <f t="shared" si="14"/>
        <v>-8.2454797102302635E-3</v>
      </c>
      <c r="L128" s="7">
        <f t="shared" si="15"/>
        <v>1.2962602101297627E-2</v>
      </c>
      <c r="M128" s="7">
        <f t="shared" si="16"/>
        <v>-4.9314528059962726E-4</v>
      </c>
      <c r="N128" s="7">
        <f t="shared" si="17"/>
        <v>3.9674396749999506E-3</v>
      </c>
      <c r="O128" s="39"/>
      <c r="P128" s="39"/>
      <c r="Q128" s="7">
        <v>1.0356125044890227E-4</v>
      </c>
      <c r="R128" s="4">
        <v>121</v>
      </c>
    </row>
    <row r="129" spans="1:18" x14ac:dyDescent="0.35">
      <c r="A129" s="5">
        <v>45475</v>
      </c>
      <c r="B129" s="6">
        <f>TCS!B126</f>
        <v>4017.4</v>
      </c>
      <c r="C129" s="6">
        <f>RELIANCE!B126</f>
        <v>1565.18</v>
      </c>
      <c r="D129" s="4">
        <f>SBI!B126</f>
        <v>826.15</v>
      </c>
      <c r="E129" s="6">
        <f>HUL!B126</f>
        <v>2475.29</v>
      </c>
      <c r="F129" s="6">
        <f>SUN!B126</f>
        <v>1524.05</v>
      </c>
      <c r="H129" s="5">
        <v>45475</v>
      </c>
      <c r="I129" s="7">
        <f t="shared" si="12"/>
        <v>9.8537026796039484E-3</v>
      </c>
      <c r="J129" s="7">
        <f t="shared" si="13"/>
        <v>3.2240489696502284E-3</v>
      </c>
      <c r="K129" s="7">
        <f t="shared" si="14"/>
        <v>-1.8765959973870316E-2</v>
      </c>
      <c r="L129" s="7">
        <f t="shared" si="15"/>
        <v>-7.9673930032824192E-3</v>
      </c>
      <c r="M129" s="7">
        <f t="shared" si="16"/>
        <v>2.5985132557069246E-3</v>
      </c>
      <c r="N129" s="7">
        <f t="shared" si="17"/>
        <v>-2.2114176144383269E-3</v>
      </c>
      <c r="O129" s="39"/>
      <c r="P129" s="39"/>
      <c r="Q129" s="7">
        <v>1.1717904311638882E-4</v>
      </c>
      <c r="R129" s="4">
        <v>122</v>
      </c>
    </row>
    <row r="130" spans="1:18" x14ac:dyDescent="0.35">
      <c r="A130" s="5">
        <v>45476</v>
      </c>
      <c r="B130" s="6">
        <f>TCS!B127</f>
        <v>3965.25</v>
      </c>
      <c r="C130" s="6">
        <f>RELIANCE!B127</f>
        <v>1552.43</v>
      </c>
      <c r="D130" s="4">
        <f>SBI!B127</f>
        <v>839.95</v>
      </c>
      <c r="E130" s="6">
        <f>HUL!B127</f>
        <v>2500.39</v>
      </c>
      <c r="F130" s="6">
        <f>SUN!B127</f>
        <v>1533.95</v>
      </c>
      <c r="H130" s="5">
        <v>45476</v>
      </c>
      <c r="I130" s="7">
        <f t="shared" si="12"/>
        <v>-1.298103250858762E-2</v>
      </c>
      <c r="J130" s="7">
        <f t="shared" si="13"/>
        <v>-8.1460279328895435E-3</v>
      </c>
      <c r="K130" s="7">
        <f t="shared" si="14"/>
        <v>1.6703988379834334E-2</v>
      </c>
      <c r="L130" s="7">
        <f t="shared" si="15"/>
        <v>1.0140225993721996E-2</v>
      </c>
      <c r="M130" s="7">
        <f t="shared" si="16"/>
        <v>6.4958498736917836E-3</v>
      </c>
      <c r="N130" s="7">
        <f t="shared" si="17"/>
        <v>2.4426007611541905E-3</v>
      </c>
      <c r="O130" s="39"/>
      <c r="P130" s="39"/>
      <c r="Q130" s="7">
        <v>1.1998207524575063E-4</v>
      </c>
      <c r="R130" s="4">
        <v>123</v>
      </c>
    </row>
    <row r="131" spans="1:18" x14ac:dyDescent="0.35">
      <c r="A131" s="5">
        <v>45477</v>
      </c>
      <c r="B131" s="6">
        <f>TCS!B128</f>
        <v>4020.95</v>
      </c>
      <c r="C131" s="6">
        <f>RELIANCE!B128</f>
        <v>1554.03</v>
      </c>
      <c r="D131" s="4">
        <f>SBI!B128</f>
        <v>839.3</v>
      </c>
      <c r="E131" s="6">
        <f>HUL!B128</f>
        <v>2486.0500000000002</v>
      </c>
      <c r="F131" s="6">
        <f>SUN!B128</f>
        <v>1557.9</v>
      </c>
      <c r="H131" s="5">
        <v>45477</v>
      </c>
      <c r="I131" s="7">
        <f t="shared" si="12"/>
        <v>1.4047033604438486E-2</v>
      </c>
      <c r="J131" s="7">
        <f t="shared" si="13"/>
        <v>1.0306422833878948E-3</v>
      </c>
      <c r="K131" s="7">
        <f t="shared" si="14"/>
        <v>-7.7385558664222476E-4</v>
      </c>
      <c r="L131" s="7">
        <f t="shared" si="15"/>
        <v>-5.7351053235693561E-3</v>
      </c>
      <c r="M131" s="7">
        <f t="shared" si="16"/>
        <v>1.5613285961080914E-2</v>
      </c>
      <c r="N131" s="7">
        <f t="shared" si="17"/>
        <v>4.8364001877391431E-3</v>
      </c>
      <c r="O131" s="39"/>
      <c r="P131" s="39"/>
      <c r="Q131" s="7">
        <v>1.6636686194082496E-4</v>
      </c>
      <c r="R131" s="4">
        <v>124</v>
      </c>
    </row>
    <row r="132" spans="1:18" x14ac:dyDescent="0.35">
      <c r="A132" s="5">
        <v>45478</v>
      </c>
      <c r="B132" s="6">
        <f>TCS!B129</f>
        <v>4011.8</v>
      </c>
      <c r="C132" s="6">
        <f>RELIANCE!B129</f>
        <v>1588.63</v>
      </c>
      <c r="D132" s="4">
        <f>SBI!B129</f>
        <v>859.75</v>
      </c>
      <c r="E132" s="6">
        <f>HUL!B129</f>
        <v>2536.9</v>
      </c>
      <c r="F132" s="6">
        <f>SUN!B129</f>
        <v>1568.4</v>
      </c>
      <c r="H132" s="5">
        <v>45478</v>
      </c>
      <c r="I132" s="7">
        <f t="shared" si="12"/>
        <v>-2.2755816411543783E-3</v>
      </c>
      <c r="J132" s="7">
        <f t="shared" si="13"/>
        <v>2.226469244480489E-2</v>
      </c>
      <c r="K132" s="7">
        <f t="shared" si="14"/>
        <v>2.4365542714166688E-2</v>
      </c>
      <c r="L132" s="7">
        <f t="shared" si="15"/>
        <v>2.0454134068099927E-2</v>
      </c>
      <c r="M132" s="7">
        <f t="shared" si="16"/>
        <v>6.7398420951281235E-3</v>
      </c>
      <c r="N132" s="7">
        <f t="shared" si="17"/>
        <v>1.430972593620905E-2</v>
      </c>
      <c r="O132" s="39"/>
      <c r="P132" s="39"/>
      <c r="Q132" s="7">
        <v>2.4292016456148899E-4</v>
      </c>
      <c r="R132" s="4">
        <v>125</v>
      </c>
    </row>
    <row r="133" spans="1:18" x14ac:dyDescent="0.35">
      <c r="A133" s="5">
        <v>45481</v>
      </c>
      <c r="B133" s="6">
        <f>TCS!B130</f>
        <v>3993.2</v>
      </c>
      <c r="C133" s="6">
        <f>RELIANCE!B130</f>
        <v>1600.9</v>
      </c>
      <c r="D133" s="4">
        <f>SBI!B130</f>
        <v>856.25</v>
      </c>
      <c r="E133" s="6">
        <f>HUL!B130</f>
        <v>2576.89</v>
      </c>
      <c r="F133" s="6">
        <f>SUN!B130</f>
        <v>1556.4</v>
      </c>
      <c r="H133" s="5">
        <v>45481</v>
      </c>
      <c r="I133" s="7">
        <f t="shared" si="12"/>
        <v>-4.6363228475996277E-3</v>
      </c>
      <c r="J133" s="7">
        <f t="shared" si="13"/>
        <v>7.7236360889572087E-3</v>
      </c>
      <c r="K133" s="7">
        <f t="shared" si="14"/>
        <v>-4.0709508578075093E-3</v>
      </c>
      <c r="L133" s="7">
        <f t="shared" si="15"/>
        <v>1.5763333201939345E-2</v>
      </c>
      <c r="M133" s="7">
        <f t="shared" si="16"/>
        <v>-7.6511094108645539E-3</v>
      </c>
      <c r="N133" s="7">
        <f t="shared" si="17"/>
        <v>1.4257172349249729E-3</v>
      </c>
      <c r="O133" s="39"/>
      <c r="P133" s="39"/>
      <c r="Q133" s="7">
        <v>2.5386029538194705E-4</v>
      </c>
      <c r="R133" s="4">
        <v>126</v>
      </c>
    </row>
    <row r="134" spans="1:18" x14ac:dyDescent="0.35">
      <c r="A134" s="5">
        <v>45482</v>
      </c>
      <c r="B134" s="6">
        <f>TCS!B131</f>
        <v>3985.5</v>
      </c>
      <c r="C134" s="6">
        <f>RELIANCE!B131</f>
        <v>1590.28</v>
      </c>
      <c r="D134" s="4">
        <f>SBI!B131</f>
        <v>861.3</v>
      </c>
      <c r="E134" s="6">
        <f>HUL!B131</f>
        <v>2579.88</v>
      </c>
      <c r="F134" s="6">
        <f>SUN!B131</f>
        <v>1585.4</v>
      </c>
      <c r="H134" s="5">
        <v>45482</v>
      </c>
      <c r="I134" s="7">
        <f t="shared" si="12"/>
        <v>-1.9282780727235549E-3</v>
      </c>
      <c r="J134" s="7">
        <f t="shared" si="13"/>
        <v>-6.633768505215909E-3</v>
      </c>
      <c r="K134" s="7">
        <f t="shared" si="14"/>
        <v>5.8978102189779502E-3</v>
      </c>
      <c r="L134" s="7">
        <f t="shared" si="15"/>
        <v>1.160313401037838E-3</v>
      </c>
      <c r="M134" s="7">
        <f t="shared" si="16"/>
        <v>1.8632742225648924E-2</v>
      </c>
      <c r="N134" s="7">
        <f t="shared" si="17"/>
        <v>3.4257638535450498E-3</v>
      </c>
      <c r="O134" s="39"/>
      <c r="P134" s="39"/>
      <c r="Q134" s="7">
        <v>2.7516414027848376E-4</v>
      </c>
      <c r="R134" s="4">
        <v>127</v>
      </c>
    </row>
    <row r="135" spans="1:18" x14ac:dyDescent="0.35">
      <c r="A135" s="5">
        <v>45483</v>
      </c>
      <c r="B135" s="6">
        <f>TCS!B132</f>
        <v>3909.15</v>
      </c>
      <c r="C135" s="6">
        <f>RELIANCE!B132</f>
        <v>1584.22</v>
      </c>
      <c r="D135" s="4">
        <f>SBI!B132</f>
        <v>849</v>
      </c>
      <c r="E135" s="6">
        <f>HUL!B132</f>
        <v>2600.1</v>
      </c>
      <c r="F135" s="6">
        <f>SUN!B132</f>
        <v>1598.55</v>
      </c>
      <c r="H135" s="5">
        <v>45483</v>
      </c>
      <c r="I135" s="7">
        <f t="shared" ref="I135:I198" si="18">B135/B134-1</f>
        <v>-1.9156943921716185E-2</v>
      </c>
      <c r="J135" s="7">
        <f t="shared" ref="J135:J198" si="19">C135/C134-1</f>
        <v>-3.8106496969086967E-3</v>
      </c>
      <c r="K135" s="7">
        <f t="shared" ref="K135:K198" si="20">D135/D134-1</f>
        <v>-1.4280738418669392E-2</v>
      </c>
      <c r="L135" s="7">
        <f t="shared" ref="L135:L198" si="21">E135/E134-1</f>
        <v>7.8375738406437634E-3</v>
      </c>
      <c r="M135" s="7">
        <f t="shared" ref="M135:M198" si="22">F135/F134-1</f>
        <v>8.2944367352086878E-3</v>
      </c>
      <c r="N135" s="7">
        <f t="shared" ref="N135:N198" si="23">SUMPRODUCT(I135:M135,$P$5:$T$5)</f>
        <v>-4.2232642922883654E-3</v>
      </c>
      <c r="O135" s="39"/>
      <c r="P135" s="39"/>
      <c r="Q135" s="7">
        <v>4.6470674077698783E-4</v>
      </c>
      <c r="R135" s="4">
        <v>128</v>
      </c>
    </row>
    <row r="136" spans="1:18" x14ac:dyDescent="0.35">
      <c r="A136" s="5">
        <v>45484</v>
      </c>
      <c r="B136" s="6">
        <f>TCS!B133</f>
        <v>3923.7</v>
      </c>
      <c r="C136" s="6">
        <f>RELIANCE!B133</f>
        <v>1580.65</v>
      </c>
      <c r="D136" s="4">
        <f>SBI!B133</f>
        <v>856.7</v>
      </c>
      <c r="E136" s="6">
        <f>HUL!B133</f>
        <v>2598.5</v>
      </c>
      <c r="F136" s="6">
        <f>SUN!B133</f>
        <v>1581.75</v>
      </c>
      <c r="H136" s="5">
        <v>45484</v>
      </c>
      <c r="I136" s="7">
        <f t="shared" si="18"/>
        <v>3.7220367599093418E-3</v>
      </c>
      <c r="J136" s="7">
        <f t="shared" si="19"/>
        <v>-2.2534748961633433E-3</v>
      </c>
      <c r="K136" s="7">
        <f t="shared" si="20"/>
        <v>9.0694935217903172E-3</v>
      </c>
      <c r="L136" s="7">
        <f t="shared" si="21"/>
        <v>-6.1536094765579641E-4</v>
      </c>
      <c r="M136" s="7">
        <f t="shared" si="22"/>
        <v>-1.0509524256357317E-2</v>
      </c>
      <c r="N136" s="7">
        <f t="shared" si="23"/>
        <v>-1.1736596369535911E-4</v>
      </c>
      <c r="O136" s="39"/>
      <c r="P136" s="39"/>
      <c r="Q136" s="7">
        <v>6.0001423287390186E-4</v>
      </c>
      <c r="R136" s="4">
        <v>129</v>
      </c>
    </row>
    <row r="137" spans="1:18" x14ac:dyDescent="0.35">
      <c r="A137" s="5">
        <v>45485</v>
      </c>
      <c r="B137" s="6">
        <f>TCS!B134</f>
        <v>4183.95</v>
      </c>
      <c r="C137" s="6">
        <f>RELIANCE!B134</f>
        <v>1596.72</v>
      </c>
      <c r="D137" s="4">
        <f>SBI!B134</f>
        <v>859.7</v>
      </c>
      <c r="E137" s="6">
        <f>HUL!B134</f>
        <v>2611.85</v>
      </c>
      <c r="F137" s="6">
        <f>SUN!B134</f>
        <v>1577.3</v>
      </c>
      <c r="H137" s="5">
        <v>45485</v>
      </c>
      <c r="I137" s="7">
        <f t="shared" si="18"/>
        <v>6.6327700894563746E-2</v>
      </c>
      <c r="J137" s="7">
        <f t="shared" si="19"/>
        <v>1.016670357131555E-2</v>
      </c>
      <c r="K137" s="7">
        <f t="shared" si="20"/>
        <v>3.5018092681218249E-3</v>
      </c>
      <c r="L137" s="7">
        <f t="shared" si="21"/>
        <v>5.1375793727150842E-3</v>
      </c>
      <c r="M137" s="7">
        <f t="shared" si="22"/>
        <v>-2.8133396554449464E-3</v>
      </c>
      <c r="N137" s="7">
        <f t="shared" si="23"/>
        <v>1.6464090690254254E-2</v>
      </c>
      <c r="O137" s="39"/>
      <c r="P137" s="39"/>
      <c r="Q137" s="7">
        <v>6.2218361866657197E-4</v>
      </c>
      <c r="R137" s="4">
        <v>130</v>
      </c>
    </row>
    <row r="138" spans="1:18" x14ac:dyDescent="0.35">
      <c r="A138" s="5">
        <v>45488</v>
      </c>
      <c r="B138" s="6">
        <f>TCS!B135</f>
        <v>4169.2</v>
      </c>
      <c r="C138" s="6">
        <f>RELIANCE!B135</f>
        <v>1597.22</v>
      </c>
      <c r="D138" s="4">
        <f>SBI!B135</f>
        <v>881.35</v>
      </c>
      <c r="E138" s="6">
        <f>HUL!B135</f>
        <v>2609.91</v>
      </c>
      <c r="F138" s="6">
        <f>SUN!B135</f>
        <v>1586.2</v>
      </c>
      <c r="H138" s="5">
        <v>45488</v>
      </c>
      <c r="I138" s="7">
        <f t="shared" si="18"/>
        <v>-3.5253767372936951E-3</v>
      </c>
      <c r="J138" s="7">
        <f t="shared" si="19"/>
        <v>3.1314194097897818E-4</v>
      </c>
      <c r="K138" s="7">
        <f t="shared" si="20"/>
        <v>2.5183203443061464E-2</v>
      </c>
      <c r="L138" s="7">
        <f t="shared" si="21"/>
        <v>-7.4276853571220158E-4</v>
      </c>
      <c r="M138" s="7">
        <f t="shared" si="22"/>
        <v>5.6425537310593743E-3</v>
      </c>
      <c r="N138" s="7">
        <f t="shared" si="23"/>
        <v>5.3741507684187846E-3</v>
      </c>
      <c r="O138" s="39"/>
      <c r="P138" s="39"/>
      <c r="Q138" s="7">
        <v>6.9225595999065134E-4</v>
      </c>
      <c r="R138" s="4">
        <v>131</v>
      </c>
    </row>
    <row r="139" spans="1:18" x14ac:dyDescent="0.35">
      <c r="A139" s="5">
        <v>45489</v>
      </c>
      <c r="B139" s="6">
        <f>TCS!B136</f>
        <v>4178.45</v>
      </c>
      <c r="C139" s="6">
        <f>RELIANCE!B136</f>
        <v>1576.25</v>
      </c>
      <c r="D139" s="4">
        <f>SBI!B136</f>
        <v>880.7</v>
      </c>
      <c r="E139" s="6">
        <f>HUL!B136</f>
        <v>2677.79</v>
      </c>
      <c r="F139" s="6">
        <f>SUN!B136</f>
        <v>1579.3</v>
      </c>
      <c r="H139" s="5">
        <v>45489</v>
      </c>
      <c r="I139" s="7">
        <f t="shared" si="18"/>
        <v>2.2186510601553966E-3</v>
      </c>
      <c r="J139" s="7">
        <f t="shared" si="19"/>
        <v>-1.3129061744781567E-2</v>
      </c>
      <c r="K139" s="7">
        <f t="shared" si="20"/>
        <v>-7.3750496397573251E-4</v>
      </c>
      <c r="L139" s="7">
        <f t="shared" si="21"/>
        <v>2.6008559682134669E-2</v>
      </c>
      <c r="M139" s="7">
        <f t="shared" si="22"/>
        <v>-4.3500189131258082E-3</v>
      </c>
      <c r="N139" s="7">
        <f t="shared" si="23"/>
        <v>2.0021250240813914E-3</v>
      </c>
      <c r="O139" s="39"/>
      <c r="P139" s="39"/>
      <c r="Q139" s="7">
        <v>8.0436332791378206E-4</v>
      </c>
      <c r="R139" s="4">
        <v>132</v>
      </c>
    </row>
    <row r="140" spans="1:18" x14ac:dyDescent="0.35">
      <c r="A140" s="5">
        <v>45491</v>
      </c>
      <c r="B140" s="6">
        <f>TCS!B137</f>
        <v>4315.55</v>
      </c>
      <c r="C140" s="6">
        <f>RELIANCE!B137</f>
        <v>1586.68</v>
      </c>
      <c r="D140" s="4">
        <f>SBI!B137</f>
        <v>893.55</v>
      </c>
      <c r="E140" s="6">
        <f>HUL!B137</f>
        <v>2727.54</v>
      </c>
      <c r="F140" s="6">
        <f>SUN!B137</f>
        <v>1594.25</v>
      </c>
      <c r="H140" s="5">
        <v>45491</v>
      </c>
      <c r="I140" s="7">
        <f t="shared" si="18"/>
        <v>3.2811209898407467E-2</v>
      </c>
      <c r="J140" s="7">
        <f t="shared" si="19"/>
        <v>6.6169706582077659E-3</v>
      </c>
      <c r="K140" s="7">
        <f t="shared" si="20"/>
        <v>1.4590666515271744E-2</v>
      </c>
      <c r="L140" s="7">
        <f t="shared" si="21"/>
        <v>1.8578753374984602E-2</v>
      </c>
      <c r="M140" s="7">
        <f t="shared" si="22"/>
        <v>9.4662192110428478E-3</v>
      </c>
      <c r="N140" s="7">
        <f t="shared" si="23"/>
        <v>1.6412763931582888E-2</v>
      </c>
      <c r="O140" s="39"/>
      <c r="P140" s="39"/>
      <c r="Q140" s="7">
        <v>8.1718944638791151E-4</v>
      </c>
      <c r="R140" s="4">
        <v>133</v>
      </c>
    </row>
    <row r="141" spans="1:18" x14ac:dyDescent="0.35">
      <c r="A141" s="5">
        <v>45492</v>
      </c>
      <c r="B141" s="6">
        <f>TCS!B138</f>
        <v>4302.3999999999996</v>
      </c>
      <c r="C141" s="6">
        <f>RELIANCE!B138</f>
        <v>1555.15</v>
      </c>
      <c r="D141" s="4">
        <f>SBI!B138</f>
        <v>889.35</v>
      </c>
      <c r="E141" s="6">
        <f>HUL!B138</f>
        <v>2716.19</v>
      </c>
      <c r="F141" s="6">
        <f>SUN!B138</f>
        <v>1568.65</v>
      </c>
      <c r="H141" s="5">
        <v>45492</v>
      </c>
      <c r="I141" s="7">
        <f t="shared" si="18"/>
        <v>-3.0471202975288492E-3</v>
      </c>
      <c r="J141" s="7">
        <f t="shared" si="19"/>
        <v>-1.9871681750573522E-2</v>
      </c>
      <c r="K141" s="7">
        <f t="shared" si="20"/>
        <v>-4.7003525264394108E-3</v>
      </c>
      <c r="L141" s="7">
        <f t="shared" si="21"/>
        <v>-4.1612588632979897E-3</v>
      </c>
      <c r="M141" s="7">
        <f t="shared" si="22"/>
        <v>-1.6057707385918052E-2</v>
      </c>
      <c r="N141" s="7">
        <f t="shared" si="23"/>
        <v>-9.5676241647515651E-3</v>
      </c>
      <c r="O141" s="39"/>
      <c r="P141" s="39"/>
      <c r="Q141" s="7">
        <v>8.4078420139028815E-4</v>
      </c>
      <c r="R141" s="4">
        <v>134</v>
      </c>
    </row>
    <row r="142" spans="1:18" x14ac:dyDescent="0.35">
      <c r="A142" s="5">
        <v>45495</v>
      </c>
      <c r="B142" s="6">
        <f>TCS!B139</f>
        <v>4287.3500000000004</v>
      </c>
      <c r="C142" s="6">
        <f>RELIANCE!B139</f>
        <v>1500.68</v>
      </c>
      <c r="D142" s="4">
        <f>SBI!B139</f>
        <v>876.8</v>
      </c>
      <c r="E142" s="6">
        <f>HUL!B139</f>
        <v>2724.45</v>
      </c>
      <c r="F142" s="6">
        <f>SUN!B139</f>
        <v>1587.35</v>
      </c>
      <c r="H142" s="5">
        <v>45495</v>
      </c>
      <c r="I142" s="7">
        <f t="shared" si="18"/>
        <v>-3.4980476013386497E-3</v>
      </c>
      <c r="J142" s="7">
        <f t="shared" si="19"/>
        <v>-3.5025560235347086E-2</v>
      </c>
      <c r="K142" s="7">
        <f t="shared" si="20"/>
        <v>-1.4111429695845334E-2</v>
      </c>
      <c r="L142" s="7">
        <f t="shared" si="21"/>
        <v>3.041024376056134E-3</v>
      </c>
      <c r="M142" s="7">
        <f t="shared" si="22"/>
        <v>1.1921078634494542E-2</v>
      </c>
      <c r="N142" s="7">
        <f t="shared" si="23"/>
        <v>-7.5345869043960791E-3</v>
      </c>
      <c r="O142" s="39"/>
      <c r="P142" s="39"/>
      <c r="Q142" s="7">
        <v>1.092488441467543E-3</v>
      </c>
      <c r="R142" s="4">
        <v>135</v>
      </c>
    </row>
    <row r="143" spans="1:18" x14ac:dyDescent="0.35">
      <c r="A143" s="5">
        <v>45496</v>
      </c>
      <c r="B143" s="6">
        <f>TCS!B140</f>
        <v>4302.3500000000004</v>
      </c>
      <c r="C143" s="6">
        <f>RELIANCE!B140</f>
        <v>1487.9</v>
      </c>
      <c r="D143" s="4">
        <f>SBI!B140</f>
        <v>863.9</v>
      </c>
      <c r="E143" s="6">
        <f>HUL!B140</f>
        <v>2755.38</v>
      </c>
      <c r="F143" s="6">
        <f>SUN!B140</f>
        <v>1601.6</v>
      </c>
      <c r="H143" s="5">
        <v>45496</v>
      </c>
      <c r="I143" s="7">
        <f t="shared" si="18"/>
        <v>3.4986646763150997E-3</v>
      </c>
      <c r="J143" s="7">
        <f t="shared" si="19"/>
        <v>-8.516139350161267E-3</v>
      </c>
      <c r="K143" s="7">
        <f t="shared" si="20"/>
        <v>-1.4712591240875872E-2</v>
      </c>
      <c r="L143" s="7">
        <f t="shared" si="21"/>
        <v>1.1352750096349729E-2</v>
      </c>
      <c r="M143" s="7">
        <f t="shared" si="22"/>
        <v>8.9772261946010623E-3</v>
      </c>
      <c r="N143" s="7">
        <f t="shared" si="23"/>
        <v>1.1998207524575063E-4</v>
      </c>
      <c r="O143" s="39"/>
      <c r="P143" s="39"/>
      <c r="Q143" s="7">
        <v>1.2170438329705215E-3</v>
      </c>
      <c r="R143" s="4">
        <v>136</v>
      </c>
    </row>
    <row r="144" spans="1:18" x14ac:dyDescent="0.35">
      <c r="A144" s="5">
        <v>45497</v>
      </c>
      <c r="B144" s="6">
        <f>TCS!B141</f>
        <v>4306.25</v>
      </c>
      <c r="C144" s="6">
        <f>RELIANCE!B141</f>
        <v>1495.7</v>
      </c>
      <c r="D144" s="4">
        <f>SBI!B141</f>
        <v>852</v>
      </c>
      <c r="E144" s="6">
        <f>HUL!B141</f>
        <v>2706.27</v>
      </c>
      <c r="F144" s="6">
        <f>SUN!B141</f>
        <v>1619.45</v>
      </c>
      <c r="H144" s="5">
        <v>45497</v>
      </c>
      <c r="I144" s="7">
        <f t="shared" si="18"/>
        <v>9.064813415922135E-4</v>
      </c>
      <c r="J144" s="7">
        <f t="shared" si="19"/>
        <v>5.2422877881577179E-3</v>
      </c>
      <c r="K144" s="7">
        <f t="shared" si="20"/>
        <v>-1.3774742447042465E-2</v>
      </c>
      <c r="L144" s="7">
        <f t="shared" si="21"/>
        <v>-1.7823312936872671E-2</v>
      </c>
      <c r="M144" s="7">
        <f t="shared" si="22"/>
        <v>1.1145104895105007E-2</v>
      </c>
      <c r="N144" s="7">
        <f t="shared" si="23"/>
        <v>-2.8608362718120393E-3</v>
      </c>
      <c r="O144" s="39"/>
      <c r="P144" s="39"/>
      <c r="Q144" s="7">
        <v>1.4257172349249729E-3</v>
      </c>
      <c r="R144" s="4">
        <v>137</v>
      </c>
    </row>
    <row r="145" spans="1:18" x14ac:dyDescent="0.35">
      <c r="A145" s="5">
        <v>45498</v>
      </c>
      <c r="B145" s="6">
        <f>TCS!B142</f>
        <v>4322.5</v>
      </c>
      <c r="C145" s="6">
        <f>RELIANCE!B142</f>
        <v>1492.4</v>
      </c>
      <c r="D145" s="4">
        <f>SBI!B142</f>
        <v>848.5</v>
      </c>
      <c r="E145" s="6">
        <f>HUL!B142</f>
        <v>2696.46</v>
      </c>
      <c r="F145" s="6">
        <f>SUN!B142</f>
        <v>1665.8</v>
      </c>
      <c r="H145" s="5">
        <v>45498</v>
      </c>
      <c r="I145" s="7">
        <f t="shared" si="18"/>
        <v>3.7735849056603765E-3</v>
      </c>
      <c r="J145" s="7">
        <f t="shared" si="19"/>
        <v>-2.2063247977535116E-3</v>
      </c>
      <c r="K145" s="7">
        <f t="shared" si="20"/>
        <v>-4.107981220657253E-3</v>
      </c>
      <c r="L145" s="7">
        <f t="shared" si="21"/>
        <v>-3.6249154740657374E-3</v>
      </c>
      <c r="M145" s="7">
        <f t="shared" si="22"/>
        <v>2.8620828058908865E-2</v>
      </c>
      <c r="N145" s="7">
        <f t="shared" si="23"/>
        <v>4.4910382944185478E-3</v>
      </c>
      <c r="O145" s="39"/>
      <c r="P145" s="39"/>
      <c r="Q145" s="7">
        <v>1.4357183551827245E-3</v>
      </c>
      <c r="R145" s="4">
        <v>138</v>
      </c>
    </row>
    <row r="146" spans="1:18" x14ac:dyDescent="0.35">
      <c r="A146" s="5">
        <v>45499</v>
      </c>
      <c r="B146" s="6">
        <f>TCS!B143</f>
        <v>4387.8500000000004</v>
      </c>
      <c r="C146" s="6">
        <f>RELIANCE!B143</f>
        <v>1509.03</v>
      </c>
      <c r="D146" s="4">
        <f>SBI!B143</f>
        <v>862.45</v>
      </c>
      <c r="E146" s="6">
        <f>HUL!B143</f>
        <v>2700.3</v>
      </c>
      <c r="F146" s="6">
        <f>SUN!B143</f>
        <v>1714.25</v>
      </c>
      <c r="H146" s="5">
        <v>45499</v>
      </c>
      <c r="I146" s="7">
        <f t="shared" si="18"/>
        <v>1.5118565644881565E-2</v>
      </c>
      <c r="J146" s="7">
        <f t="shared" si="19"/>
        <v>1.1143125167515366E-2</v>
      </c>
      <c r="K146" s="7">
        <f t="shared" si="20"/>
        <v>1.6440777843252929E-2</v>
      </c>
      <c r="L146" s="7">
        <f t="shared" si="21"/>
        <v>1.424089361607539E-3</v>
      </c>
      <c r="M146" s="7">
        <f t="shared" si="22"/>
        <v>2.9085124264617734E-2</v>
      </c>
      <c r="N146" s="7">
        <f t="shared" si="23"/>
        <v>1.4642336456375027E-2</v>
      </c>
      <c r="O146" s="39"/>
      <c r="P146" s="39"/>
      <c r="Q146" s="7">
        <v>1.4648846418309214E-3</v>
      </c>
      <c r="R146" s="4">
        <v>139</v>
      </c>
    </row>
    <row r="147" spans="1:18" x14ac:dyDescent="0.35">
      <c r="A147" s="5">
        <v>45502</v>
      </c>
      <c r="B147" s="6">
        <f>TCS!B144</f>
        <v>4381.1000000000004</v>
      </c>
      <c r="C147" s="6">
        <f>RELIANCE!B144</f>
        <v>1520.1</v>
      </c>
      <c r="D147" s="4">
        <f>SBI!B144</f>
        <v>871.6</v>
      </c>
      <c r="E147" s="6">
        <f>HUL!B144</f>
        <v>2700.85</v>
      </c>
      <c r="F147" s="6">
        <f>SUN!B144</f>
        <v>1723.25</v>
      </c>
      <c r="H147" s="5">
        <v>45502</v>
      </c>
      <c r="I147" s="7">
        <f t="shared" si="18"/>
        <v>-1.5383388219742944E-3</v>
      </c>
      <c r="J147" s="7">
        <f t="shared" si="19"/>
        <v>7.3358382537125344E-3</v>
      </c>
      <c r="K147" s="7">
        <f t="shared" si="20"/>
        <v>1.0609310684677409E-2</v>
      </c>
      <c r="L147" s="7">
        <f t="shared" si="21"/>
        <v>2.0368107247326073E-4</v>
      </c>
      <c r="M147" s="7">
        <f t="shared" si="22"/>
        <v>5.2501093772787666E-3</v>
      </c>
      <c r="N147" s="7">
        <f t="shared" si="23"/>
        <v>4.3721201132335356E-3</v>
      </c>
      <c r="O147" s="39"/>
      <c r="P147" s="39"/>
      <c r="Q147" s="7">
        <v>1.4776464110406676E-3</v>
      </c>
      <c r="R147" s="4">
        <v>140</v>
      </c>
    </row>
    <row r="148" spans="1:18" x14ac:dyDescent="0.35">
      <c r="A148" s="5">
        <v>45503</v>
      </c>
      <c r="B148" s="6">
        <f>TCS!B145</f>
        <v>4365.3500000000004</v>
      </c>
      <c r="C148" s="6">
        <f>RELIANCE!B145</f>
        <v>1513.15</v>
      </c>
      <c r="D148" s="4">
        <f>SBI!B145</f>
        <v>872.8</v>
      </c>
      <c r="E148" s="6">
        <f>HUL!B145</f>
        <v>2680.73</v>
      </c>
      <c r="F148" s="6">
        <f>SUN!B145</f>
        <v>1701.6</v>
      </c>
      <c r="H148" s="5">
        <v>45503</v>
      </c>
      <c r="I148" s="7">
        <f t="shared" si="18"/>
        <v>-3.5949875602018233E-3</v>
      </c>
      <c r="J148" s="7">
        <f t="shared" si="19"/>
        <v>-4.5720676271296945E-3</v>
      </c>
      <c r="K148" s="7">
        <f t="shared" si="20"/>
        <v>1.3767783386873234E-3</v>
      </c>
      <c r="L148" s="7">
        <f t="shared" si="21"/>
        <v>-7.4495066367994411E-3</v>
      </c>
      <c r="M148" s="7">
        <f t="shared" si="22"/>
        <v>-1.256347018714643E-2</v>
      </c>
      <c r="N148" s="7">
        <f t="shared" si="23"/>
        <v>-5.3606507345180139E-3</v>
      </c>
      <c r="O148" s="39"/>
      <c r="P148" s="39"/>
      <c r="Q148" s="7">
        <v>1.4934309008020068E-3</v>
      </c>
      <c r="R148" s="4">
        <v>141</v>
      </c>
    </row>
    <row r="149" spans="1:18" x14ac:dyDescent="0.35">
      <c r="A149" s="5">
        <v>45504</v>
      </c>
      <c r="B149" s="6">
        <f>TCS!B146</f>
        <v>4385.3500000000004</v>
      </c>
      <c r="C149" s="6">
        <f>RELIANCE!B146</f>
        <v>1505.43</v>
      </c>
      <c r="D149" s="4">
        <f>SBI!B146</f>
        <v>872.4</v>
      </c>
      <c r="E149" s="6">
        <f>HUL!B146</f>
        <v>2694.92</v>
      </c>
      <c r="F149" s="6">
        <f>SUN!B146</f>
        <v>1719.35</v>
      </c>
      <c r="H149" s="5">
        <v>45504</v>
      </c>
      <c r="I149" s="7">
        <f t="shared" si="18"/>
        <v>4.581534126702369E-3</v>
      </c>
      <c r="J149" s="7">
        <f t="shared" si="19"/>
        <v>-5.1019396622938862E-3</v>
      </c>
      <c r="K149" s="7">
        <f t="shared" si="20"/>
        <v>-4.5829514207151867E-4</v>
      </c>
      <c r="L149" s="7">
        <f t="shared" si="21"/>
        <v>5.2933342783496595E-3</v>
      </c>
      <c r="M149" s="7">
        <f t="shared" si="22"/>
        <v>1.0431358721203488E-2</v>
      </c>
      <c r="N149" s="7">
        <f t="shared" si="23"/>
        <v>2.9491984643780222E-3</v>
      </c>
      <c r="O149" s="39"/>
      <c r="P149" s="39"/>
      <c r="Q149" s="7">
        <v>1.7835185332657933E-3</v>
      </c>
      <c r="R149" s="4">
        <v>142</v>
      </c>
    </row>
    <row r="150" spans="1:18" x14ac:dyDescent="0.35">
      <c r="A150" s="5">
        <v>45505</v>
      </c>
      <c r="B150" s="6">
        <f>TCS!B147</f>
        <v>4397.1000000000004</v>
      </c>
      <c r="C150" s="6">
        <f>RELIANCE!B147</f>
        <v>1515.3</v>
      </c>
      <c r="D150" s="4">
        <f>SBI!B147</f>
        <v>862.65</v>
      </c>
      <c r="E150" s="6">
        <f>HUL!B147</f>
        <v>2704.78</v>
      </c>
      <c r="F150" s="6">
        <f>SUN!B147</f>
        <v>1715.2</v>
      </c>
      <c r="H150" s="5">
        <v>45505</v>
      </c>
      <c r="I150" s="7">
        <f t="shared" si="18"/>
        <v>2.679375648465987E-3</v>
      </c>
      <c r="J150" s="7">
        <f t="shared" si="19"/>
        <v>6.5562663159361989E-3</v>
      </c>
      <c r="K150" s="7">
        <f t="shared" si="20"/>
        <v>-1.117606602475929E-2</v>
      </c>
      <c r="L150" s="7">
        <f t="shared" si="21"/>
        <v>3.6587356953081684E-3</v>
      </c>
      <c r="M150" s="7">
        <f t="shared" si="22"/>
        <v>-2.4137028528221638E-3</v>
      </c>
      <c r="N150" s="7">
        <f t="shared" si="23"/>
        <v>-1.3907824357421987E-4</v>
      </c>
      <c r="O150" s="39"/>
      <c r="P150" s="39"/>
      <c r="Q150" s="7">
        <v>1.809315114200483E-3</v>
      </c>
      <c r="R150" s="4">
        <v>143</v>
      </c>
    </row>
    <row r="151" spans="1:18" x14ac:dyDescent="0.35">
      <c r="A151" s="5">
        <v>45506</v>
      </c>
      <c r="B151" s="6">
        <f>TCS!B148</f>
        <v>4283.05</v>
      </c>
      <c r="C151" s="6">
        <f>RELIANCE!B148</f>
        <v>1499.32</v>
      </c>
      <c r="D151" s="4">
        <f>SBI!B148</f>
        <v>847.85</v>
      </c>
      <c r="E151" s="6">
        <f>HUL!B148</f>
        <v>2681.87</v>
      </c>
      <c r="F151" s="6">
        <f>SUN!B148</f>
        <v>1731.65</v>
      </c>
      <c r="H151" s="5">
        <v>45506</v>
      </c>
      <c r="I151" s="7">
        <f t="shared" si="18"/>
        <v>-2.5937549748697997E-2</v>
      </c>
      <c r="J151" s="7">
        <f t="shared" si="19"/>
        <v>-1.0545766514881594E-2</v>
      </c>
      <c r="K151" s="7">
        <f t="shared" si="20"/>
        <v>-1.715643656175736E-2</v>
      </c>
      <c r="L151" s="7">
        <f t="shared" si="21"/>
        <v>-8.4701898121105623E-3</v>
      </c>
      <c r="M151" s="7">
        <f t="shared" si="22"/>
        <v>9.5907182835821558E-3</v>
      </c>
      <c r="N151" s="7">
        <f t="shared" si="23"/>
        <v>-1.0503844870773072E-2</v>
      </c>
      <c r="O151" s="39"/>
      <c r="P151" s="39"/>
      <c r="Q151" s="7">
        <v>1.846492036723801E-3</v>
      </c>
      <c r="R151" s="4">
        <v>144</v>
      </c>
    </row>
    <row r="152" spans="1:18" x14ac:dyDescent="0.35">
      <c r="A152" s="5">
        <v>45509</v>
      </c>
      <c r="B152" s="6">
        <f>TCS!B149</f>
        <v>4155.05</v>
      </c>
      <c r="C152" s="6">
        <f>RELIANCE!B149</f>
        <v>1447.32</v>
      </c>
      <c r="D152" s="4">
        <f>SBI!B149</f>
        <v>811.65</v>
      </c>
      <c r="E152" s="6">
        <f>HUL!B149</f>
        <v>2705.13</v>
      </c>
      <c r="F152" s="6">
        <f>SUN!B149</f>
        <v>1720.35</v>
      </c>
      <c r="H152" s="5">
        <v>45509</v>
      </c>
      <c r="I152" s="7">
        <f t="shared" si="18"/>
        <v>-2.9885245327511911E-2</v>
      </c>
      <c r="J152" s="7">
        <f t="shared" si="19"/>
        <v>-3.4682389349838583E-2</v>
      </c>
      <c r="K152" s="7">
        <f t="shared" si="20"/>
        <v>-4.2696231644748561E-2</v>
      </c>
      <c r="L152" s="7">
        <f t="shared" si="21"/>
        <v>8.6730527579637062E-3</v>
      </c>
      <c r="M152" s="7">
        <f t="shared" si="22"/>
        <v>-6.5255680997893251E-3</v>
      </c>
      <c r="N152" s="7">
        <f t="shared" si="23"/>
        <v>-2.1023276332784939E-2</v>
      </c>
      <c r="O152" s="39"/>
      <c r="P152" s="39"/>
      <c r="Q152" s="7">
        <v>2.0021250240813914E-3</v>
      </c>
      <c r="R152" s="4">
        <v>145</v>
      </c>
    </row>
    <row r="153" spans="1:18" x14ac:dyDescent="0.35">
      <c r="A153" s="5">
        <v>45510</v>
      </c>
      <c r="B153" s="6">
        <f>TCS!B150</f>
        <v>4171.2</v>
      </c>
      <c r="C153" s="6">
        <f>RELIANCE!B150</f>
        <v>1456.05</v>
      </c>
      <c r="D153" s="4">
        <f>SBI!B150</f>
        <v>797.7</v>
      </c>
      <c r="E153" s="6">
        <f>HUL!B150</f>
        <v>2739.14</v>
      </c>
      <c r="F153" s="6">
        <f>SUN!B150</f>
        <v>1707.55</v>
      </c>
      <c r="H153" s="5">
        <v>45510</v>
      </c>
      <c r="I153" s="7">
        <f t="shared" si="18"/>
        <v>3.8868365001623051E-3</v>
      </c>
      <c r="J153" s="7">
        <f t="shared" si="19"/>
        <v>6.0318381560402479E-3</v>
      </c>
      <c r="K153" s="7">
        <f t="shared" si="20"/>
        <v>-1.7187211236370237E-2</v>
      </c>
      <c r="L153" s="7">
        <f t="shared" si="21"/>
        <v>1.2572408719728756E-2</v>
      </c>
      <c r="M153" s="7">
        <f t="shared" si="22"/>
        <v>-7.4403464411311182E-3</v>
      </c>
      <c r="N153" s="7">
        <f t="shared" si="23"/>
        <v>-4.2729486031400899E-4</v>
      </c>
      <c r="O153" s="39"/>
      <c r="P153" s="39"/>
      <c r="Q153" s="7">
        <v>2.0525925376283062E-3</v>
      </c>
      <c r="R153" s="4">
        <v>146</v>
      </c>
    </row>
    <row r="154" spans="1:18" x14ac:dyDescent="0.35">
      <c r="A154" s="5">
        <v>45511</v>
      </c>
      <c r="B154" s="6">
        <f>TCS!B151</f>
        <v>4200.45</v>
      </c>
      <c r="C154" s="6">
        <f>RELIANCE!B151</f>
        <v>1464.82</v>
      </c>
      <c r="D154" s="4">
        <f>SBI!B151</f>
        <v>808.65</v>
      </c>
      <c r="E154" s="6">
        <f>HUL!B151</f>
        <v>2733.17</v>
      </c>
      <c r="F154" s="6">
        <f>SUN!B151</f>
        <v>1734.45</v>
      </c>
      <c r="H154" s="5">
        <v>45511</v>
      </c>
      <c r="I154" s="7">
        <f t="shared" si="18"/>
        <v>7.0123705408515757E-3</v>
      </c>
      <c r="J154" s="7">
        <f t="shared" si="19"/>
        <v>6.0231448095875439E-3</v>
      </c>
      <c r="K154" s="7">
        <f t="shared" si="20"/>
        <v>1.3726965024445148E-2</v>
      </c>
      <c r="L154" s="7">
        <f t="shared" si="21"/>
        <v>-2.1795161985147526E-3</v>
      </c>
      <c r="M154" s="7">
        <f t="shared" si="22"/>
        <v>1.5753565049339668E-2</v>
      </c>
      <c r="N154" s="7">
        <f t="shared" si="23"/>
        <v>8.067305845141837E-3</v>
      </c>
      <c r="O154" s="39"/>
      <c r="P154" s="39"/>
      <c r="Q154" s="7">
        <v>2.0902273203727397E-3</v>
      </c>
      <c r="R154" s="4">
        <v>147</v>
      </c>
    </row>
    <row r="155" spans="1:18" x14ac:dyDescent="0.35">
      <c r="A155" s="5">
        <v>45512</v>
      </c>
      <c r="B155" s="6">
        <f>TCS!B152</f>
        <v>4172.55</v>
      </c>
      <c r="C155" s="6">
        <f>RELIANCE!B152</f>
        <v>1449.13</v>
      </c>
      <c r="D155" s="4">
        <f>SBI!B152</f>
        <v>808.05</v>
      </c>
      <c r="E155" s="6">
        <f>HUL!B152</f>
        <v>2722.36</v>
      </c>
      <c r="F155" s="6">
        <f>SUN!B152</f>
        <v>1737.05</v>
      </c>
      <c r="H155" s="5">
        <v>45512</v>
      </c>
      <c r="I155" s="7">
        <f t="shared" si="18"/>
        <v>-6.6421454844123318E-3</v>
      </c>
      <c r="J155" s="7">
        <f t="shared" si="19"/>
        <v>-1.071121366447747E-2</v>
      </c>
      <c r="K155" s="7">
        <f t="shared" si="20"/>
        <v>-7.4197736969028316E-4</v>
      </c>
      <c r="L155" s="7">
        <f t="shared" si="21"/>
        <v>-3.9551143909818398E-3</v>
      </c>
      <c r="M155" s="7">
        <f t="shared" si="22"/>
        <v>1.4990342759952924E-3</v>
      </c>
      <c r="N155" s="7">
        <f t="shared" si="23"/>
        <v>-4.1102833267133267E-3</v>
      </c>
      <c r="O155" s="39"/>
      <c r="P155" s="39"/>
      <c r="Q155" s="7">
        <v>2.1162160905959567E-3</v>
      </c>
      <c r="R155" s="4">
        <v>148</v>
      </c>
    </row>
    <row r="156" spans="1:18" x14ac:dyDescent="0.35">
      <c r="A156" s="5">
        <v>45513</v>
      </c>
      <c r="B156" s="6">
        <f>TCS!B153</f>
        <v>4228.75</v>
      </c>
      <c r="C156" s="6">
        <f>RELIANCE!B153</f>
        <v>1474.3</v>
      </c>
      <c r="D156" s="4">
        <f>SBI!B153</f>
        <v>824.3</v>
      </c>
      <c r="E156" s="6">
        <f>HUL!B153</f>
        <v>2736.3</v>
      </c>
      <c r="F156" s="6">
        <f>SUN!B153</f>
        <v>1735.3</v>
      </c>
      <c r="H156" s="5">
        <v>45513</v>
      </c>
      <c r="I156" s="7">
        <f t="shared" si="18"/>
        <v>1.3468981797701618E-2</v>
      </c>
      <c r="J156" s="7">
        <f t="shared" si="19"/>
        <v>1.736904211492396E-2</v>
      </c>
      <c r="K156" s="7">
        <f t="shared" si="20"/>
        <v>2.0110141699152262E-2</v>
      </c>
      <c r="L156" s="7">
        <f t="shared" si="21"/>
        <v>5.1205571636374625E-3</v>
      </c>
      <c r="M156" s="7">
        <f t="shared" si="22"/>
        <v>-1.007455168244964E-3</v>
      </c>
      <c r="N156" s="7">
        <f t="shared" si="23"/>
        <v>1.1012253521434067E-2</v>
      </c>
      <c r="O156" s="39"/>
      <c r="P156" s="39"/>
      <c r="Q156" s="7">
        <v>2.1217805748553922E-3</v>
      </c>
      <c r="R156" s="4">
        <v>149</v>
      </c>
    </row>
    <row r="157" spans="1:18" x14ac:dyDescent="0.35">
      <c r="A157" s="5">
        <v>45516</v>
      </c>
      <c r="B157" s="6">
        <f>TCS!B154</f>
        <v>4195.6499999999996</v>
      </c>
      <c r="C157" s="6">
        <f>RELIANCE!B154</f>
        <v>1460.63</v>
      </c>
      <c r="D157" s="4">
        <f>SBI!B154</f>
        <v>812.6</v>
      </c>
      <c r="E157" s="6">
        <f>HUL!B154</f>
        <v>2737.8</v>
      </c>
      <c r="F157" s="6">
        <f>SUN!B154</f>
        <v>1733.85</v>
      </c>
      <c r="H157" s="5">
        <v>45516</v>
      </c>
      <c r="I157" s="7">
        <f t="shared" si="18"/>
        <v>-7.8273721548921538E-3</v>
      </c>
      <c r="J157" s="7">
        <f t="shared" si="19"/>
        <v>-9.2721969748353894E-3</v>
      </c>
      <c r="K157" s="7">
        <f t="shared" si="20"/>
        <v>-1.4193861458206891E-2</v>
      </c>
      <c r="L157" s="7">
        <f t="shared" si="21"/>
        <v>5.4818550597524052E-4</v>
      </c>
      <c r="M157" s="7">
        <f t="shared" si="22"/>
        <v>-8.3559038782921036E-4</v>
      </c>
      <c r="N157" s="7">
        <f t="shared" si="23"/>
        <v>-6.3161670939576812E-3</v>
      </c>
      <c r="O157" s="39"/>
      <c r="P157" s="39"/>
      <c r="Q157" s="7">
        <v>2.177646044449743E-3</v>
      </c>
      <c r="R157" s="4">
        <v>150</v>
      </c>
    </row>
    <row r="158" spans="1:18" x14ac:dyDescent="0.35">
      <c r="A158" s="5">
        <v>45517</v>
      </c>
      <c r="B158" s="6">
        <f>TCS!B155</f>
        <v>4196.95</v>
      </c>
      <c r="C158" s="6">
        <f>RELIANCE!B155</f>
        <v>1463.63</v>
      </c>
      <c r="D158" s="4">
        <f>SBI!B155</f>
        <v>797.55</v>
      </c>
      <c r="E158" s="6">
        <f>HUL!B155</f>
        <v>2730.53</v>
      </c>
      <c r="F158" s="6">
        <f>SUN!B155</f>
        <v>1740.1</v>
      </c>
      <c r="H158" s="5">
        <v>45517</v>
      </c>
      <c r="I158" s="7">
        <f t="shared" si="18"/>
        <v>3.098447201268506E-4</v>
      </c>
      <c r="J158" s="7">
        <f t="shared" si="19"/>
        <v>2.0539082450723445E-3</v>
      </c>
      <c r="K158" s="7">
        <f t="shared" si="20"/>
        <v>-1.8520797440315095E-2</v>
      </c>
      <c r="L158" s="7">
        <f t="shared" si="21"/>
        <v>-2.6554167579808663E-3</v>
      </c>
      <c r="M158" s="7">
        <f t="shared" si="22"/>
        <v>3.6046947544481345E-3</v>
      </c>
      <c r="N158" s="7">
        <f t="shared" si="23"/>
        <v>-3.0415532957297265E-3</v>
      </c>
      <c r="O158" s="39"/>
      <c r="P158" s="39"/>
      <c r="Q158" s="7">
        <v>2.2188538776083178E-3</v>
      </c>
      <c r="R158" s="4">
        <v>151</v>
      </c>
    </row>
    <row r="159" spans="1:18" x14ac:dyDescent="0.35">
      <c r="A159" s="5">
        <v>45518</v>
      </c>
      <c r="B159" s="6">
        <f>TCS!B156</f>
        <v>4295.25</v>
      </c>
      <c r="C159" s="6">
        <f>RELIANCE!B156</f>
        <v>1461.85</v>
      </c>
      <c r="D159" s="4">
        <f>SBI!B156</f>
        <v>803</v>
      </c>
      <c r="E159" s="6">
        <f>HUL!B156</f>
        <v>2711.25</v>
      </c>
      <c r="F159" s="6">
        <f>SUN!B156</f>
        <v>1741.65</v>
      </c>
      <c r="H159" s="5">
        <v>45518</v>
      </c>
      <c r="I159" s="7">
        <f t="shared" si="18"/>
        <v>2.3421770571486533E-2</v>
      </c>
      <c r="J159" s="7">
        <f t="shared" si="19"/>
        <v>-1.2161543559507937E-3</v>
      </c>
      <c r="K159" s="7">
        <f t="shared" si="20"/>
        <v>6.8334273713246407E-3</v>
      </c>
      <c r="L159" s="7">
        <f t="shared" si="21"/>
        <v>-7.0609002647837871E-3</v>
      </c>
      <c r="M159" s="7">
        <f t="shared" si="22"/>
        <v>8.9075340497690725E-4</v>
      </c>
      <c r="N159" s="7">
        <f t="shared" si="23"/>
        <v>4.5737793454107001E-3</v>
      </c>
      <c r="O159" s="39"/>
      <c r="P159" s="39"/>
      <c r="Q159" s="7">
        <v>2.2472839269708886E-3</v>
      </c>
      <c r="R159" s="4">
        <v>152</v>
      </c>
    </row>
    <row r="160" spans="1:18" x14ac:dyDescent="0.35">
      <c r="A160" s="5">
        <v>45520</v>
      </c>
      <c r="B160" s="6">
        <f>TCS!B157</f>
        <v>4416.05</v>
      </c>
      <c r="C160" s="6">
        <f>RELIANCE!B157</f>
        <v>1478.2</v>
      </c>
      <c r="D160" s="4">
        <f>SBI!B157</f>
        <v>812.1</v>
      </c>
      <c r="E160" s="6">
        <f>HUL!B157</f>
        <v>2737.35</v>
      </c>
      <c r="F160" s="6">
        <f>SUN!B157</f>
        <v>1742.75</v>
      </c>
      <c r="H160" s="5">
        <v>45520</v>
      </c>
      <c r="I160" s="7">
        <f t="shared" si="18"/>
        <v>2.8124090565159188E-2</v>
      </c>
      <c r="J160" s="7">
        <f t="shared" si="19"/>
        <v>1.118445804973156E-2</v>
      </c>
      <c r="K160" s="7">
        <f t="shared" si="20"/>
        <v>1.1332503113325121E-2</v>
      </c>
      <c r="L160" s="7">
        <f t="shared" si="21"/>
        <v>9.626556016597565E-3</v>
      </c>
      <c r="M160" s="7">
        <f t="shared" si="22"/>
        <v>6.3158499124393863E-4</v>
      </c>
      <c r="N160" s="7">
        <f t="shared" si="23"/>
        <v>1.2179838547211474E-2</v>
      </c>
      <c r="O160" s="39"/>
      <c r="P160" s="39"/>
      <c r="Q160" s="7">
        <v>2.299467265204047E-3</v>
      </c>
      <c r="R160" s="4">
        <v>153</v>
      </c>
    </row>
    <row r="161" spans="1:18" x14ac:dyDescent="0.35">
      <c r="A161" s="5">
        <v>45523</v>
      </c>
      <c r="B161" s="6">
        <f>TCS!B158</f>
        <v>4490</v>
      </c>
      <c r="C161" s="6">
        <f>RELIANCE!B158</f>
        <v>1488.4</v>
      </c>
      <c r="D161" s="4">
        <f>SBI!B158</f>
        <v>813.7</v>
      </c>
      <c r="E161" s="6">
        <f>HUL!B158</f>
        <v>2731.67</v>
      </c>
      <c r="F161" s="6">
        <f>SUN!B158</f>
        <v>1747.8</v>
      </c>
      <c r="H161" s="5">
        <v>45523</v>
      </c>
      <c r="I161" s="7">
        <f t="shared" si="18"/>
        <v>1.6745734310073424E-2</v>
      </c>
      <c r="J161" s="7">
        <f t="shared" si="19"/>
        <v>6.9002841293466233E-3</v>
      </c>
      <c r="K161" s="7">
        <f t="shared" si="20"/>
        <v>1.970200714197734E-3</v>
      </c>
      <c r="L161" s="7">
        <f t="shared" si="21"/>
        <v>-2.0749995433538837E-3</v>
      </c>
      <c r="M161" s="7">
        <f t="shared" si="22"/>
        <v>2.897719122077147E-3</v>
      </c>
      <c r="N161" s="7">
        <f t="shared" si="23"/>
        <v>5.2877877464682088E-3</v>
      </c>
      <c r="O161" s="39"/>
      <c r="P161" s="39"/>
      <c r="Q161" s="7">
        <v>2.4426007611541905E-3</v>
      </c>
      <c r="R161" s="4">
        <v>154</v>
      </c>
    </row>
    <row r="162" spans="1:18" x14ac:dyDescent="0.35">
      <c r="A162" s="5">
        <v>45524</v>
      </c>
      <c r="B162" s="6">
        <f>TCS!B159</f>
        <v>4523.3</v>
      </c>
      <c r="C162" s="6">
        <f>RELIANCE!B159</f>
        <v>1495.95</v>
      </c>
      <c r="D162" s="4">
        <f>SBI!B159</f>
        <v>820.3</v>
      </c>
      <c r="E162" s="6">
        <f>HUL!B159</f>
        <v>2740.14</v>
      </c>
      <c r="F162" s="6">
        <f>SUN!B159</f>
        <v>1766.35</v>
      </c>
      <c r="H162" s="5">
        <v>45524</v>
      </c>
      <c r="I162" s="7">
        <f t="shared" si="18"/>
        <v>7.4164810690422467E-3</v>
      </c>
      <c r="J162" s="7">
        <f t="shared" si="19"/>
        <v>5.0725611394786263E-3</v>
      </c>
      <c r="K162" s="7">
        <f t="shared" si="20"/>
        <v>8.1110974560647531E-3</v>
      </c>
      <c r="L162" s="7">
        <f t="shared" si="21"/>
        <v>3.100667357330833E-3</v>
      </c>
      <c r="M162" s="7">
        <f t="shared" si="22"/>
        <v>1.0613342487698851E-2</v>
      </c>
      <c r="N162" s="7">
        <f t="shared" si="23"/>
        <v>6.8628299019230631E-3</v>
      </c>
      <c r="O162" s="39"/>
      <c r="P162" s="39"/>
      <c r="Q162" s="7">
        <v>2.5717964655524784E-3</v>
      </c>
      <c r="R162" s="4">
        <v>155</v>
      </c>
    </row>
    <row r="163" spans="1:18" x14ac:dyDescent="0.35">
      <c r="A163" s="5">
        <v>45525</v>
      </c>
      <c r="B163" s="6">
        <f>TCS!B160</f>
        <v>4551.5</v>
      </c>
      <c r="C163" s="6">
        <f>RELIANCE!B160</f>
        <v>1498.68</v>
      </c>
      <c r="D163" s="4">
        <f>SBI!B160</f>
        <v>815.55</v>
      </c>
      <c r="E163" s="6">
        <f>HUL!B160</f>
        <v>2780.13</v>
      </c>
      <c r="F163" s="6">
        <f>SUN!B160</f>
        <v>1764.65</v>
      </c>
      <c r="H163" s="5">
        <v>45525</v>
      </c>
      <c r="I163" s="7">
        <f t="shared" si="18"/>
        <v>6.2343863993101767E-3</v>
      </c>
      <c r="J163" s="7">
        <f t="shared" si="19"/>
        <v>1.8249273037200808E-3</v>
      </c>
      <c r="K163" s="7">
        <f t="shared" si="20"/>
        <v>-5.7905644276484702E-3</v>
      </c>
      <c r="L163" s="7">
        <f t="shared" si="21"/>
        <v>1.4594144824717104E-2</v>
      </c>
      <c r="M163" s="7">
        <f t="shared" si="22"/>
        <v>-9.6243666317541443E-4</v>
      </c>
      <c r="N163" s="7">
        <f t="shared" si="23"/>
        <v>3.1800914873846954E-3</v>
      </c>
      <c r="O163" s="39"/>
      <c r="P163" s="39"/>
      <c r="Q163" s="7">
        <v>2.6187828148069199E-3</v>
      </c>
      <c r="R163" s="4">
        <v>156</v>
      </c>
    </row>
    <row r="164" spans="1:18" x14ac:dyDescent="0.35">
      <c r="A164" s="5">
        <v>45526</v>
      </c>
      <c r="B164" s="6">
        <f>TCS!B161</f>
        <v>4502</v>
      </c>
      <c r="C164" s="6">
        <f>RELIANCE!B161</f>
        <v>1498.13</v>
      </c>
      <c r="D164" s="4">
        <f>SBI!B161</f>
        <v>820.3</v>
      </c>
      <c r="E164" s="6">
        <f>HUL!B161</f>
        <v>2781.72</v>
      </c>
      <c r="F164" s="6">
        <f>SUN!B161</f>
        <v>1750.65</v>
      </c>
      <c r="H164" s="5">
        <v>45526</v>
      </c>
      <c r="I164" s="7">
        <f t="shared" si="18"/>
        <v>-1.0875535537734793E-2</v>
      </c>
      <c r="J164" s="7">
        <f t="shared" si="19"/>
        <v>-3.6698961753001136E-4</v>
      </c>
      <c r="K164" s="7">
        <f t="shared" si="20"/>
        <v>5.8242903562013559E-3</v>
      </c>
      <c r="L164" s="7">
        <f t="shared" si="21"/>
        <v>5.7191570178360962E-4</v>
      </c>
      <c r="M164" s="7">
        <f t="shared" si="22"/>
        <v>-7.9335845635112312E-3</v>
      </c>
      <c r="N164" s="7">
        <f t="shared" si="23"/>
        <v>-2.5559807321582145E-3</v>
      </c>
      <c r="O164" s="39"/>
      <c r="P164" s="39"/>
      <c r="Q164" s="7">
        <v>2.7273095233984589E-3</v>
      </c>
      <c r="R164" s="4">
        <v>157</v>
      </c>
    </row>
    <row r="165" spans="1:18" x14ac:dyDescent="0.35">
      <c r="A165" s="5">
        <v>45527</v>
      </c>
      <c r="B165" s="6">
        <f>TCS!B162</f>
        <v>4463.8999999999996</v>
      </c>
      <c r="C165" s="6">
        <f>RELIANCE!B162</f>
        <v>1499.97</v>
      </c>
      <c r="D165" s="4">
        <f>SBI!B162</f>
        <v>815.35</v>
      </c>
      <c r="E165" s="6">
        <f>HUL!B162</f>
        <v>2804.43</v>
      </c>
      <c r="F165" s="6">
        <f>SUN!B162</f>
        <v>1775.75</v>
      </c>
      <c r="H165" s="5">
        <v>45527</v>
      </c>
      <c r="I165" s="7">
        <f t="shared" si="18"/>
        <v>-8.4629053753888517E-3</v>
      </c>
      <c r="J165" s="7">
        <f t="shared" si="19"/>
        <v>1.228197819948873E-3</v>
      </c>
      <c r="K165" s="7">
        <f t="shared" si="20"/>
        <v>-6.0343776667072246E-3</v>
      </c>
      <c r="L165" s="7">
        <f t="shared" si="21"/>
        <v>8.164013631853706E-3</v>
      </c>
      <c r="M165" s="7">
        <f t="shared" si="22"/>
        <v>1.4337531773912504E-2</v>
      </c>
      <c r="N165" s="7">
        <f t="shared" si="23"/>
        <v>1.846492036723801E-3</v>
      </c>
      <c r="O165" s="39"/>
      <c r="P165" s="39"/>
      <c r="Q165" s="7">
        <v>2.8176296844327989E-3</v>
      </c>
      <c r="R165" s="4">
        <v>158</v>
      </c>
    </row>
    <row r="166" spans="1:18" x14ac:dyDescent="0.35">
      <c r="A166" s="5">
        <v>45530</v>
      </c>
      <c r="B166" s="6">
        <f>TCS!B163</f>
        <v>4502.45</v>
      </c>
      <c r="C166" s="6">
        <f>RELIANCE!B163</f>
        <v>1512.6</v>
      </c>
      <c r="D166" s="4">
        <f>SBI!B163</f>
        <v>815.05</v>
      </c>
      <c r="E166" s="6">
        <f>HUL!B163</f>
        <v>2809.96</v>
      </c>
      <c r="F166" s="6">
        <f>SUN!B163</f>
        <v>1772.45</v>
      </c>
      <c r="H166" s="5">
        <v>45530</v>
      </c>
      <c r="I166" s="7">
        <f t="shared" si="18"/>
        <v>8.635946145747031E-3</v>
      </c>
      <c r="J166" s="7">
        <f t="shared" si="19"/>
        <v>8.4201684033680113E-3</v>
      </c>
      <c r="K166" s="7">
        <f t="shared" si="20"/>
        <v>-3.6794014840257905E-4</v>
      </c>
      <c r="L166" s="7">
        <f t="shared" si="21"/>
        <v>1.9718802038204419E-3</v>
      </c>
      <c r="M166" s="7">
        <f t="shared" si="22"/>
        <v>-1.8583697029423973E-3</v>
      </c>
      <c r="N166" s="7">
        <f t="shared" si="23"/>
        <v>3.3603369803181021E-3</v>
      </c>
      <c r="O166" s="39"/>
      <c r="P166" s="39"/>
      <c r="Q166" s="7">
        <v>2.9491984643780222E-3</v>
      </c>
      <c r="R166" s="4">
        <v>159</v>
      </c>
    </row>
    <row r="167" spans="1:18" x14ac:dyDescent="0.35">
      <c r="A167" s="5">
        <v>45531</v>
      </c>
      <c r="B167" s="6">
        <f>TCS!B164</f>
        <v>4497.1499999999996</v>
      </c>
      <c r="C167" s="6">
        <f>RELIANCE!B164</f>
        <v>1500.45</v>
      </c>
      <c r="D167" s="4">
        <f>SBI!B164</f>
        <v>815.9</v>
      </c>
      <c r="E167" s="6">
        <f>HUL!B164</f>
        <v>2755.93</v>
      </c>
      <c r="F167" s="6">
        <f>SUN!B164</f>
        <v>1789.4</v>
      </c>
      <c r="H167" s="5">
        <v>45531</v>
      </c>
      <c r="I167" s="7">
        <f t="shared" si="18"/>
        <v>-1.1771368921364989E-3</v>
      </c>
      <c r="J167" s="7">
        <f t="shared" si="19"/>
        <v>-8.0325267750891438E-3</v>
      </c>
      <c r="K167" s="7">
        <f t="shared" si="20"/>
        <v>1.0428808048585925E-3</v>
      </c>
      <c r="L167" s="7">
        <f t="shared" si="21"/>
        <v>-1.9228031715754046E-2</v>
      </c>
      <c r="M167" s="7">
        <f t="shared" si="22"/>
        <v>9.5630342181725059E-3</v>
      </c>
      <c r="N167" s="7">
        <f t="shared" si="23"/>
        <v>-3.5663560719897177E-3</v>
      </c>
      <c r="O167" s="39"/>
      <c r="P167" s="39"/>
      <c r="Q167" s="7">
        <v>2.9559001431773923E-3</v>
      </c>
      <c r="R167" s="4">
        <v>160</v>
      </c>
    </row>
    <row r="168" spans="1:18" x14ac:dyDescent="0.35">
      <c r="A168" s="5">
        <v>45532</v>
      </c>
      <c r="B168" s="6">
        <f>TCS!B165</f>
        <v>4506.05</v>
      </c>
      <c r="C168" s="6">
        <f>RELIANCE!B165</f>
        <v>1498.3</v>
      </c>
      <c r="D168" s="4">
        <f>SBI!B165</f>
        <v>809.4</v>
      </c>
      <c r="E168" s="6">
        <f>HUL!B165</f>
        <v>2753.39</v>
      </c>
      <c r="F168" s="6">
        <f>SUN!B165</f>
        <v>1811.85</v>
      </c>
      <c r="H168" s="5">
        <v>45532</v>
      </c>
      <c r="I168" s="7">
        <f t="shared" si="18"/>
        <v>1.9790311641818548E-3</v>
      </c>
      <c r="J168" s="7">
        <f t="shared" si="19"/>
        <v>-1.4329034622947434E-3</v>
      </c>
      <c r="K168" s="7">
        <f t="shared" si="20"/>
        <v>-7.9666625811987135E-3</v>
      </c>
      <c r="L168" s="7">
        <f t="shared" si="21"/>
        <v>-9.2164895334789776E-4</v>
      </c>
      <c r="M168" s="7">
        <f t="shared" si="22"/>
        <v>1.2546104839610939E-2</v>
      </c>
      <c r="N168" s="7">
        <f t="shared" si="23"/>
        <v>8.4078420139028815E-4</v>
      </c>
      <c r="O168" s="39"/>
      <c r="P168" s="39"/>
      <c r="Q168" s="7">
        <v>3.0040453646611896E-3</v>
      </c>
      <c r="R168" s="4">
        <v>161</v>
      </c>
    </row>
    <row r="169" spans="1:18" x14ac:dyDescent="0.35">
      <c r="A169" s="5">
        <v>45533</v>
      </c>
      <c r="B169" s="6">
        <f>TCS!B166</f>
        <v>4511.8</v>
      </c>
      <c r="C169" s="6">
        <f>RELIANCE!B166</f>
        <v>1520.93</v>
      </c>
      <c r="D169" s="4">
        <f>SBI!B166</f>
        <v>814.5</v>
      </c>
      <c r="E169" s="6">
        <f>HUL!B166</f>
        <v>2774.2</v>
      </c>
      <c r="F169" s="6">
        <f>SUN!B166</f>
        <v>1799.2</v>
      </c>
      <c r="H169" s="5">
        <v>45533</v>
      </c>
      <c r="I169" s="7">
        <f t="shared" si="18"/>
        <v>1.2760621830649743E-3</v>
      </c>
      <c r="J169" s="7">
        <f t="shared" si="19"/>
        <v>1.5103784288860833E-2</v>
      </c>
      <c r="K169" s="7">
        <f t="shared" si="20"/>
        <v>6.3009636767976662E-3</v>
      </c>
      <c r="L169" s="7">
        <f t="shared" si="21"/>
        <v>7.5579558289962101E-3</v>
      </c>
      <c r="M169" s="7">
        <f t="shared" si="22"/>
        <v>-6.9818141678393841E-3</v>
      </c>
      <c r="N169" s="7">
        <f t="shared" si="23"/>
        <v>4.6513903619760603E-3</v>
      </c>
      <c r="O169" s="39"/>
      <c r="P169" s="39"/>
      <c r="Q169" s="7">
        <v>3.1555217940861576E-3</v>
      </c>
      <c r="R169" s="4">
        <v>162</v>
      </c>
    </row>
    <row r="170" spans="1:18" x14ac:dyDescent="0.35">
      <c r="A170" s="5">
        <v>45534</v>
      </c>
      <c r="B170" s="6">
        <f>TCS!B167</f>
        <v>4553.75</v>
      </c>
      <c r="C170" s="6">
        <f>RELIANCE!B167</f>
        <v>1509.63</v>
      </c>
      <c r="D170" s="4">
        <f>SBI!B167</f>
        <v>815.6</v>
      </c>
      <c r="E170" s="6">
        <f>HUL!B167</f>
        <v>2766.98</v>
      </c>
      <c r="F170" s="6">
        <f>SUN!B167</f>
        <v>1821.65</v>
      </c>
      <c r="H170" s="5">
        <v>45534</v>
      </c>
      <c r="I170" s="7">
        <f t="shared" si="18"/>
        <v>9.2978412163660096E-3</v>
      </c>
      <c r="J170" s="7">
        <f t="shared" si="19"/>
        <v>-7.4296647445970532E-3</v>
      </c>
      <c r="K170" s="7">
        <f t="shared" si="20"/>
        <v>1.3505217925107171E-3</v>
      </c>
      <c r="L170" s="7">
        <f t="shared" si="21"/>
        <v>-2.6025520870881502E-3</v>
      </c>
      <c r="M170" s="7">
        <f t="shared" si="22"/>
        <v>1.2477767896843073E-2</v>
      </c>
      <c r="N170" s="7">
        <f t="shared" si="23"/>
        <v>2.6187828148069199E-3</v>
      </c>
      <c r="O170" s="39"/>
      <c r="P170" s="39"/>
      <c r="Q170" s="7">
        <v>3.1781908805952773E-3</v>
      </c>
      <c r="R170" s="4">
        <v>163</v>
      </c>
    </row>
    <row r="171" spans="1:18" x14ac:dyDescent="0.35">
      <c r="A171" s="5">
        <v>45537</v>
      </c>
      <c r="B171" s="6">
        <f>TCS!B168</f>
        <v>4521.05</v>
      </c>
      <c r="C171" s="6">
        <f>RELIANCE!B168</f>
        <v>1516.25</v>
      </c>
      <c r="D171" s="4">
        <f>SBI!B168</f>
        <v>822.15</v>
      </c>
      <c r="E171" s="6">
        <f>HUL!B168</f>
        <v>2777.99</v>
      </c>
      <c r="F171" s="6">
        <f>SUN!B168</f>
        <v>1815.95</v>
      </c>
      <c r="H171" s="5">
        <v>45537</v>
      </c>
      <c r="I171" s="7">
        <f t="shared" si="18"/>
        <v>-7.180894866867904E-3</v>
      </c>
      <c r="J171" s="7">
        <f t="shared" si="19"/>
        <v>4.3851804746857237E-3</v>
      </c>
      <c r="K171" s="7">
        <f t="shared" si="20"/>
        <v>8.0308974987739479E-3</v>
      </c>
      <c r="L171" s="7">
        <f t="shared" si="21"/>
        <v>3.9790674309174712E-3</v>
      </c>
      <c r="M171" s="7">
        <f t="shared" si="22"/>
        <v>-3.1290313726566321E-3</v>
      </c>
      <c r="N171" s="7">
        <f t="shared" si="23"/>
        <v>1.2170438329705215E-3</v>
      </c>
      <c r="O171" s="39"/>
      <c r="P171" s="39"/>
      <c r="Q171" s="7">
        <v>3.1800914873846954E-3</v>
      </c>
      <c r="R171" s="4">
        <v>164</v>
      </c>
    </row>
    <row r="172" spans="1:18" x14ac:dyDescent="0.35">
      <c r="A172" s="5">
        <v>45538</v>
      </c>
      <c r="B172" s="6">
        <f>TCS!B169</f>
        <v>4512.3500000000004</v>
      </c>
      <c r="C172" s="6">
        <f>RELIANCE!B169</f>
        <v>1509.13</v>
      </c>
      <c r="D172" s="4">
        <f>SBI!B169</f>
        <v>824.8</v>
      </c>
      <c r="E172" s="6">
        <f>HUL!B169</f>
        <v>2783.22</v>
      </c>
      <c r="F172" s="6">
        <f>SUN!B169</f>
        <v>1811.5</v>
      </c>
      <c r="H172" s="5">
        <v>45538</v>
      </c>
      <c r="I172" s="7">
        <f t="shared" si="18"/>
        <v>-1.9243317370963853E-3</v>
      </c>
      <c r="J172" s="7">
        <f t="shared" si="19"/>
        <v>-4.6957955482274105E-3</v>
      </c>
      <c r="K172" s="7">
        <f t="shared" si="20"/>
        <v>3.2232560968192825E-3</v>
      </c>
      <c r="L172" s="7">
        <f t="shared" si="21"/>
        <v>1.8826561650688856E-3</v>
      </c>
      <c r="M172" s="7">
        <f t="shared" si="22"/>
        <v>-2.4505079985682743E-3</v>
      </c>
      <c r="N172" s="7">
        <f t="shared" si="23"/>
        <v>-7.9294460440078047E-4</v>
      </c>
      <c r="O172" s="39"/>
      <c r="P172" s="39"/>
      <c r="Q172" s="7">
        <v>3.3603369803181021E-3</v>
      </c>
      <c r="R172" s="4">
        <v>165</v>
      </c>
    </row>
    <row r="173" spans="1:18" x14ac:dyDescent="0.35">
      <c r="A173" s="5">
        <v>45539</v>
      </c>
      <c r="B173" s="6">
        <f>TCS!B170</f>
        <v>4479.25</v>
      </c>
      <c r="C173" s="6">
        <f>RELIANCE!B170</f>
        <v>1514.55</v>
      </c>
      <c r="D173" s="4">
        <f>SBI!B170</f>
        <v>816.5</v>
      </c>
      <c r="E173" s="6">
        <f>HUL!B170</f>
        <v>2829.98</v>
      </c>
      <c r="F173" s="6">
        <f>SUN!B170</f>
        <v>1832.85</v>
      </c>
      <c r="H173" s="5">
        <v>45539</v>
      </c>
      <c r="I173" s="7">
        <f t="shared" si="18"/>
        <v>-7.3354238922069825E-3</v>
      </c>
      <c r="J173" s="7">
        <f t="shared" si="19"/>
        <v>3.5914732329220822E-3</v>
      </c>
      <c r="K173" s="7">
        <f t="shared" si="20"/>
        <v>-1.0063045586808816E-2</v>
      </c>
      <c r="L173" s="7">
        <f t="shared" si="21"/>
        <v>1.6800684099711916E-2</v>
      </c>
      <c r="M173" s="7">
        <f t="shared" si="22"/>
        <v>1.1785812862268763E-2</v>
      </c>
      <c r="N173" s="7">
        <f t="shared" si="23"/>
        <v>2.9559001431773923E-3</v>
      </c>
      <c r="O173" s="39"/>
      <c r="P173" s="39"/>
      <c r="Q173" s="7">
        <v>3.4257638535450498E-3</v>
      </c>
      <c r="R173" s="4">
        <v>166</v>
      </c>
    </row>
    <row r="174" spans="1:18" x14ac:dyDescent="0.35">
      <c r="A174" s="5">
        <v>45540</v>
      </c>
      <c r="B174" s="6">
        <f>TCS!B171</f>
        <v>4475.95</v>
      </c>
      <c r="C174" s="6">
        <f>RELIANCE!B171</f>
        <v>1492.97</v>
      </c>
      <c r="D174" s="4">
        <f>SBI!B171</f>
        <v>818.75</v>
      </c>
      <c r="E174" s="6">
        <f>HUL!B171</f>
        <v>2827.19</v>
      </c>
      <c r="F174" s="6">
        <f>SUN!B171</f>
        <v>1826.5</v>
      </c>
      <c r="H174" s="5">
        <v>45540</v>
      </c>
      <c r="I174" s="7">
        <f t="shared" si="18"/>
        <v>-7.3673047943301206E-4</v>
      </c>
      <c r="J174" s="7">
        <f t="shared" si="19"/>
        <v>-1.4248456637284912E-2</v>
      </c>
      <c r="K174" s="7">
        <f t="shared" si="20"/>
        <v>2.7556644213104775E-3</v>
      </c>
      <c r="L174" s="7">
        <f t="shared" si="21"/>
        <v>-9.8587269167982328E-4</v>
      </c>
      <c r="M174" s="7">
        <f t="shared" si="22"/>
        <v>-3.4645497449327101E-3</v>
      </c>
      <c r="N174" s="7">
        <f t="shared" si="23"/>
        <v>-3.3359890264039963E-3</v>
      </c>
      <c r="O174" s="39"/>
      <c r="P174" s="39"/>
      <c r="Q174" s="7">
        <v>3.6251008845541006E-3</v>
      </c>
      <c r="R174" s="4">
        <v>167</v>
      </c>
    </row>
    <row r="175" spans="1:18" x14ac:dyDescent="0.35">
      <c r="A175" s="5">
        <v>45541</v>
      </c>
      <c r="B175" s="6">
        <f>TCS!B172</f>
        <v>4456.75</v>
      </c>
      <c r="C175" s="6">
        <f>RELIANCE!B172</f>
        <v>1464.82</v>
      </c>
      <c r="D175" s="4">
        <f>SBI!B172</f>
        <v>782.5</v>
      </c>
      <c r="E175" s="6">
        <f>HUL!B172</f>
        <v>2827.69</v>
      </c>
      <c r="F175" s="6">
        <f>SUN!B172</f>
        <v>1824.55</v>
      </c>
      <c r="H175" s="5">
        <v>45541</v>
      </c>
      <c r="I175" s="7">
        <f t="shared" si="18"/>
        <v>-4.2895921536210135E-3</v>
      </c>
      <c r="J175" s="7">
        <f t="shared" si="19"/>
        <v>-1.885503392566501E-2</v>
      </c>
      <c r="K175" s="7">
        <f t="shared" si="20"/>
        <v>-4.4274809160305351E-2</v>
      </c>
      <c r="L175" s="7">
        <f t="shared" si="21"/>
        <v>1.7685404942713312E-4</v>
      </c>
      <c r="M175" s="7">
        <f t="shared" si="22"/>
        <v>-1.067615658362997E-3</v>
      </c>
      <c r="N175" s="7">
        <f t="shared" si="23"/>
        <v>-1.3662039369705451E-2</v>
      </c>
      <c r="O175" s="39"/>
      <c r="P175" s="39"/>
      <c r="Q175" s="7">
        <v>3.7884588667553842E-3</v>
      </c>
      <c r="R175" s="4">
        <v>168</v>
      </c>
    </row>
    <row r="176" spans="1:18" x14ac:dyDescent="0.35">
      <c r="A176" s="5">
        <v>45544</v>
      </c>
      <c r="B176" s="6">
        <f>TCS!B173</f>
        <v>4449.55</v>
      </c>
      <c r="C176" s="6">
        <f>RELIANCE!B173</f>
        <v>1462.45</v>
      </c>
      <c r="D176" s="4">
        <f>SBI!B173</f>
        <v>784.25</v>
      </c>
      <c r="E176" s="6">
        <f>HUL!B173</f>
        <v>2910.21</v>
      </c>
      <c r="F176" s="6">
        <f>SUN!B173</f>
        <v>1821.85</v>
      </c>
      <c r="H176" s="5">
        <v>45544</v>
      </c>
      <c r="I176" s="7">
        <f t="shared" si="18"/>
        <v>-1.6155270095921104E-3</v>
      </c>
      <c r="J176" s="7">
        <f t="shared" si="19"/>
        <v>-1.6179462323014926E-3</v>
      </c>
      <c r="K176" s="7">
        <f t="shared" si="20"/>
        <v>2.2364217252395235E-3</v>
      </c>
      <c r="L176" s="7">
        <f t="shared" si="21"/>
        <v>2.9182831215585958E-2</v>
      </c>
      <c r="M176" s="7">
        <f t="shared" si="22"/>
        <v>-1.4798169411636142E-3</v>
      </c>
      <c r="N176" s="7">
        <f t="shared" si="23"/>
        <v>5.3411925515536533E-3</v>
      </c>
      <c r="O176" s="39"/>
      <c r="P176" s="39"/>
      <c r="Q176" s="7">
        <v>3.9674396749999506E-3</v>
      </c>
      <c r="R176" s="4">
        <v>169</v>
      </c>
    </row>
    <row r="177" spans="1:18" x14ac:dyDescent="0.35">
      <c r="A177" s="5">
        <v>45545</v>
      </c>
      <c r="B177" s="6">
        <f>TCS!B174</f>
        <v>4507.8500000000004</v>
      </c>
      <c r="C177" s="6">
        <f>RELIANCE!B174</f>
        <v>1461.53</v>
      </c>
      <c r="D177" s="4">
        <f>SBI!B174</f>
        <v>782.65</v>
      </c>
      <c r="E177" s="6">
        <f>HUL!B174</f>
        <v>2887.1</v>
      </c>
      <c r="F177" s="6">
        <f>SUN!B174</f>
        <v>1836.35</v>
      </c>
      <c r="H177" s="5">
        <v>45545</v>
      </c>
      <c r="I177" s="7">
        <f t="shared" si="18"/>
        <v>1.3102448562214208E-2</v>
      </c>
      <c r="J177" s="7">
        <f t="shared" si="19"/>
        <v>-6.2908133611405681E-4</v>
      </c>
      <c r="K177" s="7">
        <f t="shared" si="20"/>
        <v>-2.0401657634683268E-3</v>
      </c>
      <c r="L177" s="7">
        <f t="shared" si="21"/>
        <v>-7.9410076936029528E-3</v>
      </c>
      <c r="M177" s="7">
        <f t="shared" si="22"/>
        <v>7.9589428328348255E-3</v>
      </c>
      <c r="N177" s="7">
        <f t="shared" si="23"/>
        <v>2.0902273203727397E-3</v>
      </c>
      <c r="O177" s="39"/>
      <c r="P177" s="39"/>
      <c r="Q177" s="7">
        <v>4.0302127778496294E-3</v>
      </c>
      <c r="R177" s="4">
        <v>170</v>
      </c>
    </row>
    <row r="178" spans="1:18" x14ac:dyDescent="0.35">
      <c r="A178" s="5">
        <v>45546</v>
      </c>
      <c r="B178" s="6">
        <f>TCS!B175</f>
        <v>4479.3500000000004</v>
      </c>
      <c r="C178" s="6">
        <f>RELIANCE!B175</f>
        <v>1451.5</v>
      </c>
      <c r="D178" s="4">
        <f>SBI!B175</f>
        <v>768.6</v>
      </c>
      <c r="E178" s="6">
        <f>HUL!B175</f>
        <v>2892.63</v>
      </c>
      <c r="F178" s="6">
        <f>SUN!B175</f>
        <v>1845.7</v>
      </c>
      <c r="H178" s="5">
        <v>45546</v>
      </c>
      <c r="I178" s="7">
        <f t="shared" si="18"/>
        <v>-6.3223044245038773E-3</v>
      </c>
      <c r="J178" s="7">
        <f t="shared" si="19"/>
        <v>-6.8626713102023507E-3</v>
      </c>
      <c r="K178" s="7">
        <f t="shared" si="20"/>
        <v>-1.795183032006642E-2</v>
      </c>
      <c r="L178" s="7">
        <f t="shared" si="21"/>
        <v>1.9154168542829808E-3</v>
      </c>
      <c r="M178" s="7">
        <f t="shared" si="22"/>
        <v>5.0916219674899121E-3</v>
      </c>
      <c r="N178" s="7">
        <f t="shared" si="23"/>
        <v>-4.8259534465999506E-3</v>
      </c>
      <c r="O178" s="39"/>
      <c r="P178" s="39"/>
      <c r="Q178" s="7">
        <v>4.0401017846563025E-3</v>
      </c>
      <c r="R178" s="4">
        <v>171</v>
      </c>
    </row>
    <row r="179" spans="1:18" x14ac:dyDescent="0.35">
      <c r="A179" s="5">
        <v>45547</v>
      </c>
      <c r="B179" s="6">
        <f>TCS!B176</f>
        <v>4517.7</v>
      </c>
      <c r="C179" s="6">
        <f>RELIANCE!B176</f>
        <v>1479.8</v>
      </c>
      <c r="D179" s="4">
        <f>SBI!B176</f>
        <v>787.75</v>
      </c>
      <c r="E179" s="6">
        <f>HUL!B176</f>
        <v>2944.68</v>
      </c>
      <c r="F179" s="6">
        <f>SUN!B176</f>
        <v>1865.4</v>
      </c>
      <c r="H179" s="5">
        <v>45547</v>
      </c>
      <c r="I179" s="7">
        <f t="shared" si="18"/>
        <v>8.5615100405191935E-3</v>
      </c>
      <c r="J179" s="7">
        <f t="shared" si="19"/>
        <v>1.9497071994488469E-2</v>
      </c>
      <c r="K179" s="7">
        <f t="shared" si="20"/>
        <v>2.4915430653135617E-2</v>
      </c>
      <c r="L179" s="7">
        <f t="shared" si="21"/>
        <v>1.799400545524299E-2</v>
      </c>
      <c r="M179" s="7">
        <f t="shared" si="22"/>
        <v>1.0673457224901206E-2</v>
      </c>
      <c r="N179" s="7">
        <f t="shared" si="23"/>
        <v>1.6328295073657496E-2</v>
      </c>
      <c r="O179" s="39"/>
      <c r="P179" s="39"/>
      <c r="Q179" s="7">
        <v>4.1043779162766693E-3</v>
      </c>
      <c r="R179" s="4">
        <v>172</v>
      </c>
    </row>
    <row r="180" spans="1:18" x14ac:dyDescent="0.35">
      <c r="A180" s="5">
        <v>45548</v>
      </c>
      <c r="B180" s="6">
        <f>TCS!B177</f>
        <v>4522.6000000000004</v>
      </c>
      <c r="C180" s="6">
        <f>RELIANCE!B177</f>
        <v>1472.63</v>
      </c>
      <c r="D180" s="4">
        <f>SBI!B177</f>
        <v>790.85</v>
      </c>
      <c r="E180" s="6">
        <f>HUL!B177</f>
        <v>2921.32</v>
      </c>
      <c r="F180" s="6">
        <f>SUN!B177</f>
        <v>1853.75</v>
      </c>
      <c r="H180" s="5">
        <v>45548</v>
      </c>
      <c r="I180" s="7">
        <f t="shared" si="18"/>
        <v>1.0846227062444314E-3</v>
      </c>
      <c r="J180" s="7">
        <f t="shared" si="19"/>
        <v>-4.8452493580212197E-3</v>
      </c>
      <c r="K180" s="7">
        <f t="shared" si="20"/>
        <v>3.9352586480483343E-3</v>
      </c>
      <c r="L180" s="7">
        <f t="shared" si="21"/>
        <v>-7.9329502696386944E-3</v>
      </c>
      <c r="M180" s="7">
        <f t="shared" si="22"/>
        <v>-6.2453093170365959E-3</v>
      </c>
      <c r="N180" s="7">
        <f t="shared" si="23"/>
        <v>-2.8007255180807489E-3</v>
      </c>
      <c r="O180" s="39"/>
      <c r="P180" s="39"/>
      <c r="Q180" s="7">
        <v>4.1327068892039083E-3</v>
      </c>
      <c r="R180" s="4">
        <v>173</v>
      </c>
    </row>
    <row r="181" spans="1:18" x14ac:dyDescent="0.35">
      <c r="A181" s="5">
        <v>45551</v>
      </c>
      <c r="B181" s="6">
        <f>TCS!B178</f>
        <v>4513.25</v>
      </c>
      <c r="C181" s="6">
        <f>RELIANCE!B178</f>
        <v>1471.35</v>
      </c>
      <c r="D181" s="4">
        <f>SBI!B178</f>
        <v>785.55</v>
      </c>
      <c r="E181" s="6">
        <f>HUL!B178</f>
        <v>2855.73</v>
      </c>
      <c r="F181" s="6">
        <f>SUN!B178</f>
        <v>1862.95</v>
      </c>
      <c r="H181" s="5">
        <v>45551</v>
      </c>
      <c r="I181" s="7">
        <f t="shared" si="18"/>
        <v>-2.0673948613629811E-3</v>
      </c>
      <c r="J181" s="7">
        <f t="shared" si="19"/>
        <v>-8.6919321214440348E-4</v>
      </c>
      <c r="K181" s="7">
        <f t="shared" si="20"/>
        <v>-6.7016501232851633E-3</v>
      </c>
      <c r="L181" s="7">
        <f t="shared" si="21"/>
        <v>-2.2452179151890239E-2</v>
      </c>
      <c r="M181" s="7">
        <f t="shared" si="22"/>
        <v>4.9629130141604083E-3</v>
      </c>
      <c r="N181" s="7">
        <f t="shared" si="23"/>
        <v>-5.4255008669044759E-3</v>
      </c>
      <c r="O181" s="39"/>
      <c r="P181" s="39"/>
      <c r="Q181" s="7">
        <v>4.152861153818921E-3</v>
      </c>
      <c r="R181" s="4">
        <v>174</v>
      </c>
    </row>
    <row r="182" spans="1:18" x14ac:dyDescent="0.35">
      <c r="A182" s="5">
        <v>45552</v>
      </c>
      <c r="B182" s="6">
        <f>TCS!B179</f>
        <v>4505.6499999999996</v>
      </c>
      <c r="C182" s="6">
        <f>RELIANCE!B179</f>
        <v>1472.3</v>
      </c>
      <c r="D182" s="4">
        <f>SBI!B179</f>
        <v>782.9</v>
      </c>
      <c r="E182" s="6">
        <f>HUL!B179</f>
        <v>2862.1</v>
      </c>
      <c r="F182" s="6">
        <f>SUN!B179</f>
        <v>1866.1</v>
      </c>
      <c r="H182" s="5">
        <v>45552</v>
      </c>
      <c r="I182" s="7">
        <f t="shared" si="18"/>
        <v>-1.6839306486456929E-3</v>
      </c>
      <c r="J182" s="7">
        <f t="shared" si="19"/>
        <v>6.4566554524758679E-4</v>
      </c>
      <c r="K182" s="7">
        <f t="shared" si="20"/>
        <v>-3.3734326268219927E-3</v>
      </c>
      <c r="L182" s="7">
        <f t="shared" si="21"/>
        <v>2.2306030331997739E-3</v>
      </c>
      <c r="M182" s="7">
        <f t="shared" si="22"/>
        <v>1.6908666362489555E-3</v>
      </c>
      <c r="N182" s="7">
        <f t="shared" si="23"/>
        <v>-9.8045612154273887E-5</v>
      </c>
      <c r="O182" s="39"/>
      <c r="P182" s="39"/>
      <c r="Q182" s="7">
        <v>4.3721201132335356E-3</v>
      </c>
      <c r="R182" s="4">
        <v>175</v>
      </c>
    </row>
    <row r="183" spans="1:18" x14ac:dyDescent="0.35">
      <c r="A183" s="5">
        <v>45553</v>
      </c>
      <c r="B183" s="6">
        <f>TCS!B180</f>
        <v>4346.1499999999996</v>
      </c>
      <c r="C183" s="6">
        <f>RELIANCE!B180</f>
        <v>1463.45</v>
      </c>
      <c r="D183" s="4">
        <f>SBI!B180</f>
        <v>792.75</v>
      </c>
      <c r="E183" s="6">
        <f>HUL!B180</f>
        <v>2864.44</v>
      </c>
      <c r="F183" s="6">
        <f>SUN!B180</f>
        <v>1836</v>
      </c>
      <c r="H183" s="5">
        <v>45553</v>
      </c>
      <c r="I183" s="7">
        <f t="shared" si="18"/>
        <v>-3.5399997780564352E-2</v>
      </c>
      <c r="J183" s="7">
        <f t="shared" si="19"/>
        <v>-6.0110031922840923E-3</v>
      </c>
      <c r="K183" s="7">
        <f t="shared" si="20"/>
        <v>1.2581428024013297E-2</v>
      </c>
      <c r="L183" s="7">
        <f t="shared" si="21"/>
        <v>8.1758149610422493E-4</v>
      </c>
      <c r="M183" s="7">
        <f t="shared" si="22"/>
        <v>-1.612989657574615E-2</v>
      </c>
      <c r="N183" s="7">
        <f t="shared" si="23"/>
        <v>-8.8283776056954158E-3</v>
      </c>
      <c r="O183" s="39"/>
      <c r="P183" s="39"/>
      <c r="Q183" s="7">
        <v>4.4571053384358413E-3</v>
      </c>
      <c r="R183" s="4">
        <v>176</v>
      </c>
    </row>
    <row r="184" spans="1:18" x14ac:dyDescent="0.35">
      <c r="A184" s="5">
        <v>45554</v>
      </c>
      <c r="B184" s="6">
        <f>TCS!B181</f>
        <v>4296.1499999999996</v>
      </c>
      <c r="C184" s="6">
        <f>RELIANCE!B181</f>
        <v>1469.68</v>
      </c>
      <c r="D184" s="4">
        <f>SBI!B181</f>
        <v>789.95</v>
      </c>
      <c r="E184" s="6">
        <f>HUL!B181</f>
        <v>2900.2</v>
      </c>
      <c r="F184" s="6">
        <f>SUN!B181</f>
        <v>1846.05</v>
      </c>
      <c r="H184" s="5">
        <v>45554</v>
      </c>
      <c r="I184" s="7">
        <f t="shared" si="18"/>
        <v>-1.1504434959676901E-2</v>
      </c>
      <c r="J184" s="7">
        <f t="shared" si="19"/>
        <v>4.2570637876251372E-3</v>
      </c>
      <c r="K184" s="7">
        <f t="shared" si="20"/>
        <v>-3.5320088300220265E-3</v>
      </c>
      <c r="L184" s="7">
        <f t="shared" si="21"/>
        <v>1.2484115568837106E-2</v>
      </c>
      <c r="M184" s="7">
        <f t="shared" si="22"/>
        <v>5.4738562091503074E-3</v>
      </c>
      <c r="N184" s="7">
        <f t="shared" si="23"/>
        <v>1.4357183551827245E-3</v>
      </c>
      <c r="O184" s="39"/>
      <c r="P184" s="39"/>
      <c r="Q184" s="7">
        <v>4.4910382944185478E-3</v>
      </c>
      <c r="R184" s="4">
        <v>177</v>
      </c>
    </row>
    <row r="185" spans="1:18" x14ac:dyDescent="0.35">
      <c r="A185" s="5">
        <v>45555</v>
      </c>
      <c r="B185" s="6">
        <f>TCS!B182</f>
        <v>4284.8999999999996</v>
      </c>
      <c r="C185" s="6">
        <f>RELIANCE!B182</f>
        <v>1485.93</v>
      </c>
      <c r="D185" s="4">
        <f>SBI!B182</f>
        <v>781.7</v>
      </c>
      <c r="E185" s="6">
        <f>HUL!B182</f>
        <v>2965.79</v>
      </c>
      <c r="F185" s="6">
        <f>SUN!B182</f>
        <v>1865.75</v>
      </c>
      <c r="H185" s="5">
        <v>45555</v>
      </c>
      <c r="I185" s="7">
        <f t="shared" si="18"/>
        <v>-2.6186236514088579E-3</v>
      </c>
      <c r="J185" s="7">
        <f t="shared" si="19"/>
        <v>1.1056828697403542E-2</v>
      </c>
      <c r="K185" s="7">
        <f t="shared" si="20"/>
        <v>-1.0443698968289117E-2</v>
      </c>
      <c r="L185" s="7">
        <f t="shared" si="21"/>
        <v>2.2615681677125687E-2</v>
      </c>
      <c r="M185" s="7">
        <f t="shared" si="22"/>
        <v>1.067143360147349E-2</v>
      </c>
      <c r="N185" s="7">
        <f t="shared" si="23"/>
        <v>6.2563242712609492E-3</v>
      </c>
      <c r="O185" s="39"/>
      <c r="P185" s="39"/>
      <c r="Q185" s="7">
        <v>4.5737793454107001E-3</v>
      </c>
      <c r="R185" s="4">
        <v>178</v>
      </c>
    </row>
    <row r="186" spans="1:18" x14ac:dyDescent="0.35">
      <c r="A186" s="5">
        <v>45558</v>
      </c>
      <c r="B186" s="6">
        <f>TCS!B183</f>
        <v>4268.5</v>
      </c>
      <c r="C186" s="6">
        <f>RELIANCE!B183</f>
        <v>1493.38</v>
      </c>
      <c r="D186" s="4">
        <f>SBI!B183</f>
        <v>801.85</v>
      </c>
      <c r="E186" s="6">
        <f>HUL!B183</f>
        <v>3016.54</v>
      </c>
      <c r="F186" s="6">
        <f>SUN!B183</f>
        <v>1862.7</v>
      </c>
      <c r="H186" s="5">
        <v>45558</v>
      </c>
      <c r="I186" s="7">
        <f t="shared" si="18"/>
        <v>-3.827393871502216E-3</v>
      </c>
      <c r="J186" s="7">
        <f t="shared" si="19"/>
        <v>5.0136951269574848E-3</v>
      </c>
      <c r="K186" s="7">
        <f t="shared" si="20"/>
        <v>2.5777152360240363E-2</v>
      </c>
      <c r="L186" s="7">
        <f t="shared" si="21"/>
        <v>1.7111798205537099E-2</v>
      </c>
      <c r="M186" s="7">
        <f t="shared" si="22"/>
        <v>-1.6347313412836684E-3</v>
      </c>
      <c r="N186" s="7">
        <f t="shared" si="23"/>
        <v>8.4881040959898131E-3</v>
      </c>
      <c r="O186" s="39"/>
      <c r="P186" s="39"/>
      <c r="Q186" s="7">
        <v>4.6509913316728595E-3</v>
      </c>
      <c r="R186" s="4">
        <v>179</v>
      </c>
    </row>
    <row r="187" spans="1:18" x14ac:dyDescent="0.35">
      <c r="A187" s="5">
        <v>45559</v>
      </c>
      <c r="B187" s="6">
        <f>TCS!B184</f>
        <v>4271.3</v>
      </c>
      <c r="C187" s="6">
        <f>RELIANCE!B184</f>
        <v>1489.38</v>
      </c>
      <c r="D187" s="4">
        <f>SBI!B184</f>
        <v>798.25</v>
      </c>
      <c r="E187" s="6">
        <f>HUL!B184</f>
        <v>2938.85</v>
      </c>
      <c r="F187" s="6">
        <f>SUN!B184</f>
        <v>1868.1</v>
      </c>
      <c r="H187" s="5">
        <v>45559</v>
      </c>
      <c r="I187" s="7">
        <f t="shared" si="18"/>
        <v>6.5596813869039927E-4</v>
      </c>
      <c r="J187" s="7">
        <f t="shared" si="19"/>
        <v>-2.6784877258300144E-3</v>
      </c>
      <c r="K187" s="7">
        <f t="shared" si="20"/>
        <v>-4.4896177589325292E-3</v>
      </c>
      <c r="L187" s="7">
        <f t="shared" si="21"/>
        <v>-2.5754672571887016E-2</v>
      </c>
      <c r="M187" s="7">
        <f t="shared" si="22"/>
        <v>2.8990175551617536E-3</v>
      </c>
      <c r="N187" s="7">
        <f t="shared" si="23"/>
        <v>-5.8735584725594821E-3</v>
      </c>
      <c r="O187" s="39"/>
      <c r="P187" s="39"/>
      <c r="Q187" s="7">
        <v>4.6513903619760603E-3</v>
      </c>
      <c r="R187" s="4">
        <v>180</v>
      </c>
    </row>
    <row r="188" spans="1:18" x14ac:dyDescent="0.35">
      <c r="A188" s="5">
        <v>45560</v>
      </c>
      <c r="B188" s="6">
        <f>TCS!B185</f>
        <v>4274.75</v>
      </c>
      <c r="C188" s="6">
        <f>RELIANCE!B185</f>
        <v>1493.95</v>
      </c>
      <c r="D188" s="4">
        <f>SBI!B185</f>
        <v>793.1</v>
      </c>
      <c r="E188" s="6">
        <f>HUL!B185</f>
        <v>2937.25</v>
      </c>
      <c r="F188" s="6">
        <f>SUN!B185</f>
        <v>1870.55</v>
      </c>
      <c r="H188" s="5">
        <v>45560</v>
      </c>
      <c r="I188" s="7">
        <f t="shared" si="18"/>
        <v>8.077166202327124E-4</v>
      </c>
      <c r="J188" s="7">
        <f t="shared" si="19"/>
        <v>3.0683908740549715E-3</v>
      </c>
      <c r="K188" s="7">
        <f t="shared" si="20"/>
        <v>-6.4516129032258229E-3</v>
      </c>
      <c r="L188" s="7">
        <f t="shared" si="21"/>
        <v>-5.4443064463982616E-4</v>
      </c>
      <c r="M188" s="7">
        <f t="shared" si="22"/>
        <v>1.3114929607622727E-3</v>
      </c>
      <c r="N188" s="7">
        <f t="shared" si="23"/>
        <v>-3.6168861856313852E-4</v>
      </c>
      <c r="O188" s="39"/>
      <c r="P188" s="39"/>
      <c r="Q188" s="7">
        <v>4.6600628914667663E-3</v>
      </c>
      <c r="R188" s="4">
        <v>181</v>
      </c>
    </row>
    <row r="189" spans="1:18" x14ac:dyDescent="0.35">
      <c r="A189" s="5">
        <v>45561</v>
      </c>
      <c r="B189" s="6">
        <f>TCS!B186</f>
        <v>4292.5</v>
      </c>
      <c r="C189" s="6">
        <f>RELIANCE!B186</f>
        <v>1497.95</v>
      </c>
      <c r="D189" s="4">
        <f>SBI!B186</f>
        <v>801.85</v>
      </c>
      <c r="E189" s="6">
        <f>HUL!B186</f>
        <v>2974.26</v>
      </c>
      <c r="F189" s="6">
        <f>SUN!B186</f>
        <v>1898.4</v>
      </c>
      <c r="H189" s="5">
        <v>45561</v>
      </c>
      <c r="I189" s="7">
        <f t="shared" si="18"/>
        <v>4.1522896075794069E-3</v>
      </c>
      <c r="J189" s="7">
        <f t="shared" si="19"/>
        <v>2.6774657786405864E-3</v>
      </c>
      <c r="K189" s="7">
        <f t="shared" si="20"/>
        <v>1.103265666372466E-2</v>
      </c>
      <c r="L189" s="7">
        <f t="shared" si="21"/>
        <v>1.2600221295429481E-2</v>
      </c>
      <c r="M189" s="7">
        <f t="shared" si="22"/>
        <v>1.4888669108016339E-2</v>
      </c>
      <c r="N189" s="7">
        <f t="shared" si="23"/>
        <v>9.0702604906780955E-3</v>
      </c>
      <c r="O189" s="39"/>
      <c r="P189" s="39"/>
      <c r="Q189" s="7">
        <v>4.8364001877391431E-3</v>
      </c>
      <c r="R189" s="4">
        <v>182</v>
      </c>
    </row>
    <row r="190" spans="1:18" x14ac:dyDescent="0.35">
      <c r="A190" s="5">
        <v>45562</v>
      </c>
      <c r="B190" s="6">
        <f>TCS!B187</f>
        <v>4308.7</v>
      </c>
      <c r="C190" s="6">
        <f>RELIANCE!B187</f>
        <v>1526.18</v>
      </c>
      <c r="D190" s="4">
        <f>SBI!B187</f>
        <v>802.65</v>
      </c>
      <c r="E190" s="6">
        <f>HUL!B187</f>
        <v>2954.49</v>
      </c>
      <c r="F190" s="6">
        <f>SUN!B187</f>
        <v>1948.7</v>
      </c>
      <c r="H190" s="5">
        <v>45562</v>
      </c>
      <c r="I190" s="7">
        <f t="shared" si="18"/>
        <v>3.7740244612696205E-3</v>
      </c>
      <c r="J190" s="7">
        <f t="shared" si="19"/>
        <v>1.8845755866350622E-2</v>
      </c>
      <c r="K190" s="7">
        <f t="shared" si="20"/>
        <v>9.976928353183645E-4</v>
      </c>
      <c r="L190" s="7">
        <f t="shared" si="21"/>
        <v>-6.6470315305321437E-3</v>
      </c>
      <c r="M190" s="7">
        <f t="shared" si="22"/>
        <v>2.6495996628739915E-2</v>
      </c>
      <c r="N190" s="7">
        <f t="shared" si="23"/>
        <v>8.6932876522292767E-3</v>
      </c>
      <c r="O190" s="39"/>
      <c r="P190" s="39"/>
      <c r="Q190" s="7">
        <v>4.8738834406141466E-3</v>
      </c>
      <c r="R190" s="4">
        <v>183</v>
      </c>
    </row>
    <row r="191" spans="1:18" x14ac:dyDescent="0.35">
      <c r="A191" s="5">
        <v>45565</v>
      </c>
      <c r="B191" s="6">
        <f>TCS!B188</f>
        <v>4268.5</v>
      </c>
      <c r="C191" s="6">
        <f>RELIANCE!B188</f>
        <v>1476.57</v>
      </c>
      <c r="D191" s="4">
        <f>SBI!B188</f>
        <v>787.9</v>
      </c>
      <c r="E191" s="6">
        <f>HUL!B188</f>
        <v>2946.57</v>
      </c>
      <c r="F191" s="6">
        <f>SUN!B188</f>
        <v>1926.7</v>
      </c>
      <c r="H191" s="5">
        <v>45565</v>
      </c>
      <c r="I191" s="7">
        <f t="shared" si="18"/>
        <v>-9.3299603128553787E-3</v>
      </c>
      <c r="J191" s="7">
        <f t="shared" si="19"/>
        <v>-3.2505995360966655E-2</v>
      </c>
      <c r="K191" s="7">
        <f t="shared" si="20"/>
        <v>-1.8376627421665681E-2</v>
      </c>
      <c r="L191" s="7">
        <f t="shared" si="21"/>
        <v>-2.6806656986483324E-3</v>
      </c>
      <c r="M191" s="7">
        <f t="shared" si="22"/>
        <v>-1.1289577667162765E-2</v>
      </c>
      <c r="N191" s="7">
        <f t="shared" si="23"/>
        <v>-1.4836565292259763E-2</v>
      </c>
      <c r="O191" s="39"/>
      <c r="P191" s="39"/>
      <c r="Q191" s="7">
        <v>4.9051295205124745E-3</v>
      </c>
      <c r="R191" s="4">
        <v>184</v>
      </c>
    </row>
    <row r="192" spans="1:18" x14ac:dyDescent="0.35">
      <c r="A192" s="5">
        <v>45566</v>
      </c>
      <c r="B192" s="6">
        <f>TCS!B189</f>
        <v>4287.8999999999996</v>
      </c>
      <c r="C192" s="6">
        <f>RELIANCE!B189</f>
        <v>1464.82</v>
      </c>
      <c r="D192" s="4">
        <f>SBI!B189</f>
        <v>796.95</v>
      </c>
      <c r="E192" s="6">
        <f>HUL!B189</f>
        <v>2912.15</v>
      </c>
      <c r="F192" s="6">
        <f>SUN!B189</f>
        <v>1919.95</v>
      </c>
      <c r="H192" s="5">
        <v>45566</v>
      </c>
      <c r="I192" s="7">
        <f t="shared" si="18"/>
        <v>4.5449221037834331E-3</v>
      </c>
      <c r="J192" s="7">
        <f t="shared" si="19"/>
        <v>-7.9576315379562557E-3</v>
      </c>
      <c r="K192" s="7">
        <f t="shared" si="20"/>
        <v>1.1486229216905786E-2</v>
      </c>
      <c r="L192" s="7">
        <f t="shared" si="21"/>
        <v>-1.1681378687762423E-2</v>
      </c>
      <c r="M192" s="7">
        <f t="shared" si="22"/>
        <v>-3.5033995951626595E-3</v>
      </c>
      <c r="N192" s="7">
        <f t="shared" si="23"/>
        <v>-1.4222517000384237E-3</v>
      </c>
      <c r="O192" s="39"/>
      <c r="P192" s="39"/>
      <c r="Q192" s="7">
        <v>4.931051150657173E-3</v>
      </c>
      <c r="R192" s="4">
        <v>185</v>
      </c>
    </row>
    <row r="193" spans="1:18" x14ac:dyDescent="0.35">
      <c r="A193" s="5">
        <v>45568</v>
      </c>
      <c r="B193" s="6">
        <f>TCS!B190</f>
        <v>4232.75</v>
      </c>
      <c r="C193" s="6">
        <f>RELIANCE!B190</f>
        <v>1406.97</v>
      </c>
      <c r="D193" s="4">
        <f>SBI!B190</f>
        <v>794.1</v>
      </c>
      <c r="E193" s="6">
        <f>HUL!B190</f>
        <v>2881.88</v>
      </c>
      <c r="F193" s="6">
        <f>SUN!B190</f>
        <v>1910.85</v>
      </c>
      <c r="H193" s="5">
        <v>45568</v>
      </c>
      <c r="I193" s="7">
        <f t="shared" si="18"/>
        <v>-1.2861773828680589E-2</v>
      </c>
      <c r="J193" s="7">
        <f t="shared" si="19"/>
        <v>-3.9492906978331743E-2</v>
      </c>
      <c r="K193" s="7">
        <f t="shared" si="20"/>
        <v>-3.5761340109166095E-3</v>
      </c>
      <c r="L193" s="7">
        <f t="shared" si="21"/>
        <v>-1.0394382157512538E-2</v>
      </c>
      <c r="M193" s="7">
        <f t="shared" si="22"/>
        <v>-4.7397067631970158E-3</v>
      </c>
      <c r="N193" s="7">
        <f t="shared" si="23"/>
        <v>-1.4212980747727699E-2</v>
      </c>
      <c r="O193" s="39"/>
      <c r="P193" s="39"/>
      <c r="Q193" s="7">
        <v>4.9694521352829039E-3</v>
      </c>
      <c r="R193" s="4">
        <v>186</v>
      </c>
    </row>
    <row r="194" spans="1:18" x14ac:dyDescent="0.35">
      <c r="A194" s="5">
        <v>45569</v>
      </c>
      <c r="B194" s="6">
        <f>TCS!B191</f>
        <v>4252.25</v>
      </c>
      <c r="C194" s="6">
        <f>RELIANCE!B191</f>
        <v>1386.53</v>
      </c>
      <c r="D194" s="4">
        <f>SBI!B191</f>
        <v>796.65</v>
      </c>
      <c r="E194" s="6">
        <f>HUL!B191</f>
        <v>2837.45</v>
      </c>
      <c r="F194" s="6">
        <f>SUN!B191</f>
        <v>1910.05</v>
      </c>
      <c r="H194" s="5">
        <v>45569</v>
      </c>
      <c r="I194" s="7">
        <f t="shared" si="18"/>
        <v>4.6069340263421577E-3</v>
      </c>
      <c r="J194" s="7">
        <f t="shared" si="19"/>
        <v>-1.4527672942564518E-2</v>
      </c>
      <c r="K194" s="7">
        <f t="shared" si="20"/>
        <v>3.2111824707214964E-3</v>
      </c>
      <c r="L194" s="7">
        <f t="shared" si="21"/>
        <v>-1.5417019445639779E-2</v>
      </c>
      <c r="M194" s="7">
        <f t="shared" si="22"/>
        <v>-4.1866185205530204E-4</v>
      </c>
      <c r="N194" s="7">
        <f t="shared" si="23"/>
        <v>-4.50904754863919E-3</v>
      </c>
      <c r="O194" s="39"/>
      <c r="P194" s="39"/>
      <c r="Q194" s="7">
        <v>5.2877877464682088E-3</v>
      </c>
      <c r="R194" s="4">
        <v>187</v>
      </c>
    </row>
    <row r="195" spans="1:18" x14ac:dyDescent="0.35">
      <c r="A195" s="5">
        <v>45572</v>
      </c>
      <c r="B195" s="6">
        <f>TCS!B192</f>
        <v>4272.8500000000004</v>
      </c>
      <c r="C195" s="6">
        <f>RELIANCE!B192</f>
        <v>1370.72</v>
      </c>
      <c r="D195" s="4">
        <f>SBI!B192</f>
        <v>770.65</v>
      </c>
      <c r="E195" s="6">
        <f>HUL!B192</f>
        <v>2822.16</v>
      </c>
      <c r="F195" s="6">
        <f>SUN!B192</f>
        <v>1905.25</v>
      </c>
      <c r="H195" s="5">
        <v>45572</v>
      </c>
      <c r="I195" s="7">
        <f t="shared" si="18"/>
        <v>4.8444940913634493E-3</v>
      </c>
      <c r="J195" s="7">
        <f t="shared" si="19"/>
        <v>-1.1402566118295265E-2</v>
      </c>
      <c r="K195" s="7">
        <f t="shared" si="20"/>
        <v>-3.2636666039038476E-2</v>
      </c>
      <c r="L195" s="7">
        <f t="shared" si="21"/>
        <v>-5.3886412095367486E-3</v>
      </c>
      <c r="M195" s="7">
        <f t="shared" si="22"/>
        <v>-2.5130232192874802E-3</v>
      </c>
      <c r="N195" s="7">
        <f t="shared" si="23"/>
        <v>-9.4192804989589041E-3</v>
      </c>
      <c r="O195" s="39"/>
      <c r="P195" s="39"/>
      <c r="Q195" s="7">
        <v>5.3411925515536533E-3</v>
      </c>
      <c r="R195" s="4">
        <v>188</v>
      </c>
    </row>
    <row r="196" spans="1:18" x14ac:dyDescent="0.35">
      <c r="A196" s="5">
        <v>45573</v>
      </c>
      <c r="B196" s="6">
        <f>TCS!B193</f>
        <v>4253.25</v>
      </c>
      <c r="C196" s="6">
        <f>RELIANCE!B193</f>
        <v>1397.35</v>
      </c>
      <c r="D196" s="4">
        <f>SBI!B193</f>
        <v>781.45</v>
      </c>
      <c r="E196" s="6">
        <f>HUL!B193</f>
        <v>2807.62</v>
      </c>
      <c r="F196" s="6">
        <f>SUN!B193</f>
        <v>1917.15</v>
      </c>
      <c r="H196" s="5">
        <v>45573</v>
      </c>
      <c r="I196" s="7">
        <f t="shared" si="18"/>
        <v>-4.5871022853599674E-3</v>
      </c>
      <c r="J196" s="7">
        <f t="shared" si="19"/>
        <v>1.9427746002101065E-2</v>
      </c>
      <c r="K196" s="7">
        <f t="shared" si="20"/>
        <v>1.401414390449629E-2</v>
      </c>
      <c r="L196" s="7">
        <f t="shared" si="21"/>
        <v>-5.1520820931485467E-3</v>
      </c>
      <c r="M196" s="7">
        <f t="shared" si="22"/>
        <v>6.2458994882561569E-3</v>
      </c>
      <c r="N196" s="7">
        <f t="shared" si="23"/>
        <v>5.9897210032690005E-3</v>
      </c>
      <c r="O196" s="39"/>
      <c r="P196" s="39"/>
      <c r="Q196" s="7">
        <v>5.3720261064490234E-3</v>
      </c>
      <c r="R196" s="4">
        <v>189</v>
      </c>
    </row>
    <row r="197" spans="1:18" x14ac:dyDescent="0.35">
      <c r="A197" s="5">
        <v>45574</v>
      </c>
      <c r="B197" s="6">
        <f>TCS!B194</f>
        <v>4252.95</v>
      </c>
      <c r="C197" s="6">
        <f>RELIANCE!B194</f>
        <v>1374.6</v>
      </c>
      <c r="D197" s="4">
        <f>SBI!B194</f>
        <v>797.4</v>
      </c>
      <c r="E197" s="6">
        <f>HUL!B194</f>
        <v>2757.97</v>
      </c>
      <c r="F197" s="6">
        <f>SUN!B194</f>
        <v>1930.85</v>
      </c>
      <c r="H197" s="5">
        <v>45574</v>
      </c>
      <c r="I197" s="7">
        <f t="shared" si="18"/>
        <v>-7.0534297302082827E-5</v>
      </c>
      <c r="J197" s="7">
        <f t="shared" si="19"/>
        <v>-1.6280817261244529E-2</v>
      </c>
      <c r="K197" s="7">
        <f t="shared" si="20"/>
        <v>2.0410774841640444E-2</v>
      </c>
      <c r="L197" s="7">
        <f t="shared" si="21"/>
        <v>-1.7684017067836844E-2</v>
      </c>
      <c r="M197" s="7">
        <f t="shared" si="22"/>
        <v>7.1460240461100888E-3</v>
      </c>
      <c r="N197" s="7">
        <f t="shared" si="23"/>
        <v>-1.2957139477265851E-3</v>
      </c>
      <c r="O197" s="39"/>
      <c r="P197" s="39"/>
      <c r="Q197" s="7">
        <v>5.3741507684187846E-3</v>
      </c>
      <c r="R197" s="4">
        <v>190</v>
      </c>
    </row>
    <row r="198" spans="1:18" x14ac:dyDescent="0.35">
      <c r="A198" s="5">
        <v>45575</v>
      </c>
      <c r="B198" s="6">
        <f>TCS!B195</f>
        <v>4227.3999999999996</v>
      </c>
      <c r="C198" s="6">
        <f>RELIANCE!B195</f>
        <v>1371.05</v>
      </c>
      <c r="D198" s="4">
        <f>SBI!B195</f>
        <v>797.1</v>
      </c>
      <c r="E198" s="6">
        <f>HUL!B195</f>
        <v>2743.77</v>
      </c>
      <c r="F198" s="6">
        <f>SUN!B195</f>
        <v>1887.75</v>
      </c>
      <c r="H198" s="5">
        <v>45575</v>
      </c>
      <c r="I198" s="7">
        <f t="shared" si="18"/>
        <v>-6.0075947283650954E-3</v>
      </c>
      <c r="J198" s="7">
        <f t="shared" si="19"/>
        <v>-2.5825694747562133E-3</v>
      </c>
      <c r="K198" s="7">
        <f t="shared" si="20"/>
        <v>-3.762227238525151E-4</v>
      </c>
      <c r="L198" s="7">
        <f t="shared" si="21"/>
        <v>-5.1487144530215634E-3</v>
      </c>
      <c r="M198" s="7">
        <f t="shared" si="22"/>
        <v>-2.2321775383898235E-2</v>
      </c>
      <c r="N198" s="7">
        <f t="shared" si="23"/>
        <v>-7.2873753527787251E-3</v>
      </c>
      <c r="O198" s="39"/>
      <c r="P198" s="39"/>
      <c r="Q198" s="7">
        <v>5.4284599038393567E-3</v>
      </c>
      <c r="R198" s="4">
        <v>191</v>
      </c>
    </row>
    <row r="199" spans="1:18" x14ac:dyDescent="0.35">
      <c r="A199" s="5">
        <v>45576</v>
      </c>
      <c r="B199" s="6">
        <f>TCS!B196</f>
        <v>4149.2</v>
      </c>
      <c r="C199" s="6">
        <f>RELIANCE!B196</f>
        <v>1372.1</v>
      </c>
      <c r="D199" s="4">
        <f>SBI!B196</f>
        <v>799.75</v>
      </c>
      <c r="E199" s="6">
        <f>HUL!B196</f>
        <v>2772.16</v>
      </c>
      <c r="F199" s="6">
        <f>SUN!B196</f>
        <v>1901.95</v>
      </c>
      <c r="H199" s="5">
        <v>45576</v>
      </c>
      <c r="I199" s="7">
        <f t="shared" ref="I199:I253" si="24">B199/B198-1</f>
        <v>-1.8498367791077164E-2</v>
      </c>
      <c r="J199" s="7">
        <f t="shared" ref="J199:J253" si="25">C199/C198-1</f>
        <v>7.6583640275695863E-4</v>
      </c>
      <c r="K199" s="7">
        <f t="shared" ref="K199:K253" si="26">D199/D198-1</f>
        <v>3.3245514991844249E-3</v>
      </c>
      <c r="L199" s="7">
        <f t="shared" ref="L199:L253" si="27">E199/E198-1</f>
        <v>1.0347077196703802E-2</v>
      </c>
      <c r="M199" s="7">
        <f t="shared" ref="M199:M253" si="28">F199/F198-1</f>
        <v>7.5221824923852321E-3</v>
      </c>
      <c r="N199" s="7">
        <f t="shared" ref="N199:N253" si="29">SUMPRODUCT(I199:M199,$P$5:$T$5)</f>
        <v>6.9225595999065134E-4</v>
      </c>
      <c r="O199" s="39"/>
      <c r="P199" s="39"/>
      <c r="Q199" s="7">
        <v>5.5216448578409242E-3</v>
      </c>
      <c r="R199" s="4">
        <v>192</v>
      </c>
    </row>
    <row r="200" spans="1:18" x14ac:dyDescent="0.35">
      <c r="A200" s="5">
        <v>45579</v>
      </c>
      <c r="B200" s="6">
        <f>TCS!B197</f>
        <v>4136.6499999999996</v>
      </c>
      <c r="C200" s="6">
        <f>RELIANCE!B197</f>
        <v>1372.53</v>
      </c>
      <c r="D200" s="4">
        <f>SBI!B197</f>
        <v>805.15</v>
      </c>
      <c r="E200" s="6">
        <f>HUL!B197</f>
        <v>2778.04</v>
      </c>
      <c r="F200" s="6">
        <f>SUN!B197</f>
        <v>1909.75</v>
      </c>
      <c r="H200" s="5">
        <v>45579</v>
      </c>
      <c r="I200" s="7">
        <f t="shared" si="24"/>
        <v>-3.024679456280821E-3</v>
      </c>
      <c r="J200" s="7">
        <f t="shared" si="25"/>
        <v>3.1338823700899354E-4</v>
      </c>
      <c r="K200" s="7">
        <f t="shared" si="26"/>
        <v>6.7521100343856943E-3</v>
      </c>
      <c r="L200" s="7">
        <f t="shared" si="27"/>
        <v>2.1210896917926991E-3</v>
      </c>
      <c r="M200" s="7">
        <f t="shared" si="28"/>
        <v>4.1010541812349643E-3</v>
      </c>
      <c r="N200" s="7">
        <f t="shared" si="29"/>
        <v>2.0525925376283062E-3</v>
      </c>
      <c r="O200" s="39"/>
      <c r="P200" s="39"/>
      <c r="Q200" s="7">
        <v>5.5285810873741733E-3</v>
      </c>
      <c r="R200" s="4">
        <v>193</v>
      </c>
    </row>
    <row r="201" spans="1:18" x14ac:dyDescent="0.35">
      <c r="A201" s="5">
        <v>45580</v>
      </c>
      <c r="B201" s="6">
        <f>TCS!B198</f>
        <v>4116.8</v>
      </c>
      <c r="C201" s="6">
        <f>RELIANCE!B198</f>
        <v>1344.03</v>
      </c>
      <c r="D201" s="4">
        <f>SBI!B198</f>
        <v>804.65</v>
      </c>
      <c r="E201" s="6">
        <f>HUL!B198</f>
        <v>2770.42</v>
      </c>
      <c r="F201" s="6">
        <f>SUN!B198</f>
        <v>1898.45</v>
      </c>
      <c r="H201" s="5">
        <v>45580</v>
      </c>
      <c r="I201" s="7">
        <f t="shared" si="24"/>
        <v>-4.798568890285515E-3</v>
      </c>
      <c r="J201" s="7">
        <f t="shared" si="25"/>
        <v>-2.0764573451946378E-2</v>
      </c>
      <c r="K201" s="7">
        <f t="shared" si="26"/>
        <v>-6.2100229770845061E-4</v>
      </c>
      <c r="L201" s="7">
        <f t="shared" si="27"/>
        <v>-2.7429410663633025E-3</v>
      </c>
      <c r="M201" s="7">
        <f t="shared" si="28"/>
        <v>-5.9170048435659428E-3</v>
      </c>
      <c r="N201" s="7">
        <f t="shared" si="29"/>
        <v>-6.9688181099739187E-3</v>
      </c>
      <c r="O201" s="39"/>
      <c r="P201" s="39"/>
      <c r="Q201" s="7">
        <v>5.5633013128508551E-3</v>
      </c>
      <c r="R201" s="4">
        <v>194</v>
      </c>
    </row>
    <row r="202" spans="1:18" x14ac:dyDescent="0.35">
      <c r="A202" s="5">
        <v>45581</v>
      </c>
      <c r="B202" s="6">
        <f>TCS!B199</f>
        <v>4094.95</v>
      </c>
      <c r="C202" s="6">
        <f>RELIANCE!B199</f>
        <v>1354.07</v>
      </c>
      <c r="D202" s="4">
        <f>SBI!B199</f>
        <v>805.45</v>
      </c>
      <c r="E202" s="6">
        <f>HUL!B199</f>
        <v>2770.22</v>
      </c>
      <c r="F202" s="6">
        <f>SUN!B199</f>
        <v>1898.5</v>
      </c>
      <c r="H202" s="5">
        <v>45581</v>
      </c>
      <c r="I202" s="7">
        <f t="shared" si="24"/>
        <v>-5.3075204041975743E-3</v>
      </c>
      <c r="J202" s="7">
        <f t="shared" si="25"/>
        <v>7.4700713525739371E-3</v>
      </c>
      <c r="K202" s="7">
        <f t="shared" si="26"/>
        <v>9.942210899149817E-4</v>
      </c>
      <c r="L202" s="7">
        <f t="shared" si="27"/>
        <v>-7.2191220103934306E-5</v>
      </c>
      <c r="M202" s="7">
        <f t="shared" si="28"/>
        <v>2.6337275145449368E-5</v>
      </c>
      <c r="N202" s="7">
        <f t="shared" si="29"/>
        <v>6.2218361866657197E-4</v>
      </c>
      <c r="O202" s="39"/>
      <c r="P202" s="39"/>
      <c r="Q202" s="7">
        <v>5.573150184393528E-3</v>
      </c>
      <c r="R202" s="4">
        <v>195</v>
      </c>
    </row>
    <row r="203" spans="1:18" x14ac:dyDescent="0.35">
      <c r="A203" s="5">
        <v>45582</v>
      </c>
      <c r="B203" s="6">
        <f>TCS!B200</f>
        <v>4109</v>
      </c>
      <c r="C203" s="6">
        <f>RELIANCE!B200</f>
        <v>1356.43</v>
      </c>
      <c r="D203" s="4">
        <f>SBI!B200</f>
        <v>811.05</v>
      </c>
      <c r="E203" s="6">
        <f>HUL!B200</f>
        <v>2727.79</v>
      </c>
      <c r="F203" s="6">
        <f>SUN!B200</f>
        <v>1889.55</v>
      </c>
      <c r="H203" s="5">
        <v>45582</v>
      </c>
      <c r="I203" s="7">
        <f t="shared" si="24"/>
        <v>3.4310553242409281E-3</v>
      </c>
      <c r="J203" s="7">
        <f t="shared" si="25"/>
        <v>1.7428936465619937E-3</v>
      </c>
      <c r="K203" s="7">
        <f t="shared" si="26"/>
        <v>6.9526351728845803E-3</v>
      </c>
      <c r="L203" s="7">
        <f t="shared" si="27"/>
        <v>-1.5316473059901359E-2</v>
      </c>
      <c r="M203" s="7">
        <f t="shared" si="28"/>
        <v>-4.714248090597839E-3</v>
      </c>
      <c r="N203" s="7">
        <f t="shared" si="29"/>
        <v>-1.5808274013623389E-3</v>
      </c>
      <c r="O203" s="39"/>
      <c r="P203" s="39"/>
      <c r="Q203" s="7">
        <v>5.6934084361457641E-3</v>
      </c>
      <c r="R203" s="4">
        <v>196</v>
      </c>
    </row>
    <row r="204" spans="1:18" x14ac:dyDescent="0.35">
      <c r="A204" s="5">
        <v>45583</v>
      </c>
      <c r="B204" s="6">
        <f>TCS!B201</f>
        <v>4123.05</v>
      </c>
      <c r="C204" s="6">
        <f>RELIANCE!B201</f>
        <v>1359.3</v>
      </c>
      <c r="D204" s="4">
        <f>SBI!B201</f>
        <v>820.4</v>
      </c>
      <c r="E204" s="6">
        <f>HUL!B201</f>
        <v>2706.32</v>
      </c>
      <c r="F204" s="6">
        <f>SUN!B201</f>
        <v>1910.35</v>
      </c>
      <c r="H204" s="5">
        <v>45583</v>
      </c>
      <c r="I204" s="7">
        <f t="shared" si="24"/>
        <v>3.4193234363593117E-3</v>
      </c>
      <c r="J204" s="7">
        <f t="shared" si="25"/>
        <v>2.1158482192225048E-3</v>
      </c>
      <c r="K204" s="7">
        <f t="shared" si="26"/>
        <v>1.1528265828247397E-2</v>
      </c>
      <c r="L204" s="7">
        <f t="shared" si="27"/>
        <v>-7.870840497252285E-3</v>
      </c>
      <c r="M204" s="7">
        <f t="shared" si="28"/>
        <v>1.1007911936704584E-2</v>
      </c>
      <c r="N204" s="7">
        <f t="shared" si="29"/>
        <v>4.0401017846563025E-3</v>
      </c>
      <c r="O204" s="39"/>
      <c r="P204" s="39"/>
      <c r="Q204" s="7">
        <v>5.8005263831164781E-3</v>
      </c>
      <c r="R204" s="4">
        <v>197</v>
      </c>
    </row>
    <row r="205" spans="1:18" x14ac:dyDescent="0.35">
      <c r="A205" s="5">
        <v>45586</v>
      </c>
      <c r="B205" s="6">
        <f>TCS!B202</f>
        <v>4079.85</v>
      </c>
      <c r="C205" s="6">
        <f>RELIANCE!B202</f>
        <v>1369.2</v>
      </c>
      <c r="D205" s="4">
        <f>SBI!B202</f>
        <v>813.95</v>
      </c>
      <c r="E205" s="6">
        <f>HUL!B202</f>
        <v>2682.87</v>
      </c>
      <c r="F205" s="6">
        <f>SUN!B202</f>
        <v>1897</v>
      </c>
      <c r="H205" s="5">
        <v>45586</v>
      </c>
      <c r="I205" s="7">
        <f t="shared" si="24"/>
        <v>-1.0477680357987462E-2</v>
      </c>
      <c r="J205" s="7">
        <f t="shared" si="25"/>
        <v>7.283160450231696E-3</v>
      </c>
      <c r="K205" s="7">
        <f t="shared" si="26"/>
        <v>-7.8620185275474208E-3</v>
      </c>
      <c r="L205" s="7">
        <f t="shared" si="27"/>
        <v>-8.6649028939668193E-3</v>
      </c>
      <c r="M205" s="7">
        <f t="shared" si="28"/>
        <v>-6.9882482267646928E-3</v>
      </c>
      <c r="N205" s="7">
        <f t="shared" si="29"/>
        <v>-5.3419379112069404E-3</v>
      </c>
      <c r="O205" s="39"/>
      <c r="P205" s="39"/>
      <c r="Q205" s="7">
        <v>5.8168216758293541E-3</v>
      </c>
      <c r="R205" s="4">
        <v>198</v>
      </c>
    </row>
    <row r="206" spans="1:18" x14ac:dyDescent="0.35">
      <c r="A206" s="5">
        <v>45587</v>
      </c>
      <c r="B206" s="6">
        <f>TCS!B203</f>
        <v>4015.5</v>
      </c>
      <c r="C206" s="6">
        <f>RELIANCE!B203</f>
        <v>1343.35</v>
      </c>
      <c r="D206" s="4">
        <f>SBI!B203</f>
        <v>790.4</v>
      </c>
      <c r="E206" s="6">
        <f>HUL!B203</f>
        <v>2671.06</v>
      </c>
      <c r="F206" s="6">
        <f>SUN!B203</f>
        <v>1887.55</v>
      </c>
      <c r="H206" s="5">
        <v>45587</v>
      </c>
      <c r="I206" s="7">
        <f t="shared" si="24"/>
        <v>-1.5772638699952157E-2</v>
      </c>
      <c r="J206" s="7">
        <f t="shared" si="25"/>
        <v>-1.8879637744668498E-2</v>
      </c>
      <c r="K206" s="7">
        <f t="shared" si="26"/>
        <v>-2.8932981141347791E-2</v>
      </c>
      <c r="L206" s="7">
        <f t="shared" si="27"/>
        <v>-4.4020023333221081E-3</v>
      </c>
      <c r="M206" s="7">
        <f t="shared" si="28"/>
        <v>-4.981549815498143E-3</v>
      </c>
      <c r="N206" s="7">
        <f t="shared" si="29"/>
        <v>-1.4593761946957742E-2</v>
      </c>
      <c r="O206" s="39"/>
      <c r="P206" s="39"/>
      <c r="Q206" s="7">
        <v>5.9575776244323204E-3</v>
      </c>
      <c r="R206" s="4">
        <v>199</v>
      </c>
    </row>
    <row r="207" spans="1:18" x14ac:dyDescent="0.35">
      <c r="A207" s="5">
        <v>45588</v>
      </c>
      <c r="B207" s="6">
        <f>TCS!B204</f>
        <v>4066.25</v>
      </c>
      <c r="C207" s="6">
        <f>RELIANCE!B204</f>
        <v>1338.53</v>
      </c>
      <c r="D207" s="4">
        <f>SBI!B204</f>
        <v>786</v>
      </c>
      <c r="E207" s="6">
        <f>HUL!B204</f>
        <v>2648.75</v>
      </c>
      <c r="F207" s="6">
        <f>SUN!B204</f>
        <v>1839.35</v>
      </c>
      <c r="H207" s="5">
        <v>45588</v>
      </c>
      <c r="I207" s="7">
        <f t="shared" si="24"/>
        <v>1.2638525712862725E-2</v>
      </c>
      <c r="J207" s="7">
        <f t="shared" si="25"/>
        <v>-3.5880448133397413E-3</v>
      </c>
      <c r="K207" s="7">
        <f t="shared" si="26"/>
        <v>-5.566801619433126E-3</v>
      </c>
      <c r="L207" s="7">
        <f t="shared" si="27"/>
        <v>-8.352489273921182E-3</v>
      </c>
      <c r="M207" s="7">
        <f t="shared" si="28"/>
        <v>-2.5535747397419928E-2</v>
      </c>
      <c r="N207" s="7">
        <f t="shared" si="29"/>
        <v>-6.0809114782502498E-3</v>
      </c>
      <c r="O207" s="39"/>
      <c r="P207" s="39"/>
      <c r="Q207" s="7">
        <v>5.9897210032690005E-3</v>
      </c>
      <c r="R207" s="4">
        <v>200</v>
      </c>
    </row>
    <row r="208" spans="1:18" x14ac:dyDescent="0.35">
      <c r="A208" s="5">
        <v>45589</v>
      </c>
      <c r="B208" s="6">
        <f>TCS!B205</f>
        <v>4047.9</v>
      </c>
      <c r="C208" s="6">
        <f>RELIANCE!B205</f>
        <v>1339.8</v>
      </c>
      <c r="D208" s="4">
        <f>SBI!B205</f>
        <v>794.55</v>
      </c>
      <c r="E208" s="6">
        <f>HUL!B205</f>
        <v>2495.17</v>
      </c>
      <c r="F208" s="6">
        <f>SUN!B205</f>
        <v>1848.9</v>
      </c>
      <c r="H208" s="5">
        <v>45589</v>
      </c>
      <c r="I208" s="7">
        <f t="shared" si="24"/>
        <v>-4.5127574546571791E-3</v>
      </c>
      <c r="J208" s="7">
        <f t="shared" si="25"/>
        <v>9.4880204403335888E-4</v>
      </c>
      <c r="K208" s="7">
        <f t="shared" si="26"/>
        <v>1.0877862595419785E-2</v>
      </c>
      <c r="L208" s="7">
        <f t="shared" si="27"/>
        <v>-5.7982067012741778E-2</v>
      </c>
      <c r="M208" s="7">
        <f t="shared" si="28"/>
        <v>5.1920515399461742E-3</v>
      </c>
      <c r="N208" s="7">
        <f t="shared" si="29"/>
        <v>-9.0952216575999282E-3</v>
      </c>
      <c r="O208" s="39"/>
      <c r="P208" s="39"/>
      <c r="Q208" s="7">
        <v>6.2563242712609492E-3</v>
      </c>
      <c r="R208" s="4">
        <v>201</v>
      </c>
    </row>
    <row r="209" spans="1:18" x14ac:dyDescent="0.35">
      <c r="A209" s="5">
        <v>45590</v>
      </c>
      <c r="B209" s="6">
        <f>TCS!B206</f>
        <v>4057.55</v>
      </c>
      <c r="C209" s="6">
        <f>RELIANCE!B206</f>
        <v>1327.85</v>
      </c>
      <c r="D209" s="4">
        <f>SBI!B206</f>
        <v>780.95</v>
      </c>
      <c r="E209" s="6">
        <f>HUL!B206</f>
        <v>2518.02</v>
      </c>
      <c r="F209" s="6">
        <f>SUN!B206</f>
        <v>1860.4</v>
      </c>
      <c r="H209" s="5">
        <v>45590</v>
      </c>
      <c r="I209" s="7">
        <f t="shared" si="24"/>
        <v>2.3839521727315738E-3</v>
      </c>
      <c r="J209" s="7">
        <f t="shared" si="25"/>
        <v>-8.9192416778623995E-3</v>
      </c>
      <c r="K209" s="7">
        <f t="shared" si="26"/>
        <v>-1.7116606884399865E-2</v>
      </c>
      <c r="L209" s="7">
        <f t="shared" si="27"/>
        <v>9.1576926622234378E-3</v>
      </c>
      <c r="M209" s="7">
        <f t="shared" si="28"/>
        <v>6.2199145437826786E-3</v>
      </c>
      <c r="N209" s="7">
        <f t="shared" si="29"/>
        <v>-1.6548578367049152E-3</v>
      </c>
      <c r="O209" s="39"/>
      <c r="P209" s="39"/>
      <c r="Q209" s="7">
        <v>6.4311869054663792E-3</v>
      </c>
      <c r="R209" s="4">
        <v>202</v>
      </c>
    </row>
    <row r="210" spans="1:18" x14ac:dyDescent="0.35">
      <c r="A210" s="5">
        <v>45593</v>
      </c>
      <c r="B210" s="6">
        <f>TCS!B207</f>
        <v>4090.85</v>
      </c>
      <c r="C210" s="6">
        <f>RELIANCE!B207</f>
        <v>1334.35</v>
      </c>
      <c r="D210" s="4">
        <f>SBI!B207</f>
        <v>792.05</v>
      </c>
      <c r="E210" s="6">
        <f>HUL!B207</f>
        <v>2565.58</v>
      </c>
      <c r="F210" s="6">
        <f>SUN!B207</f>
        <v>1902.9</v>
      </c>
      <c r="H210" s="5">
        <v>45593</v>
      </c>
      <c r="I210" s="7">
        <f t="shared" si="24"/>
        <v>8.2069228968220109E-3</v>
      </c>
      <c r="J210" s="7">
        <f t="shared" si="25"/>
        <v>4.8951312271716674E-3</v>
      </c>
      <c r="K210" s="7">
        <f t="shared" si="26"/>
        <v>1.4213457967859444E-2</v>
      </c>
      <c r="L210" s="7">
        <f t="shared" si="27"/>
        <v>1.8887856331561981E-2</v>
      </c>
      <c r="M210" s="7">
        <f t="shared" si="28"/>
        <v>2.284454955923465E-2</v>
      </c>
      <c r="N210" s="7">
        <f t="shared" si="29"/>
        <v>1.3809583596529951E-2</v>
      </c>
      <c r="O210" s="39"/>
      <c r="P210" s="39"/>
      <c r="Q210" s="7">
        <v>6.5014503405040223E-3</v>
      </c>
      <c r="R210" s="4">
        <v>203</v>
      </c>
    </row>
    <row r="211" spans="1:18" x14ac:dyDescent="0.35">
      <c r="A211" s="5">
        <v>45594</v>
      </c>
      <c r="B211" s="6">
        <f>TCS!B208</f>
        <v>4075.25</v>
      </c>
      <c r="C211" s="6">
        <f>RELIANCE!B208</f>
        <v>1340</v>
      </c>
      <c r="D211" s="4">
        <f>SBI!B208</f>
        <v>832.7</v>
      </c>
      <c r="E211" s="6">
        <f>HUL!B208</f>
        <v>2537.5500000000002</v>
      </c>
      <c r="F211" s="6">
        <f>SUN!B208</f>
        <v>1871.6</v>
      </c>
      <c r="H211" s="5">
        <v>45594</v>
      </c>
      <c r="I211" s="7">
        <f t="shared" si="24"/>
        <v>-3.8133884156104081E-3</v>
      </c>
      <c r="J211" s="7">
        <f t="shared" si="25"/>
        <v>4.2342713680818544E-3</v>
      </c>
      <c r="K211" s="7">
        <f t="shared" si="26"/>
        <v>5.1322517517833566E-2</v>
      </c>
      <c r="L211" s="7">
        <f t="shared" si="27"/>
        <v>-1.0925404781764625E-2</v>
      </c>
      <c r="M211" s="7">
        <f t="shared" si="28"/>
        <v>-1.6448578485469656E-2</v>
      </c>
      <c r="N211" s="7">
        <f t="shared" si="29"/>
        <v>4.8738834406141466E-3</v>
      </c>
      <c r="O211" s="39"/>
      <c r="P211" s="39"/>
      <c r="Q211" s="7">
        <v>6.6338872275520924E-3</v>
      </c>
      <c r="R211" s="4">
        <v>204</v>
      </c>
    </row>
    <row r="212" spans="1:18" x14ac:dyDescent="0.35">
      <c r="A212" s="5">
        <v>45595</v>
      </c>
      <c r="B212" s="6">
        <f>TCS!B209</f>
        <v>4084.65</v>
      </c>
      <c r="C212" s="6">
        <f>RELIANCE!B209</f>
        <v>1343.9</v>
      </c>
      <c r="D212" s="4">
        <f>SBI!B209</f>
        <v>822.45</v>
      </c>
      <c r="E212" s="6">
        <f>HUL!B209</f>
        <v>2544.8200000000002</v>
      </c>
      <c r="F212" s="6">
        <f>SUN!B209</f>
        <v>1852.1</v>
      </c>
      <c r="H212" s="5">
        <v>45595</v>
      </c>
      <c r="I212" s="7">
        <f t="shared" si="24"/>
        <v>2.306606956628432E-3</v>
      </c>
      <c r="J212" s="7">
        <f t="shared" si="25"/>
        <v>2.9104477611940904E-3</v>
      </c>
      <c r="K212" s="7">
        <f t="shared" si="26"/>
        <v>-1.2309355109883513E-2</v>
      </c>
      <c r="L212" s="7">
        <f t="shared" si="27"/>
        <v>2.8649681779668867E-3</v>
      </c>
      <c r="M212" s="7">
        <f t="shared" si="28"/>
        <v>-1.0418892925838863E-2</v>
      </c>
      <c r="N212" s="7">
        <f t="shared" si="29"/>
        <v>-2.9292450279865935E-3</v>
      </c>
      <c r="O212" s="39"/>
      <c r="P212" s="39"/>
      <c r="Q212" s="7">
        <v>6.8281931976770464E-3</v>
      </c>
      <c r="R212" s="4">
        <v>205</v>
      </c>
    </row>
    <row r="213" spans="1:18" x14ac:dyDescent="0.35">
      <c r="A213" s="5">
        <v>45596</v>
      </c>
      <c r="B213" s="6">
        <f>TCS!B210</f>
        <v>3968.45</v>
      </c>
      <c r="C213" s="6">
        <f>RELIANCE!B210</f>
        <v>1332.05</v>
      </c>
      <c r="D213" s="4">
        <f>SBI!B210</f>
        <v>820.2</v>
      </c>
      <c r="E213" s="6">
        <f>HUL!B210</f>
        <v>2518.2199999999998</v>
      </c>
      <c r="F213" s="6">
        <f>SUN!B210</f>
        <v>1848.9</v>
      </c>
      <c r="H213" s="5">
        <v>45596</v>
      </c>
      <c r="I213" s="7">
        <f t="shared" si="24"/>
        <v>-2.8447969838297116E-2</v>
      </c>
      <c r="J213" s="7">
        <f t="shared" si="25"/>
        <v>-8.8176203586577406E-3</v>
      </c>
      <c r="K213" s="7">
        <f t="shared" si="26"/>
        <v>-2.7357286157213556E-3</v>
      </c>
      <c r="L213" s="7">
        <f t="shared" si="27"/>
        <v>-1.0452605685274508E-2</v>
      </c>
      <c r="M213" s="7">
        <f t="shared" si="28"/>
        <v>-1.7277684790236725E-3</v>
      </c>
      <c r="N213" s="7">
        <f t="shared" si="29"/>
        <v>-1.0436338595394881E-2</v>
      </c>
      <c r="O213" s="39"/>
      <c r="P213" s="39"/>
      <c r="Q213" s="7">
        <v>6.8497058011244959E-3</v>
      </c>
      <c r="R213" s="4">
        <v>206</v>
      </c>
    </row>
    <row r="214" spans="1:18" x14ac:dyDescent="0.35">
      <c r="A214" s="5">
        <v>45597</v>
      </c>
      <c r="B214" s="6">
        <f>TCS!B211</f>
        <v>3984.2</v>
      </c>
      <c r="C214" s="6">
        <f>RELIANCE!B211</f>
        <v>1338.65</v>
      </c>
      <c r="D214" s="4">
        <f>SBI!B211</f>
        <v>821.2</v>
      </c>
      <c r="E214" s="6">
        <f>HUL!B211</f>
        <v>2527.44</v>
      </c>
      <c r="F214" s="6">
        <f>SUN!B211</f>
        <v>1858.4</v>
      </c>
      <c r="H214" s="5">
        <v>45597</v>
      </c>
      <c r="I214" s="7">
        <f t="shared" si="24"/>
        <v>3.9688039410852305E-3</v>
      </c>
      <c r="J214" s="7">
        <f t="shared" si="25"/>
        <v>4.9547689651290305E-3</v>
      </c>
      <c r="K214" s="7">
        <f t="shared" si="26"/>
        <v>1.2192148256522373E-3</v>
      </c>
      <c r="L214" s="7">
        <f t="shared" si="27"/>
        <v>3.6613163266117077E-3</v>
      </c>
      <c r="M214" s="7">
        <f t="shared" si="28"/>
        <v>5.1381902752987152E-3</v>
      </c>
      <c r="N214" s="7">
        <f t="shared" si="29"/>
        <v>3.7884588667553842E-3</v>
      </c>
      <c r="O214" s="39"/>
      <c r="P214" s="39"/>
      <c r="Q214" s="7">
        <v>6.8628299019230631E-3</v>
      </c>
      <c r="R214" s="4">
        <v>207</v>
      </c>
    </row>
    <row r="215" spans="1:18" x14ac:dyDescent="0.35">
      <c r="A215" s="5">
        <v>45600</v>
      </c>
      <c r="B215" s="6">
        <f>TCS!B212</f>
        <v>3964.15</v>
      </c>
      <c r="C215" s="6">
        <f>RELIANCE!B212</f>
        <v>1302.1500000000001</v>
      </c>
      <c r="D215" s="4">
        <f>SBI!B212</f>
        <v>829.85</v>
      </c>
      <c r="E215" s="6">
        <f>HUL!B212</f>
        <v>2514.79</v>
      </c>
      <c r="F215" s="6">
        <f>SUN!B212</f>
        <v>1808.9</v>
      </c>
      <c r="H215" s="5">
        <v>45600</v>
      </c>
      <c r="I215" s="7">
        <f t="shared" si="24"/>
        <v>-5.0323778926759655E-3</v>
      </c>
      <c r="J215" s="7">
        <f t="shared" si="25"/>
        <v>-2.7266275725544409E-2</v>
      </c>
      <c r="K215" s="7">
        <f t="shared" si="26"/>
        <v>1.0533365806137285E-2</v>
      </c>
      <c r="L215" s="7">
        <f t="shared" si="27"/>
        <v>-5.0050644130029687E-3</v>
      </c>
      <c r="M215" s="7">
        <f t="shared" si="28"/>
        <v>-2.6635815755488568E-2</v>
      </c>
      <c r="N215" s="7">
        <f t="shared" si="29"/>
        <v>-1.0681233596114927E-2</v>
      </c>
      <c r="O215" s="39"/>
      <c r="P215" s="39"/>
      <c r="Q215" s="7">
        <v>6.9373560398318553E-3</v>
      </c>
      <c r="R215" s="4">
        <v>208</v>
      </c>
    </row>
    <row r="216" spans="1:18" x14ac:dyDescent="0.35">
      <c r="A216" s="5">
        <v>45601</v>
      </c>
      <c r="B216" s="6">
        <f>TCS!B213</f>
        <v>3971.35</v>
      </c>
      <c r="C216" s="6">
        <f>RELIANCE!B213</f>
        <v>1305.3</v>
      </c>
      <c r="D216" s="4">
        <f>SBI!B213</f>
        <v>849.2</v>
      </c>
      <c r="E216" s="6">
        <f>HUL!B213</f>
        <v>2511.35</v>
      </c>
      <c r="F216" s="6">
        <f>SUN!B213</f>
        <v>1803.6</v>
      </c>
      <c r="H216" s="5">
        <v>45601</v>
      </c>
      <c r="I216" s="7">
        <f t="shared" si="24"/>
        <v>1.816278395116111E-3</v>
      </c>
      <c r="J216" s="7">
        <f t="shared" si="25"/>
        <v>2.4190761433013908E-3</v>
      </c>
      <c r="K216" s="7">
        <f t="shared" si="26"/>
        <v>2.3317467012110571E-2</v>
      </c>
      <c r="L216" s="7">
        <f t="shared" si="27"/>
        <v>-1.3679074594697971E-3</v>
      </c>
      <c r="M216" s="7">
        <f t="shared" si="28"/>
        <v>-2.9299574326939748E-3</v>
      </c>
      <c r="N216" s="7">
        <f t="shared" si="29"/>
        <v>4.6509913316728595E-3</v>
      </c>
      <c r="O216" s="39"/>
      <c r="P216" s="39"/>
      <c r="Q216" s="7">
        <v>7.0943974182990921E-3</v>
      </c>
      <c r="R216" s="4">
        <v>209</v>
      </c>
    </row>
    <row r="217" spans="1:18" x14ac:dyDescent="0.35">
      <c r="A217" s="5">
        <v>45602</v>
      </c>
      <c r="B217" s="6">
        <f>TCS!B214</f>
        <v>4139.6499999999996</v>
      </c>
      <c r="C217" s="6">
        <f>RELIANCE!B214</f>
        <v>1325.35</v>
      </c>
      <c r="D217" s="4">
        <f>SBI!B214</f>
        <v>854.8</v>
      </c>
      <c r="E217" s="6">
        <f>HUL!B214</f>
        <v>2500.6999999999998</v>
      </c>
      <c r="F217" s="6">
        <f>SUN!B214</f>
        <v>1827.45</v>
      </c>
      <c r="H217" s="5">
        <v>45602</v>
      </c>
      <c r="I217" s="7">
        <f t="shared" si="24"/>
        <v>4.2378536266005185E-2</v>
      </c>
      <c r="J217" s="7">
        <f t="shared" si="25"/>
        <v>1.5360453535585572E-2</v>
      </c>
      <c r="K217" s="7">
        <f t="shared" si="26"/>
        <v>6.5944418276022709E-3</v>
      </c>
      <c r="L217" s="7">
        <f t="shared" si="27"/>
        <v>-4.240747008581125E-3</v>
      </c>
      <c r="M217" s="7">
        <f t="shared" si="28"/>
        <v>1.3223552894211732E-2</v>
      </c>
      <c r="N217" s="7">
        <f t="shared" si="29"/>
        <v>1.4663247502964728E-2</v>
      </c>
      <c r="O217" s="39"/>
      <c r="P217" s="39"/>
      <c r="Q217" s="7">
        <v>7.2946392793088247E-3</v>
      </c>
      <c r="R217" s="4">
        <v>210</v>
      </c>
    </row>
    <row r="218" spans="1:18" x14ac:dyDescent="0.35">
      <c r="A218" s="5">
        <v>45603</v>
      </c>
      <c r="B218" s="6">
        <f>TCS!B215</f>
        <v>4150.8999999999996</v>
      </c>
      <c r="C218" s="6">
        <f>RELIANCE!B215</f>
        <v>1305.6500000000001</v>
      </c>
      <c r="D218" s="4">
        <f>SBI!B215</f>
        <v>859.6</v>
      </c>
      <c r="E218" s="6">
        <f>HUL!B215</f>
        <v>2475.5</v>
      </c>
      <c r="F218" s="6">
        <f>SUN!B215</f>
        <v>1790.95</v>
      </c>
      <c r="H218" s="5">
        <v>45603</v>
      </c>
      <c r="I218" s="7">
        <f t="shared" si="24"/>
        <v>2.7176210549200164E-3</v>
      </c>
      <c r="J218" s="7">
        <f t="shared" si="25"/>
        <v>-1.4863998189157401E-2</v>
      </c>
      <c r="K218" s="7">
        <f t="shared" si="26"/>
        <v>5.6153486195602564E-3</v>
      </c>
      <c r="L218" s="7">
        <f t="shared" si="27"/>
        <v>-1.0077178390050734E-2</v>
      </c>
      <c r="M218" s="7">
        <f t="shared" si="28"/>
        <v>-1.9973186680894095E-2</v>
      </c>
      <c r="N218" s="7">
        <f t="shared" si="29"/>
        <v>-7.3162787171243918E-3</v>
      </c>
      <c r="O218" s="39"/>
      <c r="P218" s="39"/>
      <c r="Q218" s="7">
        <v>7.8924628369899889E-3</v>
      </c>
      <c r="R218" s="4">
        <v>211</v>
      </c>
    </row>
    <row r="219" spans="1:18" x14ac:dyDescent="0.35">
      <c r="A219" s="5">
        <v>45604</v>
      </c>
      <c r="B219" s="6">
        <f>TCS!B216</f>
        <v>4147</v>
      </c>
      <c r="C219" s="6">
        <f>RELIANCE!B216</f>
        <v>1283.75</v>
      </c>
      <c r="D219" s="4">
        <f>SBI!B216</f>
        <v>843.15</v>
      </c>
      <c r="E219" s="6">
        <f>HUL!B216</f>
        <v>2507.6999999999998</v>
      </c>
      <c r="F219" s="6">
        <f>SUN!B216</f>
        <v>1809.6</v>
      </c>
      <c r="H219" s="5">
        <v>45604</v>
      </c>
      <c r="I219" s="7">
        <f t="shared" si="24"/>
        <v>-9.3955527716871323E-4</v>
      </c>
      <c r="J219" s="7">
        <f t="shared" si="25"/>
        <v>-1.6773254700723883E-2</v>
      </c>
      <c r="K219" s="7">
        <f t="shared" si="26"/>
        <v>-1.9136807817589641E-2</v>
      </c>
      <c r="L219" s="7">
        <f t="shared" si="27"/>
        <v>1.3007473237729661E-2</v>
      </c>
      <c r="M219" s="7">
        <f t="shared" si="28"/>
        <v>1.041346771266638E-2</v>
      </c>
      <c r="N219" s="7">
        <f t="shared" si="29"/>
        <v>-2.6857353690172394E-3</v>
      </c>
      <c r="O219" s="39"/>
      <c r="P219" s="39"/>
      <c r="Q219" s="7">
        <v>8.0640078144710529E-3</v>
      </c>
      <c r="R219" s="4">
        <v>212</v>
      </c>
    </row>
    <row r="220" spans="1:18" x14ac:dyDescent="0.35">
      <c r="A220" s="5">
        <v>45607</v>
      </c>
      <c r="B220" s="6">
        <f>TCS!B217</f>
        <v>4198.7</v>
      </c>
      <c r="C220" s="6">
        <f>RELIANCE!B217</f>
        <v>1272.7</v>
      </c>
      <c r="D220" s="4">
        <f>SBI!B217</f>
        <v>847.65</v>
      </c>
      <c r="E220" s="6">
        <f>HUL!B217</f>
        <v>2491.0500000000002</v>
      </c>
      <c r="F220" s="6">
        <f>SUN!B217</f>
        <v>1794.6</v>
      </c>
      <c r="H220" s="5">
        <v>45607</v>
      </c>
      <c r="I220" s="7">
        <f t="shared" si="24"/>
        <v>1.2466843501326208E-2</v>
      </c>
      <c r="J220" s="7">
        <f t="shared" si="25"/>
        <v>-8.6075949367088178E-3</v>
      </c>
      <c r="K220" s="7">
        <f t="shared" si="26"/>
        <v>5.3371286247998473E-3</v>
      </c>
      <c r="L220" s="7">
        <f t="shared" si="27"/>
        <v>-6.639550185428722E-3</v>
      </c>
      <c r="M220" s="7">
        <f t="shared" si="28"/>
        <v>-8.2891246684350106E-3</v>
      </c>
      <c r="N220" s="7">
        <f t="shared" si="29"/>
        <v>-1.1464595328892992E-3</v>
      </c>
      <c r="O220" s="39"/>
      <c r="P220" s="39"/>
      <c r="Q220" s="7">
        <v>8.067305845141837E-3</v>
      </c>
      <c r="R220" s="4">
        <v>213</v>
      </c>
    </row>
    <row r="221" spans="1:18" x14ac:dyDescent="0.35">
      <c r="A221" s="5">
        <v>45608</v>
      </c>
      <c r="B221" s="6">
        <f>TCS!B218</f>
        <v>4197.3999999999996</v>
      </c>
      <c r="C221" s="6">
        <f>RELIANCE!B218</f>
        <v>1274.25</v>
      </c>
      <c r="D221" s="4">
        <f>SBI!B218</f>
        <v>826.7</v>
      </c>
      <c r="E221" s="6">
        <f>HUL!B218</f>
        <v>2461.5</v>
      </c>
      <c r="F221" s="6">
        <f>SUN!B218</f>
        <v>1800.85</v>
      </c>
      <c r="H221" s="5">
        <v>45608</v>
      </c>
      <c r="I221" s="7">
        <f t="shared" si="24"/>
        <v>-3.0961964417564047E-4</v>
      </c>
      <c r="J221" s="7">
        <f t="shared" si="25"/>
        <v>1.2178832403550999E-3</v>
      </c>
      <c r="K221" s="7">
        <f t="shared" si="26"/>
        <v>-2.4715389606559279E-2</v>
      </c>
      <c r="L221" s="7">
        <f t="shared" si="27"/>
        <v>-1.1862467634130236E-2</v>
      </c>
      <c r="M221" s="7">
        <f t="shared" si="28"/>
        <v>3.4826702329209258E-3</v>
      </c>
      <c r="N221" s="7">
        <f t="shared" si="29"/>
        <v>-6.4373846823178264E-3</v>
      </c>
      <c r="O221" s="39"/>
      <c r="P221" s="39"/>
      <c r="Q221" s="7">
        <v>8.4881040959898131E-3</v>
      </c>
      <c r="R221" s="4">
        <v>214</v>
      </c>
    </row>
    <row r="222" spans="1:18" x14ac:dyDescent="0.35">
      <c r="A222" s="5">
        <v>45609</v>
      </c>
      <c r="B222" s="6">
        <f>TCS!B219</f>
        <v>4150.3500000000004</v>
      </c>
      <c r="C222" s="6">
        <f>RELIANCE!B219</f>
        <v>1252.05</v>
      </c>
      <c r="D222" s="4">
        <f>SBI!B219</f>
        <v>808.65</v>
      </c>
      <c r="E222" s="6">
        <f>HUL!B219</f>
        <v>2464.9499999999998</v>
      </c>
      <c r="F222" s="6">
        <f>SUN!B219</f>
        <v>1779</v>
      </c>
      <c r="H222" s="5">
        <v>45609</v>
      </c>
      <c r="I222" s="7">
        <f t="shared" si="24"/>
        <v>-1.1209320055272087E-2</v>
      </c>
      <c r="J222" s="7">
        <f t="shared" si="25"/>
        <v>-1.7422012948793419E-2</v>
      </c>
      <c r="K222" s="7">
        <f t="shared" si="26"/>
        <v>-2.183379702431365E-2</v>
      </c>
      <c r="L222" s="7">
        <f t="shared" si="27"/>
        <v>1.4015843997561284E-3</v>
      </c>
      <c r="M222" s="7">
        <f t="shared" si="28"/>
        <v>-1.2133159341422006E-2</v>
      </c>
      <c r="N222" s="7">
        <f t="shared" si="29"/>
        <v>-1.2239340994009008E-2</v>
      </c>
      <c r="O222" s="39"/>
      <c r="P222" s="39"/>
      <c r="Q222" s="7">
        <v>8.6932876522292767E-3</v>
      </c>
      <c r="R222" s="4">
        <v>215</v>
      </c>
    </row>
    <row r="223" spans="1:18" x14ac:dyDescent="0.35">
      <c r="A223" s="5">
        <v>45610</v>
      </c>
      <c r="B223" s="6">
        <f>TCS!B220</f>
        <v>4145.8999999999996</v>
      </c>
      <c r="C223" s="6">
        <f>RELIANCE!B220</f>
        <v>1267.5999999999999</v>
      </c>
      <c r="D223" s="4">
        <f>SBI!B220</f>
        <v>804.25</v>
      </c>
      <c r="E223" s="6">
        <f>HUL!B220</f>
        <v>2389.1999999999998</v>
      </c>
      <c r="F223" s="6">
        <f>SUN!B220</f>
        <v>1768.2</v>
      </c>
      <c r="H223" s="5">
        <v>45610</v>
      </c>
      <c r="I223" s="7">
        <f t="shared" si="24"/>
        <v>-1.0721987302277913E-3</v>
      </c>
      <c r="J223" s="7">
        <f t="shared" si="25"/>
        <v>1.2419631803841646E-2</v>
      </c>
      <c r="K223" s="7">
        <f t="shared" si="26"/>
        <v>-5.4411673777282621E-3</v>
      </c>
      <c r="L223" s="7">
        <f t="shared" si="27"/>
        <v>-3.0730846467474038E-2</v>
      </c>
      <c r="M223" s="7">
        <f t="shared" si="28"/>
        <v>-6.0708263069140234E-3</v>
      </c>
      <c r="N223" s="7">
        <f t="shared" si="29"/>
        <v>-6.1790814157004943E-3</v>
      </c>
      <c r="O223" s="39"/>
      <c r="P223" s="39"/>
      <c r="Q223" s="7">
        <v>9.0025650081100306E-3</v>
      </c>
      <c r="R223" s="4">
        <v>216</v>
      </c>
    </row>
    <row r="224" spans="1:18" x14ac:dyDescent="0.35">
      <c r="A224" s="5">
        <v>45614</v>
      </c>
      <c r="B224" s="6">
        <f>TCS!B221</f>
        <v>4019.5</v>
      </c>
      <c r="C224" s="6">
        <f>RELIANCE!B221</f>
        <v>1260.75</v>
      </c>
      <c r="D224" s="4">
        <f>SBI!B221</f>
        <v>814.3</v>
      </c>
      <c r="E224" s="6">
        <f>HUL!B221</f>
        <v>2422.9</v>
      </c>
      <c r="F224" s="6">
        <f>SUN!B221</f>
        <v>1747.75</v>
      </c>
      <c r="H224" s="5">
        <v>45614</v>
      </c>
      <c r="I224" s="7">
        <f t="shared" si="24"/>
        <v>-3.0487951952531289E-2</v>
      </c>
      <c r="J224" s="7">
        <f t="shared" si="25"/>
        <v>-5.4039129062795066E-3</v>
      </c>
      <c r="K224" s="7">
        <f t="shared" si="26"/>
        <v>1.2496114392290814E-2</v>
      </c>
      <c r="L224" s="7">
        <f t="shared" si="27"/>
        <v>1.4105139795747679E-2</v>
      </c>
      <c r="M224" s="7">
        <f t="shared" si="28"/>
        <v>-1.1565433774459954E-2</v>
      </c>
      <c r="N224" s="7">
        <f t="shared" si="29"/>
        <v>-4.1712088890464519E-3</v>
      </c>
      <c r="O224" s="39"/>
      <c r="P224" s="39"/>
      <c r="Q224" s="7">
        <v>9.0702604906780955E-3</v>
      </c>
      <c r="R224" s="4">
        <v>217</v>
      </c>
    </row>
    <row r="225" spans="1:18" x14ac:dyDescent="0.35">
      <c r="A225" s="5">
        <v>45615</v>
      </c>
      <c r="B225" s="6">
        <f>TCS!B222</f>
        <v>4039.55</v>
      </c>
      <c r="C225" s="6">
        <f>RELIANCE!B222</f>
        <v>1241.6500000000001</v>
      </c>
      <c r="D225" s="4">
        <f>SBI!B222</f>
        <v>803</v>
      </c>
      <c r="E225" s="6">
        <f>HUL!B222</f>
        <v>2410.35</v>
      </c>
      <c r="F225" s="6">
        <f>SUN!B222</f>
        <v>1777.25</v>
      </c>
      <c r="H225" s="5">
        <v>45615</v>
      </c>
      <c r="I225" s="7">
        <f t="shared" si="24"/>
        <v>4.9881826097772919E-3</v>
      </c>
      <c r="J225" s="7">
        <f t="shared" si="25"/>
        <v>-1.5149712472734445E-2</v>
      </c>
      <c r="K225" s="7">
        <f t="shared" si="26"/>
        <v>-1.3876949527201199E-2</v>
      </c>
      <c r="L225" s="7">
        <f t="shared" si="27"/>
        <v>-5.1797432828429857E-3</v>
      </c>
      <c r="M225" s="7">
        <f t="shared" si="28"/>
        <v>1.6878844228293444E-2</v>
      </c>
      <c r="N225" s="7">
        <f t="shared" si="29"/>
        <v>-2.4678756889415791E-3</v>
      </c>
      <c r="O225" s="39"/>
      <c r="P225" s="39"/>
      <c r="Q225" s="7">
        <v>9.3584358504585456E-3</v>
      </c>
      <c r="R225" s="4">
        <v>218</v>
      </c>
    </row>
    <row r="226" spans="1:18" x14ac:dyDescent="0.35">
      <c r="A226" s="5">
        <v>45617</v>
      </c>
      <c r="B226" s="6">
        <f>TCS!B223</f>
        <v>4072.85</v>
      </c>
      <c r="C226" s="6">
        <f>RELIANCE!B223</f>
        <v>1223</v>
      </c>
      <c r="D226" s="4">
        <f>SBI!B223</f>
        <v>780.75</v>
      </c>
      <c r="E226" s="6">
        <f>HUL!B223</f>
        <v>2382.8000000000002</v>
      </c>
      <c r="F226" s="6">
        <f>SUN!B223</f>
        <v>1780</v>
      </c>
      <c r="H226" s="5">
        <v>45617</v>
      </c>
      <c r="I226" s="7">
        <f t="shared" si="24"/>
        <v>8.2434924682204258E-3</v>
      </c>
      <c r="J226" s="7">
        <f t="shared" si="25"/>
        <v>-1.5020335843434207E-2</v>
      </c>
      <c r="K226" s="7">
        <f t="shared" si="26"/>
        <v>-2.7708592777085927E-2</v>
      </c>
      <c r="L226" s="7">
        <f t="shared" si="27"/>
        <v>-1.1429875329308947E-2</v>
      </c>
      <c r="M226" s="7">
        <f t="shared" si="28"/>
        <v>1.5473343648895188E-3</v>
      </c>
      <c r="N226" s="7">
        <f t="shared" si="29"/>
        <v>-8.8735954233438285E-3</v>
      </c>
      <c r="O226" s="39"/>
      <c r="P226" s="39"/>
      <c r="Q226" s="7">
        <v>9.9422575749083877E-3</v>
      </c>
      <c r="R226" s="4">
        <v>219</v>
      </c>
    </row>
    <row r="227" spans="1:18" x14ac:dyDescent="0.35">
      <c r="A227" s="5">
        <v>45618</v>
      </c>
      <c r="B227" s="6">
        <f>TCS!B224</f>
        <v>4244.6000000000004</v>
      </c>
      <c r="C227" s="6">
        <f>RELIANCE!B224</f>
        <v>1265.4000000000001</v>
      </c>
      <c r="D227" s="4">
        <f>SBI!B224</f>
        <v>816.05</v>
      </c>
      <c r="E227" s="6">
        <f>HUL!B224</f>
        <v>2445.25</v>
      </c>
      <c r="F227" s="6">
        <f>SUN!B224</f>
        <v>1795.3</v>
      </c>
      <c r="H227" s="5">
        <v>45618</v>
      </c>
      <c r="I227" s="7">
        <f t="shared" si="24"/>
        <v>4.2169488196226235E-2</v>
      </c>
      <c r="J227" s="7">
        <f t="shared" si="25"/>
        <v>3.466884709730178E-2</v>
      </c>
      <c r="K227" s="7">
        <f t="shared" si="26"/>
        <v>4.521293627921863E-2</v>
      </c>
      <c r="L227" s="7">
        <f t="shared" si="27"/>
        <v>2.6208662078227141E-2</v>
      </c>
      <c r="M227" s="7">
        <f t="shared" si="28"/>
        <v>8.5955056179773948E-3</v>
      </c>
      <c r="N227" s="7">
        <f t="shared" si="29"/>
        <v>3.1371087853790239E-2</v>
      </c>
      <c r="O227" s="39"/>
      <c r="P227" s="39"/>
      <c r="Q227" s="7">
        <v>1.032781563187264E-2</v>
      </c>
      <c r="R227" s="4">
        <v>220</v>
      </c>
    </row>
    <row r="228" spans="1:18" x14ac:dyDescent="0.35">
      <c r="A228" s="5">
        <v>45621</v>
      </c>
      <c r="B228" s="6">
        <f>TCS!B225</f>
        <v>4315.1000000000004</v>
      </c>
      <c r="C228" s="6">
        <f>RELIANCE!B225</f>
        <v>1287</v>
      </c>
      <c r="D228" s="4">
        <f>SBI!B225</f>
        <v>844.45</v>
      </c>
      <c r="E228" s="6">
        <f>HUL!B225</f>
        <v>2471.4499999999998</v>
      </c>
      <c r="F228" s="6">
        <f>SUN!B225</f>
        <v>1798.9</v>
      </c>
      <c r="H228" s="5">
        <v>45621</v>
      </c>
      <c r="I228" s="7">
        <f t="shared" si="24"/>
        <v>1.6609338924751471E-2</v>
      </c>
      <c r="J228" s="7">
        <f t="shared" si="25"/>
        <v>1.7069701280227445E-2</v>
      </c>
      <c r="K228" s="7">
        <f t="shared" si="26"/>
        <v>3.4801789106059688E-2</v>
      </c>
      <c r="L228" s="7">
        <f t="shared" si="27"/>
        <v>1.071465085369594E-2</v>
      </c>
      <c r="M228" s="7">
        <f t="shared" si="28"/>
        <v>2.00523589372259E-3</v>
      </c>
      <c r="N228" s="7">
        <f t="shared" si="29"/>
        <v>1.6240143211691427E-2</v>
      </c>
      <c r="O228" s="39"/>
      <c r="P228" s="39"/>
      <c r="Q228" s="7">
        <v>1.0346886115069709E-2</v>
      </c>
      <c r="R228" s="4">
        <v>221</v>
      </c>
    </row>
    <row r="229" spans="1:18" x14ac:dyDescent="0.35">
      <c r="A229" s="5">
        <v>45622</v>
      </c>
      <c r="B229" s="6">
        <f>TCS!B226</f>
        <v>4352.7</v>
      </c>
      <c r="C229" s="6">
        <f>RELIANCE!B226</f>
        <v>1295.7</v>
      </c>
      <c r="D229" s="4">
        <f>SBI!B226</f>
        <v>839.4</v>
      </c>
      <c r="E229" s="6">
        <f>HUL!B226</f>
        <v>2479.1999999999998</v>
      </c>
      <c r="F229" s="6">
        <f>SUN!B226</f>
        <v>1761.6</v>
      </c>
      <c r="H229" s="5">
        <v>45622</v>
      </c>
      <c r="I229" s="7">
        <f t="shared" si="24"/>
        <v>8.7135871706331969E-3</v>
      </c>
      <c r="J229" s="7">
        <f t="shared" si="25"/>
        <v>6.7599067599068974E-3</v>
      </c>
      <c r="K229" s="7">
        <f t="shared" si="26"/>
        <v>-5.980223814317065E-3</v>
      </c>
      <c r="L229" s="7">
        <f t="shared" si="27"/>
        <v>3.1358109611765439E-3</v>
      </c>
      <c r="M229" s="7">
        <f t="shared" si="28"/>
        <v>-2.0734893546056066E-2</v>
      </c>
      <c r="N229" s="7">
        <f t="shared" si="29"/>
        <v>-1.6211624937312987E-3</v>
      </c>
      <c r="O229" s="39"/>
      <c r="P229" s="39"/>
      <c r="Q229" s="7">
        <v>1.0548795223819019E-2</v>
      </c>
      <c r="R229" s="4">
        <v>222</v>
      </c>
    </row>
    <row r="230" spans="1:18" x14ac:dyDescent="0.35">
      <c r="A230" s="5">
        <v>45623</v>
      </c>
      <c r="B230" s="6">
        <f>TCS!B227</f>
        <v>4332.55</v>
      </c>
      <c r="C230" s="6">
        <f>RELIANCE!B227</f>
        <v>1293.2</v>
      </c>
      <c r="D230" s="4">
        <f>SBI!B227</f>
        <v>834.1</v>
      </c>
      <c r="E230" s="6">
        <f>HUL!B227</f>
        <v>2486.9</v>
      </c>
      <c r="F230" s="6">
        <f>SUN!B227</f>
        <v>1749.45</v>
      </c>
      <c r="H230" s="5">
        <v>45623</v>
      </c>
      <c r="I230" s="7">
        <f t="shared" si="24"/>
        <v>-4.6293105428812931E-3</v>
      </c>
      <c r="J230" s="7">
        <f t="shared" si="25"/>
        <v>-1.9294589797020922E-3</v>
      </c>
      <c r="K230" s="7">
        <f t="shared" si="26"/>
        <v>-6.3140338336906687E-3</v>
      </c>
      <c r="L230" s="7">
        <f t="shared" si="27"/>
        <v>3.1058405937400835E-3</v>
      </c>
      <c r="M230" s="7">
        <f t="shared" si="28"/>
        <v>-6.8971389645775538E-3</v>
      </c>
      <c r="N230" s="7">
        <f t="shared" si="29"/>
        <v>-3.3328203454223051E-3</v>
      </c>
      <c r="O230" s="39"/>
      <c r="P230" s="39"/>
      <c r="Q230" s="7">
        <v>1.0659695875593077E-2</v>
      </c>
      <c r="R230" s="4">
        <v>223</v>
      </c>
    </row>
    <row r="231" spans="1:18" x14ac:dyDescent="0.35">
      <c r="A231" s="5">
        <v>45624</v>
      </c>
      <c r="B231" s="6">
        <f>TCS!B228</f>
        <v>4244.8999999999996</v>
      </c>
      <c r="C231" s="6">
        <f>RELIANCE!B228</f>
        <v>1270.8</v>
      </c>
      <c r="D231" s="4">
        <f>SBI!B228</f>
        <v>838.85</v>
      </c>
      <c r="E231" s="6">
        <f>HUL!B228</f>
        <v>2462.1999999999998</v>
      </c>
      <c r="F231" s="6">
        <f>SUN!B228</f>
        <v>1734.25</v>
      </c>
      <c r="H231" s="5">
        <v>45624</v>
      </c>
      <c r="I231" s="7">
        <f t="shared" si="24"/>
        <v>-2.0230580143333676E-2</v>
      </c>
      <c r="J231" s="7">
        <f t="shared" si="25"/>
        <v>-1.7321373337457535E-2</v>
      </c>
      <c r="K231" s="7">
        <f t="shared" si="26"/>
        <v>5.6947608200454969E-3</v>
      </c>
      <c r="L231" s="7">
        <f t="shared" si="27"/>
        <v>-9.9320439100889502E-3</v>
      </c>
      <c r="M231" s="7">
        <f t="shared" si="28"/>
        <v>-8.6884449398382246E-3</v>
      </c>
      <c r="N231" s="7">
        <f t="shared" si="29"/>
        <v>-1.0095536302134578E-2</v>
      </c>
      <c r="O231" s="39"/>
      <c r="P231" s="39"/>
      <c r="Q231" s="7">
        <v>1.1010430818208562E-2</v>
      </c>
      <c r="R231" s="4">
        <v>224</v>
      </c>
    </row>
    <row r="232" spans="1:18" x14ac:dyDescent="0.35">
      <c r="A232" s="5">
        <v>45625</v>
      </c>
      <c r="B232" s="6">
        <f>TCS!B229</f>
        <v>4270.8500000000004</v>
      </c>
      <c r="C232" s="6">
        <f>RELIANCE!B229</f>
        <v>1292.2</v>
      </c>
      <c r="D232" s="4">
        <f>SBI!B229</f>
        <v>838.95</v>
      </c>
      <c r="E232" s="6">
        <f>HUL!B229</f>
        <v>2496.15</v>
      </c>
      <c r="F232" s="6">
        <f>SUN!B229</f>
        <v>1780.9</v>
      </c>
      <c r="H232" s="5">
        <v>45625</v>
      </c>
      <c r="I232" s="7">
        <f t="shared" si="24"/>
        <v>6.1132182147991543E-3</v>
      </c>
      <c r="J232" s="7">
        <f t="shared" si="25"/>
        <v>1.6839785961598963E-2</v>
      </c>
      <c r="K232" s="7">
        <f t="shared" si="26"/>
        <v>1.1921082434285246E-4</v>
      </c>
      <c r="L232" s="7">
        <f t="shared" si="27"/>
        <v>1.3788481845504075E-2</v>
      </c>
      <c r="M232" s="7">
        <f t="shared" si="28"/>
        <v>2.6899235980971659E-2</v>
      </c>
      <c r="N232" s="7">
        <f t="shared" si="29"/>
        <v>1.2751986565443341E-2</v>
      </c>
      <c r="O232" s="39"/>
      <c r="P232" s="39"/>
      <c r="Q232" s="7">
        <v>1.1012253521434067E-2</v>
      </c>
      <c r="R232" s="4">
        <v>225</v>
      </c>
    </row>
    <row r="233" spans="1:18" x14ac:dyDescent="0.35">
      <c r="A233" s="5">
        <v>45628</v>
      </c>
      <c r="B233" s="6">
        <f>TCS!B230</f>
        <v>4276.6499999999996</v>
      </c>
      <c r="C233" s="6">
        <f>RELIANCE!B230</f>
        <v>1309.1500000000001</v>
      </c>
      <c r="D233" s="4">
        <f>SBI!B230</f>
        <v>836.4</v>
      </c>
      <c r="E233" s="6">
        <f>HUL!B230</f>
        <v>2479.15</v>
      </c>
      <c r="F233" s="6">
        <f>SUN!B230</f>
        <v>1808.55</v>
      </c>
      <c r="H233" s="5">
        <v>45628</v>
      </c>
      <c r="I233" s="7">
        <f t="shared" si="24"/>
        <v>1.3580434808058151E-3</v>
      </c>
      <c r="J233" s="7">
        <f t="shared" si="25"/>
        <v>1.3117164525615177E-2</v>
      </c>
      <c r="K233" s="7">
        <f t="shared" si="26"/>
        <v>-3.0395136778116338E-3</v>
      </c>
      <c r="L233" s="7">
        <f t="shared" si="27"/>
        <v>-6.8104881517536686E-3</v>
      </c>
      <c r="M233" s="7">
        <f t="shared" si="28"/>
        <v>1.5525857712392455E-2</v>
      </c>
      <c r="N233" s="7">
        <f t="shared" si="29"/>
        <v>4.0302127778496294E-3</v>
      </c>
      <c r="O233" s="39"/>
      <c r="P233" s="39"/>
      <c r="Q233" s="7">
        <v>1.1931540214866844E-2</v>
      </c>
      <c r="R233" s="4">
        <v>226</v>
      </c>
    </row>
    <row r="234" spans="1:18" x14ac:dyDescent="0.35">
      <c r="A234" s="5">
        <v>45629</v>
      </c>
      <c r="B234" s="6">
        <f>TCS!B231</f>
        <v>4302.75</v>
      </c>
      <c r="C234" s="6">
        <f>RELIANCE!B231</f>
        <v>1323.3</v>
      </c>
      <c r="D234" s="4">
        <f>SBI!B231</f>
        <v>853.95</v>
      </c>
      <c r="E234" s="6">
        <f>HUL!B231</f>
        <v>2482.85</v>
      </c>
      <c r="F234" s="6">
        <f>SUN!B231</f>
        <v>1800.05</v>
      </c>
      <c r="H234" s="5">
        <v>45629</v>
      </c>
      <c r="I234" s="7">
        <f t="shared" si="24"/>
        <v>6.1029076496792456E-3</v>
      </c>
      <c r="J234" s="7">
        <f t="shared" si="25"/>
        <v>1.0808539892296354E-2</v>
      </c>
      <c r="K234" s="7">
        <f t="shared" si="26"/>
        <v>2.0982783357245349E-2</v>
      </c>
      <c r="L234" s="7">
        <f t="shared" si="27"/>
        <v>1.4924470080470709E-3</v>
      </c>
      <c r="M234" s="7">
        <f t="shared" si="28"/>
        <v>-4.6998977081087467E-3</v>
      </c>
      <c r="N234" s="7">
        <f t="shared" si="29"/>
        <v>6.9373560398318553E-3</v>
      </c>
      <c r="O234" s="39"/>
      <c r="P234" s="39"/>
      <c r="Q234" s="7">
        <v>1.2179838547211474E-2</v>
      </c>
      <c r="R234" s="4">
        <v>227</v>
      </c>
    </row>
    <row r="235" spans="1:18" x14ac:dyDescent="0.35">
      <c r="A235" s="5">
        <v>45630</v>
      </c>
      <c r="B235" s="6">
        <f>TCS!B232</f>
        <v>4354.3999999999996</v>
      </c>
      <c r="C235" s="6">
        <f>RELIANCE!B232</f>
        <v>1308.95</v>
      </c>
      <c r="D235" s="4">
        <f>SBI!B232</f>
        <v>859.7</v>
      </c>
      <c r="E235" s="6">
        <f>HUL!B232</f>
        <v>2464.5</v>
      </c>
      <c r="F235" s="6">
        <f>SUN!B232</f>
        <v>1800.2</v>
      </c>
      <c r="H235" s="5">
        <v>45630</v>
      </c>
      <c r="I235" s="7">
        <f t="shared" si="24"/>
        <v>1.2003950961594345E-2</v>
      </c>
      <c r="J235" s="7">
        <f t="shared" si="25"/>
        <v>-1.0844101866545719E-2</v>
      </c>
      <c r="K235" s="7">
        <f t="shared" si="26"/>
        <v>6.733415305345769E-3</v>
      </c>
      <c r="L235" s="7">
        <f t="shared" si="27"/>
        <v>-7.3907002033952729E-3</v>
      </c>
      <c r="M235" s="7">
        <f t="shared" si="28"/>
        <v>8.333101858282177E-5</v>
      </c>
      <c r="N235" s="7">
        <f t="shared" si="29"/>
        <v>1.1717904311638882E-4</v>
      </c>
      <c r="O235" s="39"/>
      <c r="P235" s="39"/>
      <c r="Q235" s="7">
        <v>1.2290310213077006E-2</v>
      </c>
      <c r="R235" s="4">
        <v>228</v>
      </c>
    </row>
    <row r="236" spans="1:18" x14ac:dyDescent="0.35">
      <c r="A236" s="5">
        <v>45631</v>
      </c>
      <c r="B236" s="6">
        <f>TCS!B233</f>
        <v>4464.05</v>
      </c>
      <c r="C236" s="6">
        <f>RELIANCE!B233</f>
        <v>1322.05</v>
      </c>
      <c r="D236" s="4">
        <f>SBI!B233</f>
        <v>865.45</v>
      </c>
      <c r="E236" s="6">
        <f>HUL!B233</f>
        <v>2494.6</v>
      </c>
      <c r="F236" s="6">
        <f>SUN!B233</f>
        <v>1813.45</v>
      </c>
      <c r="H236" s="5">
        <v>45631</v>
      </c>
      <c r="I236" s="7">
        <f t="shared" si="24"/>
        <v>2.5181425684365433E-2</v>
      </c>
      <c r="J236" s="7">
        <f t="shared" si="25"/>
        <v>1.0008021696779723E-2</v>
      </c>
      <c r="K236" s="7">
        <f t="shared" si="26"/>
        <v>6.6883796673258278E-3</v>
      </c>
      <c r="L236" s="7">
        <f t="shared" si="27"/>
        <v>1.2213430716169649E-2</v>
      </c>
      <c r="M236" s="7">
        <f t="shared" si="28"/>
        <v>7.3602933007443916E-3</v>
      </c>
      <c r="N236" s="7">
        <f t="shared" si="29"/>
        <v>1.2290310213077006E-2</v>
      </c>
      <c r="O236" s="39"/>
      <c r="P236" s="39"/>
      <c r="Q236" s="7">
        <v>1.2751986565443341E-2</v>
      </c>
      <c r="R236" s="4">
        <v>229</v>
      </c>
    </row>
    <row r="237" spans="1:18" x14ac:dyDescent="0.35">
      <c r="A237" s="5">
        <v>45632</v>
      </c>
      <c r="B237" s="6">
        <f>TCS!B234</f>
        <v>4445.5</v>
      </c>
      <c r="C237" s="6">
        <f>RELIANCE!B234</f>
        <v>1311.55</v>
      </c>
      <c r="D237" s="4">
        <f>SBI!B234</f>
        <v>863.65</v>
      </c>
      <c r="E237" s="6">
        <f>HUL!B234</f>
        <v>2483.8000000000002</v>
      </c>
      <c r="F237" s="6">
        <f>SUN!B234</f>
        <v>1804.85</v>
      </c>
      <c r="H237" s="5">
        <v>45632</v>
      </c>
      <c r="I237" s="7">
        <f t="shared" si="24"/>
        <v>-4.1554194061447225E-3</v>
      </c>
      <c r="J237" s="7">
        <f t="shared" si="25"/>
        <v>-7.9422109602511615E-3</v>
      </c>
      <c r="K237" s="7">
        <f t="shared" si="26"/>
        <v>-2.0798428563175708E-3</v>
      </c>
      <c r="L237" s="7">
        <f t="shared" si="27"/>
        <v>-4.3293513990217969E-3</v>
      </c>
      <c r="M237" s="7">
        <f t="shared" si="28"/>
        <v>-4.7423419449117432E-3</v>
      </c>
      <c r="N237" s="7">
        <f t="shared" si="29"/>
        <v>-4.6498333133293988E-3</v>
      </c>
      <c r="O237" s="39"/>
      <c r="P237" s="39"/>
      <c r="Q237" s="7">
        <v>1.287354051708536E-2</v>
      </c>
      <c r="R237" s="4">
        <v>230</v>
      </c>
    </row>
    <row r="238" spans="1:18" x14ac:dyDescent="0.35">
      <c r="A238" s="5">
        <v>45635</v>
      </c>
      <c r="B238" s="6">
        <f>TCS!B235</f>
        <v>4452.1499999999996</v>
      </c>
      <c r="C238" s="6">
        <f>RELIANCE!B235</f>
        <v>1295.1500000000001</v>
      </c>
      <c r="D238" s="4">
        <f>SBI!B235</f>
        <v>858.05</v>
      </c>
      <c r="E238" s="6">
        <f>HUL!B235</f>
        <v>2400.75</v>
      </c>
      <c r="F238" s="6">
        <f>SUN!B235</f>
        <v>1806.65</v>
      </c>
      <c r="H238" s="5">
        <v>45635</v>
      </c>
      <c r="I238" s="7">
        <f t="shared" si="24"/>
        <v>1.4958947250027776E-3</v>
      </c>
      <c r="J238" s="7">
        <f t="shared" si="25"/>
        <v>-1.250428881857335E-2</v>
      </c>
      <c r="K238" s="7">
        <f t="shared" si="26"/>
        <v>-6.4841081456609162E-3</v>
      </c>
      <c r="L238" s="7">
        <f t="shared" si="27"/>
        <v>-3.3436669619132053E-2</v>
      </c>
      <c r="M238" s="7">
        <f t="shared" si="28"/>
        <v>9.9731279607739864E-4</v>
      </c>
      <c r="N238" s="7">
        <f t="shared" si="29"/>
        <v>-9.9863718124572291E-3</v>
      </c>
      <c r="O238" s="39"/>
      <c r="P238" s="39"/>
      <c r="Q238" s="7">
        <v>1.3099942648412679E-2</v>
      </c>
      <c r="R238" s="4">
        <v>231</v>
      </c>
    </row>
    <row r="239" spans="1:18" x14ac:dyDescent="0.35">
      <c r="A239" s="5">
        <v>45636</v>
      </c>
      <c r="B239" s="6">
        <f>TCS!B236</f>
        <v>4432.55</v>
      </c>
      <c r="C239" s="6">
        <f>RELIANCE!B236</f>
        <v>1284.8499999999999</v>
      </c>
      <c r="D239" s="4">
        <f>SBI!B236</f>
        <v>867.5</v>
      </c>
      <c r="E239" s="6">
        <f>HUL!B236</f>
        <v>2397.35</v>
      </c>
      <c r="F239" s="6">
        <f>SUN!B236</f>
        <v>1809.95</v>
      </c>
      <c r="H239" s="5">
        <v>45636</v>
      </c>
      <c r="I239" s="7">
        <f t="shared" si="24"/>
        <v>-4.4023673955279063E-3</v>
      </c>
      <c r="J239" s="7">
        <f t="shared" si="25"/>
        <v>-7.9527467860867063E-3</v>
      </c>
      <c r="K239" s="7">
        <f t="shared" si="26"/>
        <v>1.1013344210710319E-2</v>
      </c>
      <c r="L239" s="7">
        <f t="shared" si="27"/>
        <v>-1.4162240966365536E-3</v>
      </c>
      <c r="M239" s="7">
        <f t="shared" si="28"/>
        <v>1.8265851160987889E-3</v>
      </c>
      <c r="N239" s="7">
        <f t="shared" si="29"/>
        <v>-1.8628179028841192E-4</v>
      </c>
      <c r="O239" s="39"/>
      <c r="P239" s="39"/>
      <c r="Q239" s="7">
        <v>1.3809583596529951E-2</v>
      </c>
      <c r="R239" s="4">
        <v>232</v>
      </c>
    </row>
    <row r="240" spans="1:18" x14ac:dyDescent="0.35">
      <c r="A240" s="5">
        <v>45637</v>
      </c>
      <c r="B240" s="6">
        <f>TCS!B237</f>
        <v>4427.45</v>
      </c>
      <c r="C240" s="6">
        <f>RELIANCE!B237</f>
        <v>1278.2</v>
      </c>
      <c r="D240" s="4">
        <f>SBI!B237</f>
        <v>861.6</v>
      </c>
      <c r="E240" s="6">
        <f>HUL!B237</f>
        <v>2401.35</v>
      </c>
      <c r="F240" s="6">
        <f>SUN!B237</f>
        <v>1814</v>
      </c>
      <c r="H240" s="5">
        <v>45637</v>
      </c>
      <c r="I240" s="7">
        <f t="shared" si="24"/>
        <v>-1.1505792376849122E-3</v>
      </c>
      <c r="J240" s="7">
        <f t="shared" si="25"/>
        <v>-5.1757014437482374E-3</v>
      </c>
      <c r="K240" s="7">
        <f t="shared" si="26"/>
        <v>-6.8011527377521697E-3</v>
      </c>
      <c r="L240" s="7">
        <f t="shared" si="27"/>
        <v>1.6685089786638851E-3</v>
      </c>
      <c r="M240" s="7">
        <f t="shared" si="28"/>
        <v>2.237630873781038E-3</v>
      </c>
      <c r="N240" s="7">
        <f t="shared" si="29"/>
        <v>-1.8442587133480795E-3</v>
      </c>
      <c r="O240" s="39"/>
      <c r="P240" s="39"/>
      <c r="Q240" s="7">
        <v>1.4075682595585649E-2</v>
      </c>
      <c r="R240" s="4">
        <v>233</v>
      </c>
    </row>
    <row r="241" spans="1:18" x14ac:dyDescent="0.35">
      <c r="A241" s="5">
        <v>45638</v>
      </c>
      <c r="B241" s="6">
        <f>TCS!B238</f>
        <v>4454.95</v>
      </c>
      <c r="C241" s="6">
        <f>RELIANCE!B238</f>
        <v>1262.9000000000001</v>
      </c>
      <c r="D241" s="4">
        <f>SBI!B238</f>
        <v>853.7</v>
      </c>
      <c r="E241" s="6">
        <f>HUL!B238</f>
        <v>2344.9499999999998</v>
      </c>
      <c r="F241" s="6">
        <f>SUN!B238</f>
        <v>1805.45</v>
      </c>
      <c r="H241" s="5">
        <v>45638</v>
      </c>
      <c r="I241" s="7">
        <f t="shared" si="24"/>
        <v>6.2112502682130089E-3</v>
      </c>
      <c r="J241" s="7">
        <f t="shared" si="25"/>
        <v>-1.1969957753090288E-2</v>
      </c>
      <c r="K241" s="7">
        <f t="shared" si="26"/>
        <v>-9.1689879294335475E-3</v>
      </c>
      <c r="L241" s="7">
        <f t="shared" si="27"/>
        <v>-2.3486788681366777E-2</v>
      </c>
      <c r="M241" s="7">
        <f t="shared" si="28"/>
        <v>-4.7133406835722091E-3</v>
      </c>
      <c r="N241" s="7">
        <f t="shared" si="29"/>
        <v>-8.6255649558499639E-3</v>
      </c>
      <c r="O241" s="39"/>
      <c r="P241" s="39"/>
      <c r="Q241" s="7">
        <v>1.430972593620905E-2</v>
      </c>
      <c r="R241" s="4">
        <v>234</v>
      </c>
    </row>
    <row r="242" spans="1:18" x14ac:dyDescent="0.35">
      <c r="A242" s="5">
        <v>45639</v>
      </c>
      <c r="B242" s="6">
        <f>TCS!B239</f>
        <v>4473.8999999999996</v>
      </c>
      <c r="C242" s="6">
        <f>RELIANCE!B239</f>
        <v>1272.8499999999999</v>
      </c>
      <c r="D242" s="4">
        <f>SBI!B239</f>
        <v>861.55</v>
      </c>
      <c r="E242" s="6">
        <f>HUL!B239</f>
        <v>2390.1</v>
      </c>
      <c r="F242" s="6">
        <f>SUN!B239</f>
        <v>1813.45</v>
      </c>
      <c r="H242" s="5">
        <v>45639</v>
      </c>
      <c r="I242" s="7">
        <f t="shared" si="24"/>
        <v>4.2536953276692824E-3</v>
      </c>
      <c r="J242" s="7">
        <f t="shared" si="25"/>
        <v>7.878691899596113E-3</v>
      </c>
      <c r="K242" s="7">
        <f t="shared" si="26"/>
        <v>9.1952676584279303E-3</v>
      </c>
      <c r="L242" s="7">
        <f t="shared" si="27"/>
        <v>1.92541418793577E-2</v>
      </c>
      <c r="M242" s="7">
        <f t="shared" si="28"/>
        <v>4.431028275499127E-3</v>
      </c>
      <c r="N242" s="7">
        <f t="shared" si="29"/>
        <v>9.0025650081100306E-3</v>
      </c>
      <c r="O242" s="39"/>
      <c r="P242" s="39"/>
      <c r="Q242" s="7">
        <v>1.4642336456375027E-2</v>
      </c>
      <c r="R242" s="4">
        <v>235</v>
      </c>
    </row>
    <row r="243" spans="1:18" x14ac:dyDescent="0.35">
      <c r="A243" s="5">
        <v>45642</v>
      </c>
      <c r="B243" s="6">
        <f>TCS!B240</f>
        <v>4415.2</v>
      </c>
      <c r="C243" s="6">
        <f>RELIANCE!B240</f>
        <v>1268.3</v>
      </c>
      <c r="D243" s="4">
        <f>SBI!B240</f>
        <v>860.95</v>
      </c>
      <c r="E243" s="6">
        <f>HUL!B240</f>
        <v>2366.15</v>
      </c>
      <c r="F243" s="6">
        <f>SUN!B240</f>
        <v>1809.8</v>
      </c>
      <c r="H243" s="5">
        <v>45642</v>
      </c>
      <c r="I243" s="7">
        <f t="shared" si="24"/>
        <v>-1.3120543597308743E-2</v>
      </c>
      <c r="J243" s="7">
        <f t="shared" si="25"/>
        <v>-3.5746553010959081E-3</v>
      </c>
      <c r="K243" s="7">
        <f t="shared" si="26"/>
        <v>-6.964192443850159E-4</v>
      </c>
      <c r="L243" s="7">
        <f t="shared" si="27"/>
        <v>-1.0020501234257906E-2</v>
      </c>
      <c r="M243" s="7">
        <f t="shared" si="28"/>
        <v>-2.0127381510380848E-3</v>
      </c>
      <c r="N243" s="7">
        <f t="shared" si="29"/>
        <v>-5.8849715056171308E-3</v>
      </c>
      <c r="O243" s="39"/>
      <c r="P243" s="39"/>
      <c r="Q243" s="7">
        <v>1.4663247502964728E-2</v>
      </c>
      <c r="R243" s="4">
        <v>236</v>
      </c>
    </row>
    <row r="244" spans="1:18" x14ac:dyDescent="0.35">
      <c r="A244" s="5">
        <v>45643</v>
      </c>
      <c r="B244" s="6">
        <f>TCS!B241</f>
        <v>4328.5</v>
      </c>
      <c r="C244" s="6">
        <f>RELIANCE!B241</f>
        <v>1245.3</v>
      </c>
      <c r="D244" s="4">
        <f>SBI!B241</f>
        <v>850.55</v>
      </c>
      <c r="E244" s="6">
        <f>HUL!B241</f>
        <v>2363.25</v>
      </c>
      <c r="F244" s="6">
        <f>SUN!B241</f>
        <v>1789.05</v>
      </c>
      <c r="H244" s="5">
        <v>45643</v>
      </c>
      <c r="I244" s="7">
        <f t="shared" si="24"/>
        <v>-1.9636709548831233E-2</v>
      </c>
      <c r="J244" s="7">
        <f t="shared" si="25"/>
        <v>-1.8134510762437883E-2</v>
      </c>
      <c r="K244" s="7">
        <f t="shared" si="26"/>
        <v>-1.207967942389232E-2</v>
      </c>
      <c r="L244" s="7">
        <f t="shared" si="27"/>
        <v>-1.2256196775353168E-3</v>
      </c>
      <c r="M244" s="7">
        <f t="shared" si="28"/>
        <v>-1.1465355287877066E-2</v>
      </c>
      <c r="N244" s="7">
        <f t="shared" si="29"/>
        <v>-1.2508374940114766E-2</v>
      </c>
      <c r="O244" s="39"/>
      <c r="P244" s="39"/>
      <c r="Q244" s="7">
        <v>1.4727377686721633E-2</v>
      </c>
      <c r="R244" s="4">
        <v>237</v>
      </c>
    </row>
    <row r="245" spans="1:18" x14ac:dyDescent="0.35">
      <c r="A245" s="5">
        <v>45644</v>
      </c>
      <c r="B245" s="6">
        <f>TCS!B242</f>
        <v>4347.8500000000004</v>
      </c>
      <c r="C245" s="6">
        <f>RELIANCE!B242</f>
        <v>1253.25</v>
      </c>
      <c r="D245" s="4">
        <f>SBI!B242</f>
        <v>838.15</v>
      </c>
      <c r="E245" s="6">
        <f>HUL!B242</f>
        <v>2359.1999999999998</v>
      </c>
      <c r="F245" s="6">
        <f>SUN!B242</f>
        <v>1801.05</v>
      </c>
      <c r="H245" s="5">
        <v>45644</v>
      </c>
      <c r="I245" s="7">
        <f t="shared" si="24"/>
        <v>4.47037079819812E-3</v>
      </c>
      <c r="J245" s="7">
        <f t="shared" si="25"/>
        <v>6.3840038544928923E-3</v>
      </c>
      <c r="K245" s="7">
        <f t="shared" si="26"/>
        <v>-1.4578801951678266E-2</v>
      </c>
      <c r="L245" s="7">
        <f t="shared" si="27"/>
        <v>-1.7137416693113749E-3</v>
      </c>
      <c r="M245" s="7">
        <f t="shared" si="28"/>
        <v>6.7074704452083633E-3</v>
      </c>
      <c r="N245" s="7">
        <f t="shared" si="29"/>
        <v>2.5386029538194705E-4</v>
      </c>
      <c r="O245" s="39"/>
      <c r="P245" s="39"/>
      <c r="Q245" s="7">
        <v>1.5885200030429036E-2</v>
      </c>
      <c r="R245" s="4">
        <v>238</v>
      </c>
    </row>
    <row r="246" spans="1:18" x14ac:dyDescent="0.35">
      <c r="A246" s="5">
        <v>45645</v>
      </c>
      <c r="B246" s="6">
        <f>TCS!B243</f>
        <v>4271.8999999999996</v>
      </c>
      <c r="C246" s="6">
        <f>RELIANCE!B243</f>
        <v>1230.45</v>
      </c>
      <c r="D246" s="4">
        <f>SBI!B243</f>
        <v>832.8</v>
      </c>
      <c r="E246" s="6">
        <f>HUL!B243</f>
        <v>2359.85</v>
      </c>
      <c r="F246" s="6">
        <f>SUN!B243</f>
        <v>1823.3</v>
      </c>
      <c r="H246" s="5">
        <v>45645</v>
      </c>
      <c r="I246" s="7">
        <f t="shared" si="24"/>
        <v>-1.7468403923778575E-2</v>
      </c>
      <c r="J246" s="7">
        <f t="shared" si="25"/>
        <v>-1.8192698982645084E-2</v>
      </c>
      <c r="K246" s="7">
        <f t="shared" si="26"/>
        <v>-6.3831056493468541E-3</v>
      </c>
      <c r="L246" s="7">
        <f t="shared" si="27"/>
        <v>2.7551712444906507E-4</v>
      </c>
      <c r="M246" s="7">
        <f t="shared" si="28"/>
        <v>1.235390466672226E-2</v>
      </c>
      <c r="N246" s="7">
        <f t="shared" si="29"/>
        <v>-5.8829573529198369E-3</v>
      </c>
      <c r="O246" s="39"/>
      <c r="P246" s="39"/>
      <c r="Q246" s="7">
        <v>1.6240143211691427E-2</v>
      </c>
      <c r="R246" s="4">
        <v>239</v>
      </c>
    </row>
    <row r="247" spans="1:18" x14ac:dyDescent="0.35">
      <c r="A247" s="5">
        <v>45646</v>
      </c>
      <c r="B247" s="6">
        <f>TCS!B244</f>
        <v>4170.3</v>
      </c>
      <c r="C247" s="6">
        <f>RELIANCE!B244</f>
        <v>1205.3</v>
      </c>
      <c r="D247" s="4">
        <f>SBI!B244</f>
        <v>812</v>
      </c>
      <c r="E247" s="6">
        <f>HUL!B244</f>
        <v>2333.9</v>
      </c>
      <c r="F247" s="6">
        <f>SUN!B244</f>
        <v>1808.85</v>
      </c>
      <c r="H247" s="5">
        <v>45646</v>
      </c>
      <c r="I247" s="7">
        <f t="shared" si="24"/>
        <v>-2.378332826142926E-2</v>
      </c>
      <c r="J247" s="7">
        <f t="shared" si="25"/>
        <v>-2.0439676541102902E-2</v>
      </c>
      <c r="K247" s="7">
        <f t="shared" si="26"/>
        <v>-2.4975984630163262E-2</v>
      </c>
      <c r="L247" s="7">
        <f t="shared" si="27"/>
        <v>-1.0996461639510957E-2</v>
      </c>
      <c r="M247" s="7">
        <f t="shared" si="28"/>
        <v>-7.9251905884933915E-3</v>
      </c>
      <c r="N247" s="7">
        <f t="shared" si="29"/>
        <v>-1.7624128332139954E-2</v>
      </c>
      <c r="O247" s="39"/>
      <c r="P247" s="39"/>
      <c r="Q247" s="7">
        <v>1.6328295073657496E-2</v>
      </c>
      <c r="R247" s="4">
        <v>240</v>
      </c>
    </row>
    <row r="248" spans="1:18" x14ac:dyDescent="0.35">
      <c r="A248" s="5">
        <v>45649</v>
      </c>
      <c r="B248" s="6">
        <f>TCS!B245</f>
        <v>4158.3</v>
      </c>
      <c r="C248" s="6">
        <f>RELIANCE!B245</f>
        <v>1222.3</v>
      </c>
      <c r="D248" s="4">
        <f>SBI!B245</f>
        <v>821.15</v>
      </c>
      <c r="E248" s="6">
        <f>HUL!B245</f>
        <v>2338.9</v>
      </c>
      <c r="F248" s="6">
        <f>SUN!B245</f>
        <v>1814.6</v>
      </c>
      <c r="H248" s="5">
        <v>45649</v>
      </c>
      <c r="I248" s="7">
        <f t="shared" si="24"/>
        <v>-2.8774908279979305E-3</v>
      </c>
      <c r="J248" s="7">
        <f t="shared" si="25"/>
        <v>1.4104372355430161E-2</v>
      </c>
      <c r="K248" s="7">
        <f t="shared" si="26"/>
        <v>1.126847290640387E-2</v>
      </c>
      <c r="L248" s="7">
        <f t="shared" si="27"/>
        <v>2.1423368610480331E-3</v>
      </c>
      <c r="M248" s="7">
        <f t="shared" si="28"/>
        <v>3.1788152693701388E-3</v>
      </c>
      <c r="N248" s="7">
        <f t="shared" si="29"/>
        <v>5.5633013128508551E-3</v>
      </c>
      <c r="O248" s="39"/>
      <c r="P248" s="39"/>
      <c r="Q248" s="7">
        <v>1.6412763931582888E-2</v>
      </c>
      <c r="R248" s="4">
        <v>241</v>
      </c>
    </row>
    <row r="249" spans="1:18" x14ac:dyDescent="0.35">
      <c r="A249" s="5">
        <v>45650</v>
      </c>
      <c r="B249" s="6">
        <f>TCS!B246</f>
        <v>4179.5</v>
      </c>
      <c r="C249" s="6">
        <f>RELIANCE!B246</f>
        <v>1222.75</v>
      </c>
      <c r="D249" s="4">
        <f>SBI!B246</f>
        <v>812.05</v>
      </c>
      <c r="E249" s="6">
        <f>HUL!B246</f>
        <v>2335.5500000000002</v>
      </c>
      <c r="F249" s="6">
        <f>SUN!B246</f>
        <v>1819</v>
      </c>
      <c r="H249" s="5">
        <v>45650</v>
      </c>
      <c r="I249" s="7">
        <f t="shared" si="24"/>
        <v>5.0982372604189141E-3</v>
      </c>
      <c r="J249" s="7">
        <f t="shared" si="25"/>
        <v>3.6815838992065864E-4</v>
      </c>
      <c r="K249" s="7">
        <f t="shared" si="26"/>
        <v>-1.1082019119527553E-2</v>
      </c>
      <c r="L249" s="7">
        <f t="shared" si="27"/>
        <v>-1.4322972337422746E-3</v>
      </c>
      <c r="M249" s="7">
        <f t="shared" si="28"/>
        <v>2.4247768103162759E-3</v>
      </c>
      <c r="N249" s="7">
        <f t="shared" si="29"/>
        <v>-9.2462877852279596E-4</v>
      </c>
      <c r="O249" s="39"/>
      <c r="P249" s="39"/>
      <c r="Q249" s="7">
        <v>1.6464090690254254E-2</v>
      </c>
      <c r="R249" s="4">
        <v>242</v>
      </c>
    </row>
    <row r="250" spans="1:18" x14ac:dyDescent="0.35">
      <c r="A250" s="5">
        <v>45652</v>
      </c>
      <c r="B250" s="6">
        <f>TCS!B247</f>
        <v>4169.1000000000004</v>
      </c>
      <c r="C250" s="6">
        <f>RELIANCE!B247</f>
        <v>1216.55</v>
      </c>
      <c r="D250" s="4">
        <f>SBI!B247</f>
        <v>812.45</v>
      </c>
      <c r="E250" s="6">
        <f>HUL!B247</f>
        <v>2332.75</v>
      </c>
      <c r="F250" s="6">
        <f>SUN!B247</f>
        <v>1841.35</v>
      </c>
      <c r="H250" s="5">
        <v>45652</v>
      </c>
      <c r="I250" s="7">
        <f t="shared" si="24"/>
        <v>-2.488335925349805E-3</v>
      </c>
      <c r="J250" s="7">
        <f t="shared" si="25"/>
        <v>-5.0705377223472237E-3</v>
      </c>
      <c r="K250" s="7">
        <f t="shared" si="26"/>
        <v>4.9258050612666082E-4</v>
      </c>
      <c r="L250" s="7">
        <f t="shared" si="27"/>
        <v>-1.1988610819722023E-3</v>
      </c>
      <c r="M250" s="7">
        <f t="shared" si="28"/>
        <v>1.2286970863111479E-2</v>
      </c>
      <c r="N250" s="7">
        <f t="shared" si="29"/>
        <v>8.0436332791378206E-4</v>
      </c>
      <c r="O250" s="39"/>
      <c r="P250" s="39"/>
      <c r="Q250" s="7">
        <v>1.6569394520095228E-2</v>
      </c>
      <c r="R250" s="4">
        <v>243</v>
      </c>
    </row>
    <row r="251" spans="1:18" x14ac:dyDescent="0.35">
      <c r="A251" s="5">
        <v>45653</v>
      </c>
      <c r="B251" s="6">
        <f>TCS!B248</f>
        <v>4164.8500000000004</v>
      </c>
      <c r="C251" s="6">
        <f>RELIANCE!B248</f>
        <v>1221.05</v>
      </c>
      <c r="D251" s="4">
        <f>SBI!B248</f>
        <v>799.65</v>
      </c>
      <c r="E251" s="6">
        <f>HUL!B248</f>
        <v>2341.25</v>
      </c>
      <c r="F251" s="6">
        <f>SUN!B248</f>
        <v>1861.25</v>
      </c>
      <c r="H251" s="5">
        <v>45653</v>
      </c>
      <c r="I251" s="7">
        <f t="shared" si="24"/>
        <v>-1.0194046676740287E-3</v>
      </c>
      <c r="J251" s="7">
        <f t="shared" si="25"/>
        <v>3.6989848341622E-3</v>
      </c>
      <c r="K251" s="7">
        <f t="shared" si="26"/>
        <v>-1.575481568096504E-2</v>
      </c>
      <c r="L251" s="7">
        <f t="shared" si="27"/>
        <v>3.6437680848784293E-3</v>
      </c>
      <c r="M251" s="7">
        <f t="shared" si="28"/>
        <v>1.0807288130990855E-2</v>
      </c>
      <c r="N251" s="7">
        <f t="shared" si="29"/>
        <v>2.7516414027848376E-4</v>
      </c>
      <c r="O251" s="39"/>
      <c r="P251" s="39"/>
      <c r="Q251" s="7">
        <v>1.8708397845349278E-2</v>
      </c>
      <c r="R251" s="4">
        <v>244</v>
      </c>
    </row>
    <row r="252" spans="1:18" x14ac:dyDescent="0.35">
      <c r="A252" s="5">
        <v>45656</v>
      </c>
      <c r="B252" s="6">
        <f>TCS!B249</f>
        <v>4158.8</v>
      </c>
      <c r="C252" s="6">
        <f>RELIANCE!B249</f>
        <v>1210.7</v>
      </c>
      <c r="D252" s="4">
        <f>SBI!B249</f>
        <v>788.3</v>
      </c>
      <c r="E252" s="6">
        <f>HUL!B249</f>
        <v>2343.5</v>
      </c>
      <c r="F252" s="6">
        <f>SUN!B249</f>
        <v>1883.9</v>
      </c>
      <c r="H252" s="5">
        <v>45656</v>
      </c>
      <c r="I252" s="7">
        <f t="shared" si="24"/>
        <v>-1.4526333481398312E-3</v>
      </c>
      <c r="J252" s="7">
        <f t="shared" si="25"/>
        <v>-8.4763113713606231E-3</v>
      </c>
      <c r="K252" s="7">
        <f t="shared" si="26"/>
        <v>-1.4193709748014816E-2</v>
      </c>
      <c r="L252" s="7">
        <f t="shared" si="27"/>
        <v>9.6102509343309883E-4</v>
      </c>
      <c r="M252" s="7">
        <f t="shared" si="28"/>
        <v>1.2169241101410488E-2</v>
      </c>
      <c r="N252" s="7">
        <f t="shared" si="29"/>
        <v>-2.1984776545343363E-3</v>
      </c>
      <c r="O252" s="39"/>
      <c r="P252" s="39"/>
      <c r="Q252" s="7">
        <v>2.2964365137964869E-2</v>
      </c>
      <c r="R252" s="4">
        <v>245</v>
      </c>
    </row>
    <row r="253" spans="1:18" x14ac:dyDescent="0.35">
      <c r="A253" s="5">
        <v>45657</v>
      </c>
      <c r="B253" s="6">
        <f>TCS!B250</f>
        <v>4094.8</v>
      </c>
      <c r="C253" s="6">
        <f>RELIANCE!B250</f>
        <v>1215.45</v>
      </c>
      <c r="D253" s="4">
        <f>SBI!B250</f>
        <v>794.95</v>
      </c>
      <c r="E253" s="6">
        <f>HUL!B250</f>
        <v>2326.85</v>
      </c>
      <c r="F253" s="6">
        <f>SUN!B250</f>
        <v>1886.35</v>
      </c>
      <c r="H253" s="5">
        <v>45657</v>
      </c>
      <c r="I253" s="7">
        <f t="shared" si="24"/>
        <v>-1.5389054534961977E-2</v>
      </c>
      <c r="J253" s="7">
        <f t="shared" si="25"/>
        <v>3.9233501280251382E-3</v>
      </c>
      <c r="K253" s="7">
        <f t="shared" si="26"/>
        <v>8.4358746670050166E-3</v>
      </c>
      <c r="L253" s="7">
        <f t="shared" si="27"/>
        <v>-7.1047578408364176E-3</v>
      </c>
      <c r="M253" s="7">
        <f t="shared" si="28"/>
        <v>1.3004936567757586E-3</v>
      </c>
      <c r="N253" s="7">
        <f t="shared" si="29"/>
        <v>-1.7668187847984964E-3</v>
      </c>
      <c r="O253" s="39"/>
      <c r="P253" s="39"/>
      <c r="Q253" s="7">
        <v>2.5370994456069072E-2</v>
      </c>
      <c r="R253" s="4">
        <v>246</v>
      </c>
    </row>
    <row r="254" spans="1:18" x14ac:dyDescent="0.35">
      <c r="Q254" s="7">
        <v>3.1371087853790239E-2</v>
      </c>
      <c r="R254" s="4">
        <v>247</v>
      </c>
    </row>
    <row r="255" spans="1:18" x14ac:dyDescent="0.35">
      <c r="Q255" s="7">
        <v>3.2430835727285043E-2</v>
      </c>
      <c r="R255" s="4">
        <v>248</v>
      </c>
    </row>
  </sheetData>
  <sortState xmlns:xlrd2="http://schemas.microsoft.com/office/spreadsheetml/2017/richdata2" ref="Q8:R255">
    <sortCondition ref="Q7:Q255"/>
  </sortState>
  <mergeCells count="6">
    <mergeCell ref="A1:I1"/>
    <mergeCell ref="V16:Y16"/>
    <mergeCell ref="A3:F3"/>
    <mergeCell ref="H3:N3"/>
    <mergeCell ref="P3:T3"/>
    <mergeCell ref="V4:Y4"/>
  </mergeCells>
  <pageMargins left="0.7" right="0.7" top="0.75" bottom="0.75" header="0.3" footer="0.3"/>
  <ignoredErrors>
    <ignoredError sqref="W12:Y13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833-3944-411E-A1DC-E5B8E1C6FD75}">
  <dimension ref="A1:AA253"/>
  <sheetViews>
    <sheetView showGridLines="0" zoomScale="80" zoomScaleNormal="80" workbookViewId="0">
      <selection sqref="A1:I1"/>
    </sheetView>
  </sheetViews>
  <sheetFormatPr defaultRowHeight="14.5" x14ac:dyDescent="0.35"/>
  <cols>
    <col min="1" max="1" width="10.54296875" bestFit="1" customWidth="1"/>
    <col min="8" max="8" width="10.54296875" bestFit="1" customWidth="1"/>
    <col min="14" max="14" width="19.54296875" bestFit="1" customWidth="1"/>
    <col min="16" max="16" width="4.90625" bestFit="1" customWidth="1"/>
    <col min="18" max="18" width="7.7265625" bestFit="1" customWidth="1"/>
    <col min="22" max="22" width="17.7265625" bestFit="1" customWidth="1"/>
    <col min="23" max="23" width="9" bestFit="1" customWidth="1"/>
    <col min="24" max="24" width="9.453125" bestFit="1" customWidth="1"/>
    <col min="25" max="25" width="9" bestFit="1" customWidth="1"/>
    <col min="26" max="26" width="9.453125" bestFit="1" customWidth="1"/>
    <col min="27" max="27" width="8.81640625" bestFit="1" customWidth="1"/>
  </cols>
  <sheetData>
    <row r="1" spans="1:27" ht="21" x14ac:dyDescent="0.5">
      <c r="A1" s="72" t="s">
        <v>879</v>
      </c>
      <c r="B1" s="72"/>
      <c r="C1" s="72"/>
      <c r="D1" s="72"/>
      <c r="E1" s="72"/>
      <c r="F1" s="72"/>
      <c r="G1" s="72"/>
      <c r="H1" s="72"/>
      <c r="I1" s="72"/>
    </row>
    <row r="2" spans="1:27" s="71" customFormat="1" ht="18.5" x14ac:dyDescent="0.45">
      <c r="A2" s="70"/>
      <c r="B2" s="70"/>
      <c r="C2" s="70"/>
      <c r="D2" s="70"/>
      <c r="E2" s="70"/>
      <c r="F2" s="70"/>
    </row>
    <row r="3" spans="1:27" ht="15" thickBot="1" x14ac:dyDescent="0.4">
      <c r="A3" s="66" t="s">
        <v>795</v>
      </c>
      <c r="B3" s="66"/>
      <c r="C3" s="66"/>
      <c r="D3" s="66"/>
      <c r="E3" s="66"/>
      <c r="F3" s="66"/>
      <c r="G3" s="21"/>
      <c r="H3" s="66" t="s">
        <v>796</v>
      </c>
      <c r="I3" s="66"/>
      <c r="J3" s="66"/>
      <c r="K3" s="66"/>
      <c r="L3" s="66"/>
      <c r="M3" s="66"/>
      <c r="N3" s="66"/>
      <c r="P3" s="65" t="s">
        <v>797</v>
      </c>
      <c r="Q3" s="65"/>
      <c r="R3" s="65"/>
      <c r="S3" s="65"/>
      <c r="T3" s="65"/>
      <c r="V3" s="67" t="s">
        <v>813</v>
      </c>
      <c r="W3" s="67"/>
      <c r="X3" s="67"/>
      <c r="Y3" s="67"/>
      <c r="Z3" s="67"/>
      <c r="AA3" s="67"/>
    </row>
    <row r="4" spans="1:27" x14ac:dyDescent="0.35">
      <c r="A4" s="14" t="s">
        <v>794</v>
      </c>
      <c r="B4" s="14" t="s">
        <v>789</v>
      </c>
      <c r="C4" s="14" t="s">
        <v>790</v>
      </c>
      <c r="D4" s="14" t="s">
        <v>791</v>
      </c>
      <c r="E4" s="14" t="s">
        <v>792</v>
      </c>
      <c r="F4" s="14" t="s">
        <v>793</v>
      </c>
      <c r="G4" s="17"/>
      <c r="H4" s="14" t="s">
        <v>794</v>
      </c>
      <c r="I4" s="14" t="s">
        <v>789</v>
      </c>
      <c r="J4" s="14" t="s">
        <v>790</v>
      </c>
      <c r="K4" s="14" t="s">
        <v>791</v>
      </c>
      <c r="L4" s="14" t="s">
        <v>792</v>
      </c>
      <c r="M4" s="14" t="s">
        <v>793</v>
      </c>
      <c r="N4" s="14" t="s">
        <v>796</v>
      </c>
      <c r="P4" s="15" t="s">
        <v>789</v>
      </c>
      <c r="Q4" s="15" t="s">
        <v>790</v>
      </c>
      <c r="R4" s="15" t="s">
        <v>791</v>
      </c>
      <c r="S4" s="15" t="s">
        <v>792</v>
      </c>
      <c r="T4" s="15" t="s">
        <v>793</v>
      </c>
      <c r="V4" s="22"/>
      <c r="W4" s="23" t="s">
        <v>789</v>
      </c>
      <c r="X4" s="23" t="s">
        <v>790</v>
      </c>
      <c r="Y4" s="23" t="s">
        <v>791</v>
      </c>
      <c r="Z4" s="23" t="s">
        <v>792</v>
      </c>
      <c r="AA4" s="23" t="s">
        <v>793</v>
      </c>
    </row>
    <row r="5" spans="1:27" x14ac:dyDescent="0.35">
      <c r="A5" s="5">
        <v>45292</v>
      </c>
      <c r="B5" s="6">
        <f>TCS!B2</f>
        <v>3793.52</v>
      </c>
      <c r="C5" s="6">
        <f>RELIANCE!B2</f>
        <v>1295.1300000000001</v>
      </c>
      <c r="D5" s="4">
        <f>SBI!B2</f>
        <v>641.35</v>
      </c>
      <c r="E5" s="6">
        <f>HUL!B2</f>
        <v>2644.22</v>
      </c>
      <c r="F5" s="6">
        <f>SUN!B2</f>
        <v>1260.25</v>
      </c>
      <c r="G5" s="4"/>
      <c r="H5" s="5">
        <v>45292</v>
      </c>
      <c r="P5" s="12">
        <v>0.2</v>
      </c>
      <c r="Q5" s="12">
        <v>0.2</v>
      </c>
      <c r="R5" s="12">
        <v>0.2</v>
      </c>
      <c r="S5" s="12">
        <v>0.2</v>
      </c>
      <c r="T5" s="12">
        <v>0.2</v>
      </c>
      <c r="V5" s="24" t="s">
        <v>789</v>
      </c>
      <c r="W5" s="26">
        <f>VARP('Variance Covariance'!$I$6:$I$253)</f>
        <v>1.747977546433168E-4</v>
      </c>
      <c r="X5" s="26">
        <f>W6</f>
        <v>4.8731304497979563E-5</v>
      </c>
      <c r="Y5" s="26">
        <f>W7</f>
        <v>3.7631712688617112E-5</v>
      </c>
      <c r="Z5" s="26">
        <f>W8</f>
        <v>2.9973108491865918E-5</v>
      </c>
      <c r="AA5" s="26">
        <f>W9</f>
        <v>2.489587614438807E-5</v>
      </c>
    </row>
    <row r="6" spans="1:27" x14ac:dyDescent="0.35">
      <c r="A6" s="5">
        <v>45293</v>
      </c>
      <c r="B6" s="6">
        <f>TCS!B3</f>
        <v>3765.75</v>
      </c>
      <c r="C6" s="6">
        <f>RELIANCE!B3</f>
        <v>1305.8499999999999</v>
      </c>
      <c r="D6" s="4">
        <f>SBI!B3</f>
        <v>639.45000000000005</v>
      </c>
      <c r="E6" s="6">
        <f>HUL!B3</f>
        <v>2603.4299999999998</v>
      </c>
      <c r="F6" s="6">
        <f>SUN!B3</f>
        <v>1296.2</v>
      </c>
      <c r="G6" s="7"/>
      <c r="H6" s="5">
        <v>45293</v>
      </c>
      <c r="I6" s="18">
        <f>B6/B5-1</f>
        <v>-7.3203779075897701E-3</v>
      </c>
      <c r="J6" s="18">
        <f>C6/C5-1</f>
        <v>8.2771613660403975E-3</v>
      </c>
      <c r="K6" s="18">
        <f>D6/D5-1</f>
        <v>-2.9625009745068986E-3</v>
      </c>
      <c r="L6" s="18">
        <f>E6/E5-1</f>
        <v>-1.5426099189931208E-2</v>
      </c>
      <c r="M6" s="18">
        <f>F6/F5-1</f>
        <v>2.8526086094029068E-2</v>
      </c>
      <c r="N6" s="18">
        <f>SUMPRODUCT(I6:M6,$P$5:$T$5)</f>
        <v>2.2188538776083178E-3</v>
      </c>
      <c r="P6" s="4"/>
      <c r="Q6" s="4"/>
      <c r="R6" s="4"/>
      <c r="S6" s="4"/>
      <c r="T6" s="4"/>
      <c r="V6" s="24" t="s">
        <v>790</v>
      </c>
      <c r="W6" s="26">
        <v>4.8731304497979563E-5</v>
      </c>
      <c r="X6" s="26">
        <f>VARP('Variance Covariance'!$J$6:$J$253)</f>
        <v>2.0412104801123375E-4</v>
      </c>
      <c r="Y6" s="26">
        <f>X7</f>
        <v>1.4381285447803978E-4</v>
      </c>
      <c r="Z6" s="26">
        <f>X8</f>
        <v>2.0636963626922364E-5</v>
      </c>
      <c r="AA6" s="26">
        <f>X9</f>
        <v>4.9835952976963286E-5</v>
      </c>
    </row>
    <row r="7" spans="1:27" x14ac:dyDescent="0.35">
      <c r="A7" s="5">
        <v>45294</v>
      </c>
      <c r="B7" s="6">
        <f>TCS!B4</f>
        <v>3674.72</v>
      </c>
      <c r="C7" s="6">
        <f>RELIANCE!B4</f>
        <v>1291.6500000000001</v>
      </c>
      <c r="D7" s="4">
        <f>SBI!B4</f>
        <v>643.45000000000005</v>
      </c>
      <c r="E7" s="6">
        <f>HUL!B4</f>
        <v>2596.21</v>
      </c>
      <c r="F7" s="6">
        <f>SUN!B4</f>
        <v>1298.5999999999999</v>
      </c>
      <c r="G7" s="7"/>
      <c r="H7" s="5">
        <v>45294</v>
      </c>
      <c r="I7" s="18">
        <f t="shared" ref="I7:I37" si="0">B7/B6-1</f>
        <v>-2.4173139480847206E-2</v>
      </c>
      <c r="J7" s="18">
        <f t="shared" ref="J7:J37" si="1">C7/C6-1</f>
        <v>-1.0874143278324366E-2</v>
      </c>
      <c r="K7" s="18">
        <f t="shared" ref="K7:K37" si="2">D7/D6-1</f>
        <v>6.2553757135037635E-3</v>
      </c>
      <c r="L7" s="18">
        <f t="shared" ref="L7:L37" si="3">E7/E6-1</f>
        <v>-2.7732645010619672E-3</v>
      </c>
      <c r="M7" s="18">
        <f t="shared" ref="M7:M37" si="4">F7/F6-1</f>
        <v>1.8515661163400754E-3</v>
      </c>
      <c r="N7" s="18">
        <f t="shared" ref="N7:N70" si="5">SUMPRODUCT(I7:M7,$P$5:$T$5)</f>
        <v>-5.9427210860779405E-3</v>
      </c>
      <c r="P7" s="64" t="s">
        <v>812</v>
      </c>
      <c r="Q7" s="64"/>
      <c r="R7" s="40">
        <f>AVERAGE(N6:N253)</f>
        <v>5.0925819859078732E-4</v>
      </c>
      <c r="S7" s="4"/>
      <c r="T7" s="4"/>
      <c r="V7" s="24" t="s">
        <v>791</v>
      </c>
      <c r="W7" s="26">
        <v>3.7631712688617112E-5</v>
      </c>
      <c r="X7" s="26">
        <v>1.4381285447803978E-4</v>
      </c>
      <c r="Y7" s="26">
        <f>VARP('Variance Covariance'!$K$6:$K$253)</f>
        <v>3.3879906204392559E-4</v>
      </c>
      <c r="Z7" s="26">
        <f>Y8</f>
        <v>-8.3847991425918848E-6</v>
      </c>
      <c r="AA7" s="26">
        <f>Y9</f>
        <v>2.2645997223046741E-5</v>
      </c>
    </row>
    <row r="8" spans="1:27" x14ac:dyDescent="0.35">
      <c r="A8" s="5">
        <v>45295</v>
      </c>
      <c r="B8" s="6">
        <f>TCS!B5</f>
        <v>3649.89</v>
      </c>
      <c r="C8" s="6">
        <f>RELIANCE!B5</f>
        <v>1298.32</v>
      </c>
      <c r="D8" s="4">
        <f>SBI!B5</f>
        <v>642.75</v>
      </c>
      <c r="E8" s="6">
        <f>HUL!B5</f>
        <v>2582.27</v>
      </c>
      <c r="F8" s="6">
        <f>SUN!B5</f>
        <v>1312.95</v>
      </c>
      <c r="G8" s="7"/>
      <c r="H8" s="5">
        <v>45295</v>
      </c>
      <c r="I8" s="18">
        <f t="shared" si="0"/>
        <v>-6.7569774023599205E-3</v>
      </c>
      <c r="J8" s="18">
        <f t="shared" si="1"/>
        <v>5.1639375991947567E-3</v>
      </c>
      <c r="K8" s="18">
        <f t="shared" si="2"/>
        <v>-1.0878856165981166E-3</v>
      </c>
      <c r="L8" s="18">
        <f t="shared" si="3"/>
        <v>-5.3693653440977096E-3</v>
      </c>
      <c r="M8" s="18">
        <f t="shared" si="4"/>
        <v>1.1050361928230501E-2</v>
      </c>
      <c r="N8" s="18">
        <f t="shared" si="5"/>
        <v>6.0001423287390186E-4</v>
      </c>
      <c r="V8" s="24" t="s">
        <v>792</v>
      </c>
      <c r="W8" s="26">
        <v>2.9973108491865918E-5</v>
      </c>
      <c r="X8" s="26">
        <v>2.0636963626922364E-5</v>
      </c>
      <c r="Y8" s="26">
        <v>-8.3847991425918848E-6</v>
      </c>
      <c r="Z8" s="26">
        <f>VARP('Variance Covariance'!$L$6:$L$253)</f>
        <v>1.6345770948353642E-4</v>
      </c>
      <c r="AA8" s="26">
        <f>Z9</f>
        <v>9.6292998878534471E-6</v>
      </c>
    </row>
    <row r="9" spans="1:27" ht="15" thickBot="1" x14ac:dyDescent="0.4">
      <c r="A9" s="5">
        <v>45296</v>
      </c>
      <c r="B9" s="6">
        <f>TCS!B6</f>
        <v>3720.66</v>
      </c>
      <c r="C9" s="6">
        <f>RELIANCE!B6</f>
        <v>1303.8499999999999</v>
      </c>
      <c r="D9" s="4">
        <f>SBI!B6</f>
        <v>641.95000000000005</v>
      </c>
      <c r="E9" s="6">
        <f>HUL!B6</f>
        <v>2609.66</v>
      </c>
      <c r="F9" s="6">
        <f>SUN!B6</f>
        <v>1300.2</v>
      </c>
      <c r="G9" s="7"/>
      <c r="H9" s="5">
        <v>45296</v>
      </c>
      <c r="I9" s="18">
        <f t="shared" si="0"/>
        <v>1.9389625440766611E-2</v>
      </c>
      <c r="J9" s="18">
        <f t="shared" si="1"/>
        <v>4.2593505453201175E-3</v>
      </c>
      <c r="K9" s="18">
        <f t="shared" si="2"/>
        <v>-1.2446518864254186E-3</v>
      </c>
      <c r="L9" s="18">
        <f t="shared" si="3"/>
        <v>1.060694660124617E-2</v>
      </c>
      <c r="M9" s="18">
        <f t="shared" si="4"/>
        <v>-9.7109562435736541E-3</v>
      </c>
      <c r="N9" s="18">
        <f t="shared" si="5"/>
        <v>4.6600628914667663E-3</v>
      </c>
      <c r="V9" s="25" t="s">
        <v>793</v>
      </c>
      <c r="W9" s="27">
        <v>2.489587614438807E-5</v>
      </c>
      <c r="X9" s="27">
        <v>4.9835952976963286E-5</v>
      </c>
      <c r="Y9" s="27">
        <v>2.2645997223046741E-5</v>
      </c>
      <c r="Z9" s="27">
        <v>9.6292998878534471E-6</v>
      </c>
      <c r="AA9" s="27">
        <f>VARP('Variance Covariance'!$M$6:$M$253)</f>
        <v>1.456378061704763E-4</v>
      </c>
    </row>
    <row r="10" spans="1:27" x14ac:dyDescent="0.35">
      <c r="A10" s="5">
        <v>45299</v>
      </c>
      <c r="B10" s="6">
        <f>TCS!B7</f>
        <v>3661.34</v>
      </c>
      <c r="C10" s="6">
        <f>RELIANCE!B7</f>
        <v>1293.68</v>
      </c>
      <c r="D10" s="4">
        <f>SBI!B7</f>
        <v>627</v>
      </c>
      <c r="E10" s="6">
        <f>HUL!B7</f>
        <v>2568.02</v>
      </c>
      <c r="F10" s="6">
        <f>SUN!B7</f>
        <v>1305.3</v>
      </c>
      <c r="G10" s="7"/>
      <c r="H10" s="5">
        <v>45299</v>
      </c>
      <c r="I10" s="18">
        <f t="shared" si="0"/>
        <v>-1.5943407889997929E-2</v>
      </c>
      <c r="J10" s="18">
        <f t="shared" si="1"/>
        <v>-7.7999769912181494E-3</v>
      </c>
      <c r="K10" s="18">
        <f t="shared" si="2"/>
        <v>-2.3288418101098274E-2</v>
      </c>
      <c r="L10" s="18">
        <f t="shared" si="3"/>
        <v>-1.5956101561122815E-2</v>
      </c>
      <c r="M10" s="18">
        <f t="shared" si="4"/>
        <v>3.9224734656206905E-3</v>
      </c>
      <c r="N10" s="18">
        <f t="shared" si="5"/>
        <v>-1.1813086215563297E-2</v>
      </c>
      <c r="P10" s="1"/>
      <c r="Q10" s="1"/>
      <c r="R10" s="1"/>
      <c r="S10" s="1"/>
      <c r="T10" s="1"/>
    </row>
    <row r="11" spans="1:27" x14ac:dyDescent="0.35">
      <c r="A11" s="5">
        <v>45300</v>
      </c>
      <c r="B11" s="6">
        <f>TCS!B8</f>
        <v>3672.88</v>
      </c>
      <c r="C11" s="6">
        <f>RELIANCE!B8</f>
        <v>1290.25</v>
      </c>
      <c r="D11" s="4">
        <f>SBI!B8</f>
        <v>625.4</v>
      </c>
      <c r="E11" s="6">
        <f>HUL!B8</f>
        <v>2569.52</v>
      </c>
      <c r="F11" s="6">
        <f>SUN!B8</f>
        <v>1324</v>
      </c>
      <c r="G11" s="7"/>
      <c r="H11" s="5">
        <v>45300</v>
      </c>
      <c r="I11" s="18">
        <f t="shared" si="0"/>
        <v>3.1518515079178577E-3</v>
      </c>
      <c r="J11" s="18">
        <f t="shared" si="1"/>
        <v>-2.6513511842186643E-3</v>
      </c>
      <c r="K11" s="18">
        <f t="shared" si="2"/>
        <v>-2.5518341307815273E-3</v>
      </c>
      <c r="L11" s="18">
        <f t="shared" si="3"/>
        <v>5.8410760040805698E-4</v>
      </c>
      <c r="M11" s="18">
        <f t="shared" si="4"/>
        <v>1.4326208534436669E-2</v>
      </c>
      <c r="N11" s="18">
        <f t="shared" si="5"/>
        <v>2.5717964655524784E-3</v>
      </c>
      <c r="P11" s="20"/>
      <c r="Q11" s="19"/>
      <c r="R11" s="19"/>
      <c r="S11" s="19"/>
      <c r="T11" s="19"/>
    </row>
    <row r="12" spans="1:27" x14ac:dyDescent="0.35">
      <c r="A12" s="5">
        <v>45301</v>
      </c>
      <c r="B12" s="6">
        <f>TCS!B9</f>
        <v>3695.93</v>
      </c>
      <c r="C12" s="6">
        <f>RELIANCE!B9</f>
        <v>1325.05</v>
      </c>
      <c r="D12" s="4">
        <f>SBI!B9</f>
        <v>621.75</v>
      </c>
      <c r="E12" s="6">
        <f>HUL!B9</f>
        <v>2567.1799999999998</v>
      </c>
      <c r="F12" s="6">
        <f>SUN!B9</f>
        <v>1324.85</v>
      </c>
      <c r="G12" s="7"/>
      <c r="H12" s="5">
        <v>45301</v>
      </c>
      <c r="I12" s="18">
        <f t="shared" si="0"/>
        <v>6.2757291280954863E-3</v>
      </c>
      <c r="J12" s="18">
        <f t="shared" si="1"/>
        <v>2.6971517147839519E-2</v>
      </c>
      <c r="K12" s="18">
        <f t="shared" si="2"/>
        <v>-5.836264790534007E-3</v>
      </c>
      <c r="L12" s="18">
        <f t="shared" si="3"/>
        <v>-9.1067592390803309E-4</v>
      </c>
      <c r="M12" s="18">
        <f t="shared" si="4"/>
        <v>6.4199395770381251E-4</v>
      </c>
      <c r="N12" s="18">
        <f t="shared" si="5"/>
        <v>5.4284599038393567E-3</v>
      </c>
      <c r="V12" s="63" t="s">
        <v>814</v>
      </c>
      <c r="W12" s="63"/>
      <c r="X12" s="63"/>
      <c r="Y12" s="28" cm="1">
        <f t="array" ref="Y12">SQRT(MMULT(MMULT(P5:T5,W5:AA9),TRANSPOSE(P5:T5)))</f>
        <v>8.4513429041748328E-3</v>
      </c>
    </row>
    <row r="13" spans="1:27" x14ac:dyDescent="0.35">
      <c r="A13" s="5">
        <v>45302</v>
      </c>
      <c r="B13" s="6">
        <f>TCS!B10</f>
        <v>3718.32</v>
      </c>
      <c r="C13" s="6">
        <f>RELIANCE!B10</f>
        <v>1359.9</v>
      </c>
      <c r="D13" s="4">
        <f>SBI!B10</f>
        <v>620.20000000000005</v>
      </c>
      <c r="E13" s="6">
        <f>HUL!B10</f>
        <v>2526.14</v>
      </c>
      <c r="F13" s="6">
        <f>SUN!B10</f>
        <v>1316.25</v>
      </c>
      <c r="G13" s="7"/>
      <c r="H13" s="5">
        <v>45302</v>
      </c>
      <c r="I13" s="18">
        <f t="shared" si="0"/>
        <v>6.0580151680362793E-3</v>
      </c>
      <c r="J13" s="18">
        <f t="shared" si="1"/>
        <v>2.6300894305875344E-2</v>
      </c>
      <c r="K13" s="18">
        <f t="shared" si="2"/>
        <v>-2.4929634097304865E-3</v>
      </c>
      <c r="L13" s="18">
        <f t="shared" si="3"/>
        <v>-1.5986413106989006E-2</v>
      </c>
      <c r="M13" s="18">
        <f t="shared" si="4"/>
        <v>-6.4913009019887946E-3</v>
      </c>
      <c r="N13" s="18">
        <f t="shared" si="5"/>
        <v>1.4776464110406676E-3</v>
      </c>
      <c r="R13" s="19"/>
    </row>
    <row r="14" spans="1:27" x14ac:dyDescent="0.35">
      <c r="A14" s="5">
        <v>45303</v>
      </c>
      <c r="B14" s="6">
        <f>TCS!B11</f>
        <v>3864.89</v>
      </c>
      <c r="C14" s="6">
        <f>RELIANCE!B11</f>
        <v>1370.72</v>
      </c>
      <c r="D14" s="4">
        <f>SBI!B11</f>
        <v>633.6</v>
      </c>
      <c r="E14" s="6">
        <f>HUL!B11</f>
        <v>2533.91</v>
      </c>
      <c r="F14" s="6">
        <f>SUN!B11</f>
        <v>1325.95</v>
      </c>
      <c r="G14" s="7"/>
      <c r="H14" s="5">
        <v>45303</v>
      </c>
      <c r="I14" s="18">
        <f t="shared" si="0"/>
        <v>3.9418339465134622E-2</v>
      </c>
      <c r="J14" s="18">
        <f t="shared" si="1"/>
        <v>7.9564673873078195E-3</v>
      </c>
      <c r="K14" s="18">
        <f t="shared" si="2"/>
        <v>2.1605933569816216E-2</v>
      </c>
      <c r="L14" s="18">
        <f t="shared" si="3"/>
        <v>3.0758390271323766E-3</v>
      </c>
      <c r="M14" s="18">
        <f t="shared" si="4"/>
        <v>7.3694207027541481E-3</v>
      </c>
      <c r="N14" s="18">
        <f t="shared" si="5"/>
        <v>1.5885200030429036E-2</v>
      </c>
      <c r="V14" s="63" t="s">
        <v>815</v>
      </c>
      <c r="W14" s="63"/>
      <c r="X14" s="63"/>
      <c r="Y14" s="63"/>
      <c r="Z14" s="29"/>
      <c r="AA14" s="29"/>
    </row>
    <row r="15" spans="1:27" x14ac:dyDescent="0.35">
      <c r="A15" s="5">
        <v>45306</v>
      </c>
      <c r="B15" s="6">
        <f>TCS!B12</f>
        <v>3885.8</v>
      </c>
      <c r="C15" s="6">
        <f>RELIANCE!B12</f>
        <v>1394.13</v>
      </c>
      <c r="D15" s="4">
        <f>SBI!B12</f>
        <v>640.1</v>
      </c>
      <c r="E15" s="6">
        <f>HUL!B12</f>
        <v>2563</v>
      </c>
      <c r="F15" s="6">
        <f>SUN!B12</f>
        <v>1329.35</v>
      </c>
      <c r="G15" s="7"/>
      <c r="H15" s="5">
        <v>45306</v>
      </c>
      <c r="I15" s="18">
        <f t="shared" si="0"/>
        <v>5.4102445347734562E-3</v>
      </c>
      <c r="J15" s="18">
        <f t="shared" si="1"/>
        <v>1.7078615618069337E-2</v>
      </c>
      <c r="K15" s="18">
        <f t="shared" si="2"/>
        <v>1.0258838383838453E-2</v>
      </c>
      <c r="L15" s="18">
        <f t="shared" si="3"/>
        <v>1.1480281462246111E-2</v>
      </c>
      <c r="M15" s="18">
        <f t="shared" si="4"/>
        <v>2.5641992533653735E-3</v>
      </c>
      <c r="N15" s="18">
        <f t="shared" si="5"/>
        <v>9.3584358504585456E-3</v>
      </c>
      <c r="V15" s="24" t="s">
        <v>816</v>
      </c>
      <c r="W15" s="30">
        <f>$R$7</f>
        <v>5.0925819859078732E-4</v>
      </c>
      <c r="X15" s="30">
        <f t="shared" ref="X15:Y15" si="6">$R$7</f>
        <v>5.0925819859078732E-4</v>
      </c>
      <c r="Y15" s="30">
        <f t="shared" si="6"/>
        <v>5.0925819859078732E-4</v>
      </c>
    </row>
    <row r="16" spans="1:27" x14ac:dyDescent="0.35">
      <c r="A16" s="5">
        <v>45307</v>
      </c>
      <c r="B16" s="6">
        <f>TCS!B13</f>
        <v>3843.49</v>
      </c>
      <c r="C16" s="6">
        <f>RELIANCE!B13</f>
        <v>1374.63</v>
      </c>
      <c r="D16" s="4">
        <f>SBI!B13</f>
        <v>636.9</v>
      </c>
      <c r="E16" s="6">
        <f>HUL!B13</f>
        <v>2558.91</v>
      </c>
      <c r="F16" s="6">
        <f>SUN!B13</f>
        <v>1313.45</v>
      </c>
      <c r="G16" s="7"/>
      <c r="H16" s="5">
        <v>45307</v>
      </c>
      <c r="I16" s="18">
        <f t="shared" si="0"/>
        <v>-1.0888362756704018E-2</v>
      </c>
      <c r="J16" s="18">
        <f t="shared" si="1"/>
        <v>-1.3987217834778631E-2</v>
      </c>
      <c r="K16" s="18">
        <f t="shared" si="2"/>
        <v>-4.9992188720513475E-3</v>
      </c>
      <c r="L16" s="18">
        <f t="shared" si="3"/>
        <v>-1.5957861880608881E-3</v>
      </c>
      <c r="M16" s="18">
        <f t="shared" si="4"/>
        <v>-1.196073268890796E-2</v>
      </c>
      <c r="N16" s="18">
        <f t="shared" si="5"/>
        <v>-8.686263668100571E-3</v>
      </c>
      <c r="V16" s="24" t="s">
        <v>817</v>
      </c>
      <c r="W16" s="30">
        <f>$Y$12</f>
        <v>8.4513429041748328E-3</v>
      </c>
      <c r="X16" s="30">
        <f t="shared" ref="X16:Y16" si="7">$Y$12</f>
        <v>8.4513429041748328E-3</v>
      </c>
      <c r="Y16" s="30">
        <f t="shared" si="7"/>
        <v>8.4513429041748328E-3</v>
      </c>
    </row>
    <row r="17" spans="1:25" x14ac:dyDescent="0.35">
      <c r="A17" s="5">
        <v>45308</v>
      </c>
      <c r="B17" s="6">
        <f>TCS!B14</f>
        <v>3866.68</v>
      </c>
      <c r="C17" s="6">
        <f>RELIANCE!B14</f>
        <v>1361.57</v>
      </c>
      <c r="D17" s="4">
        <f>SBI!B14</f>
        <v>626</v>
      </c>
      <c r="E17" s="6">
        <f>HUL!B14</f>
        <v>2552.7399999999998</v>
      </c>
      <c r="F17" s="6">
        <f>SUN!B14</f>
        <v>1299</v>
      </c>
      <c r="G17" s="7"/>
      <c r="H17" s="5">
        <v>45308</v>
      </c>
      <c r="I17" s="18">
        <f t="shared" si="0"/>
        <v>6.0335788567160709E-3</v>
      </c>
      <c r="J17" s="18">
        <f t="shared" si="1"/>
        <v>-9.5007383805097989E-3</v>
      </c>
      <c r="K17" s="18">
        <f t="shared" si="2"/>
        <v>-1.7114146647825401E-2</v>
      </c>
      <c r="L17" s="18">
        <f t="shared" si="3"/>
        <v>-2.4111828864633589E-3</v>
      </c>
      <c r="M17" s="18">
        <f t="shared" si="4"/>
        <v>-1.1001560775058095E-2</v>
      </c>
      <c r="N17" s="18">
        <f t="shared" si="5"/>
        <v>-6.7988099666281172E-3</v>
      </c>
      <c r="V17" s="24" t="s">
        <v>802</v>
      </c>
      <c r="W17" s="33">
        <v>0.99</v>
      </c>
      <c r="X17" s="33">
        <v>0.95</v>
      </c>
      <c r="Y17" s="33">
        <v>0.9</v>
      </c>
    </row>
    <row r="18" spans="1:25" x14ac:dyDescent="0.35">
      <c r="A18" s="5">
        <v>45309</v>
      </c>
      <c r="B18" s="6">
        <f>TCS!B15</f>
        <v>3884.6</v>
      </c>
      <c r="C18" s="6">
        <f>RELIANCE!B15</f>
        <v>1367.95</v>
      </c>
      <c r="D18" s="4">
        <f>SBI!B15</f>
        <v>628.29999999999995</v>
      </c>
      <c r="E18" s="6">
        <f>HUL!B15</f>
        <v>2537.9</v>
      </c>
      <c r="F18" s="6">
        <f>SUN!B15</f>
        <v>1335.75</v>
      </c>
      <c r="G18" s="7"/>
      <c r="H18" s="5">
        <v>45309</v>
      </c>
      <c r="I18" s="18">
        <f t="shared" si="0"/>
        <v>4.6344667777007409E-3</v>
      </c>
      <c r="J18" s="18">
        <f t="shared" si="1"/>
        <v>4.6857671658453448E-3</v>
      </c>
      <c r="K18" s="18">
        <f t="shared" si="2"/>
        <v>3.674121405750741E-3</v>
      </c>
      <c r="L18" s="18">
        <f t="shared" si="3"/>
        <v>-5.8133613293949171E-3</v>
      </c>
      <c r="M18" s="18">
        <f t="shared" si="4"/>
        <v>2.8290993071593551E-2</v>
      </c>
      <c r="N18" s="18">
        <f t="shared" si="5"/>
        <v>7.0943974182990921E-3</v>
      </c>
      <c r="V18" s="24" t="s">
        <v>803</v>
      </c>
      <c r="W18" s="31">
        <v>0.01</v>
      </c>
      <c r="X18" s="31">
        <v>0.05</v>
      </c>
      <c r="Y18" s="31">
        <v>0.1</v>
      </c>
    </row>
    <row r="19" spans="1:25" x14ac:dyDescent="0.35">
      <c r="A19" s="5">
        <v>45310</v>
      </c>
      <c r="B19" s="6">
        <f>TCS!B16</f>
        <v>3943.05</v>
      </c>
      <c r="C19" s="6">
        <f>RELIANCE!B16</f>
        <v>1367.45</v>
      </c>
      <c r="D19" s="4">
        <f>SBI!B16</f>
        <v>627.75</v>
      </c>
      <c r="E19" s="6">
        <f>HUL!B16</f>
        <v>2555.23</v>
      </c>
      <c r="F19" s="6">
        <f>SUN!B16</f>
        <v>1335.6</v>
      </c>
      <c r="G19" s="7"/>
      <c r="H19" s="5">
        <v>45310</v>
      </c>
      <c r="I19" s="18">
        <f t="shared" si="0"/>
        <v>1.5046594243937728E-2</v>
      </c>
      <c r="J19" s="18">
        <f t="shared" si="1"/>
        <v>-3.6551043532295768E-4</v>
      </c>
      <c r="K19" s="18">
        <f t="shared" si="2"/>
        <v>-8.7537800413806099E-4</v>
      </c>
      <c r="L19" s="18">
        <f t="shared" si="3"/>
        <v>6.8284802395681687E-3</v>
      </c>
      <c r="M19" s="18">
        <f t="shared" si="4"/>
        <v>-1.1229646266153193E-4</v>
      </c>
      <c r="N19" s="18">
        <f t="shared" si="5"/>
        <v>4.1043779162766693E-3</v>
      </c>
      <c r="V19" s="24" t="s">
        <v>818</v>
      </c>
      <c r="W19" s="32">
        <f>_xlfn.NORM.S.INV(W18)</f>
        <v>-2.3263478740408408</v>
      </c>
      <c r="X19" s="32">
        <f>_xlfn.NORM.S.INV(X18)</f>
        <v>-1.6448536269514726</v>
      </c>
      <c r="Y19" s="32">
        <f>_xlfn.NORM.S.INV(Y18)</f>
        <v>-1.2815515655446006</v>
      </c>
    </row>
    <row r="20" spans="1:25" x14ac:dyDescent="0.35">
      <c r="A20" s="5">
        <v>45311</v>
      </c>
      <c r="B20" s="6">
        <f>TCS!B17</f>
        <v>3860.65</v>
      </c>
      <c r="C20" s="6">
        <f>RELIANCE!B17</f>
        <v>1356.65</v>
      </c>
      <c r="D20" s="4">
        <f>SBI!B17</f>
        <v>631.4</v>
      </c>
      <c r="E20" s="6">
        <f>HUL!B17</f>
        <v>2468.9</v>
      </c>
      <c r="F20" s="6">
        <f>SUN!B17</f>
        <v>1326.15</v>
      </c>
      <c r="G20" s="7"/>
      <c r="H20" s="5">
        <v>45311</v>
      </c>
      <c r="I20" s="18">
        <f t="shared" si="0"/>
        <v>-2.0897528562914491E-2</v>
      </c>
      <c r="J20" s="18">
        <f t="shared" si="1"/>
        <v>-7.8979121722914103E-3</v>
      </c>
      <c r="K20" s="18">
        <f t="shared" si="2"/>
        <v>5.8144165671047965E-3</v>
      </c>
      <c r="L20" s="18">
        <f t="shared" si="3"/>
        <v>-3.3785608340540785E-2</v>
      </c>
      <c r="M20" s="18">
        <f t="shared" si="4"/>
        <v>-7.0754716981130672E-3</v>
      </c>
      <c r="N20" s="18">
        <f t="shared" si="5"/>
        <v>-1.2768420841350991E-2</v>
      </c>
      <c r="V20" s="24" t="s">
        <v>807</v>
      </c>
      <c r="W20" s="10">
        <v>100000</v>
      </c>
      <c r="X20" s="10">
        <v>100000</v>
      </c>
      <c r="Y20" s="10">
        <v>100000</v>
      </c>
    </row>
    <row r="21" spans="1:25" x14ac:dyDescent="0.35">
      <c r="A21" s="5">
        <v>45314</v>
      </c>
      <c r="B21" s="6">
        <f>TCS!B18</f>
        <v>3858.25</v>
      </c>
      <c r="C21" s="6">
        <f>RELIANCE!B18</f>
        <v>1328.57</v>
      </c>
      <c r="D21" s="4">
        <f>SBI!B18</f>
        <v>605.1</v>
      </c>
      <c r="E21" s="6">
        <f>HUL!B18</f>
        <v>2366.13</v>
      </c>
      <c r="F21" s="6">
        <f>SUN!B18</f>
        <v>1378.3</v>
      </c>
      <c r="G21" s="7"/>
      <c r="H21" s="5">
        <v>45314</v>
      </c>
      <c r="I21" s="18">
        <f t="shared" si="0"/>
        <v>-6.2165697486171734E-4</v>
      </c>
      <c r="J21" s="18">
        <f t="shared" si="1"/>
        <v>-2.0698042973500974E-2</v>
      </c>
      <c r="K21" s="18">
        <f t="shared" si="2"/>
        <v>-4.1653468482736655E-2</v>
      </c>
      <c r="L21" s="18">
        <f t="shared" si="3"/>
        <v>-4.1625825266312977E-2</v>
      </c>
      <c r="M21" s="18">
        <f t="shared" si="4"/>
        <v>3.9324359989443058E-2</v>
      </c>
      <c r="N21" s="18">
        <f t="shared" si="5"/>
        <v>-1.3054926741593852E-2</v>
      </c>
      <c r="V21" s="24" t="s">
        <v>819</v>
      </c>
      <c r="W21" s="11">
        <f>(W15+W16*W19)*W20</f>
        <v>-1915.1505399326477</v>
      </c>
      <c r="X21" s="11">
        <f>(X15+X16*X19)*X20</f>
        <v>-1339.1963829951778</v>
      </c>
      <c r="Y21" s="11">
        <f>(Y15+Y16*Y19)*Y20</f>
        <v>-1032.1573531208719</v>
      </c>
    </row>
    <row r="22" spans="1:25" x14ac:dyDescent="0.35">
      <c r="A22" s="5">
        <v>45315</v>
      </c>
      <c r="B22" s="6">
        <f>TCS!B19</f>
        <v>3841.8</v>
      </c>
      <c r="C22" s="6">
        <f>RELIANCE!B19</f>
        <v>1343.88</v>
      </c>
      <c r="D22" s="4">
        <f>SBI!B19</f>
        <v>618.29999999999995</v>
      </c>
      <c r="E22" s="6">
        <f>HUL!B19</f>
        <v>2431.9699999999998</v>
      </c>
      <c r="F22" s="6">
        <f>SUN!B19</f>
        <v>1382.1</v>
      </c>
      <c r="G22" s="7"/>
      <c r="H22" s="5">
        <v>45315</v>
      </c>
      <c r="I22" s="18">
        <f t="shared" si="0"/>
        <v>-4.2635910062851501E-3</v>
      </c>
      <c r="J22" s="18">
        <f t="shared" si="1"/>
        <v>1.1523668305019719E-2</v>
      </c>
      <c r="K22" s="18">
        <f t="shared" si="2"/>
        <v>2.1814576103123429E-2</v>
      </c>
      <c r="L22" s="18">
        <f t="shared" si="3"/>
        <v>2.7826028155680138E-2</v>
      </c>
      <c r="M22" s="18">
        <f t="shared" si="4"/>
        <v>2.7570195167960776E-3</v>
      </c>
      <c r="N22" s="18">
        <f t="shared" si="5"/>
        <v>1.1931540214866844E-2</v>
      </c>
      <c r="V22" s="24" t="s">
        <v>810</v>
      </c>
      <c r="W22" s="11">
        <f>W21*SQRT(10)</f>
        <v>-6056.2377682884216</v>
      </c>
      <c r="X22" s="11">
        <f t="shared" ref="X22:Y22" si="8">X21*SQRT(10)</f>
        <v>-4234.9108045239482</v>
      </c>
      <c r="Y22" s="11">
        <f t="shared" si="8"/>
        <v>-3263.9681395526586</v>
      </c>
    </row>
    <row r="23" spans="1:25" x14ac:dyDescent="0.35">
      <c r="A23" s="5">
        <v>45316</v>
      </c>
      <c r="B23" s="6">
        <f>TCS!B20</f>
        <v>3810.3</v>
      </c>
      <c r="C23" s="6">
        <f>RELIANCE!B20</f>
        <v>1353.07</v>
      </c>
      <c r="D23" s="4">
        <f>SBI!B20</f>
        <v>612.75</v>
      </c>
      <c r="E23" s="6">
        <f>HUL!B20</f>
        <v>2418.67</v>
      </c>
      <c r="F23" s="6">
        <f>SUN!B20</f>
        <v>1368.3</v>
      </c>
      <c r="G23" s="7"/>
      <c r="H23" s="5">
        <v>45316</v>
      </c>
      <c r="I23" s="18">
        <f t="shared" si="0"/>
        <v>-8.1992815867562019E-3</v>
      </c>
      <c r="J23" s="18">
        <f t="shared" si="1"/>
        <v>6.8384081912074013E-3</v>
      </c>
      <c r="K23" s="18">
        <f t="shared" si="2"/>
        <v>-8.9762251334303267E-3</v>
      </c>
      <c r="L23" s="18">
        <f t="shared" si="3"/>
        <v>-5.4688174607415707E-3</v>
      </c>
      <c r="M23" s="18">
        <f t="shared" si="4"/>
        <v>-9.9848057304101623E-3</v>
      </c>
      <c r="N23" s="18">
        <f t="shared" si="5"/>
        <v>-5.1581443440261721E-3</v>
      </c>
    </row>
    <row r="24" spans="1:25" x14ac:dyDescent="0.35">
      <c r="A24" s="5">
        <v>45320</v>
      </c>
      <c r="B24" s="6">
        <f>TCS!B21</f>
        <v>3801</v>
      </c>
      <c r="C24" s="6">
        <f>RELIANCE!B21</f>
        <v>1448.05</v>
      </c>
      <c r="D24" s="4">
        <f>SBI!B21</f>
        <v>622.95000000000005</v>
      </c>
      <c r="E24" s="6">
        <f>HUL!B21</f>
        <v>2434.71</v>
      </c>
      <c r="F24" s="6">
        <f>SUN!B21</f>
        <v>1400.85</v>
      </c>
      <c r="G24" s="7"/>
      <c r="H24" s="5">
        <v>45320</v>
      </c>
      <c r="I24" s="18">
        <f t="shared" si="0"/>
        <v>-2.4407526966381266E-3</v>
      </c>
      <c r="J24" s="18">
        <f t="shared" si="1"/>
        <v>7.0195924822810341E-2</v>
      </c>
      <c r="K24" s="18">
        <f t="shared" si="2"/>
        <v>1.6646266829865475E-2</v>
      </c>
      <c r="L24" s="18">
        <f t="shared" si="3"/>
        <v>6.6317438923044758E-3</v>
      </c>
      <c r="M24" s="18">
        <f t="shared" si="4"/>
        <v>2.3788642841482188E-2</v>
      </c>
      <c r="N24" s="18">
        <f t="shared" si="5"/>
        <v>2.2964365137964869E-2</v>
      </c>
    </row>
    <row r="25" spans="1:25" x14ac:dyDescent="0.35">
      <c r="A25" s="5">
        <v>45321</v>
      </c>
      <c r="B25" s="6">
        <f>TCS!B22</f>
        <v>3800.55</v>
      </c>
      <c r="C25" s="6">
        <f>RELIANCE!B22</f>
        <v>1407.63</v>
      </c>
      <c r="D25" s="4">
        <f>SBI!B22</f>
        <v>626.75</v>
      </c>
      <c r="E25" s="6">
        <f>HUL!B22</f>
        <v>2448.9</v>
      </c>
      <c r="F25" s="6">
        <f>SUN!B22</f>
        <v>1371.75</v>
      </c>
      <c r="G25" s="7"/>
      <c r="H25" s="5">
        <v>45321</v>
      </c>
      <c r="I25" s="18">
        <f t="shared" si="0"/>
        <v>-1.1838989739532124E-4</v>
      </c>
      <c r="J25" s="18">
        <f t="shared" si="1"/>
        <v>-2.7913400780359643E-2</v>
      </c>
      <c r="K25" s="18">
        <f t="shared" si="2"/>
        <v>6.1000080263262646E-3</v>
      </c>
      <c r="L25" s="18">
        <f t="shared" si="3"/>
        <v>5.8282095198196604E-3</v>
      </c>
      <c r="M25" s="18">
        <f t="shared" si="4"/>
        <v>-2.0773102045186786E-2</v>
      </c>
      <c r="N25" s="18">
        <f t="shared" si="5"/>
        <v>-7.3753350353591655E-3</v>
      </c>
    </row>
    <row r="26" spans="1:25" x14ac:dyDescent="0.35">
      <c r="A26" s="5">
        <v>45322</v>
      </c>
      <c r="B26" s="6">
        <f>TCS!B23</f>
        <v>3815.95</v>
      </c>
      <c r="C26" s="6">
        <f>RELIANCE!B23</f>
        <v>1426.63</v>
      </c>
      <c r="D26" s="4">
        <f>SBI!B23</f>
        <v>640.5</v>
      </c>
      <c r="E26" s="6">
        <f>HUL!B23</f>
        <v>2471.71</v>
      </c>
      <c r="F26" s="6">
        <f>SUN!B23</f>
        <v>1418.45</v>
      </c>
      <c r="G26" s="7"/>
      <c r="H26" s="5">
        <v>45322</v>
      </c>
      <c r="I26" s="18">
        <f t="shared" si="0"/>
        <v>4.0520450987355794E-3</v>
      </c>
      <c r="J26" s="18">
        <f t="shared" si="1"/>
        <v>1.3497865206055559E-2</v>
      </c>
      <c r="K26" s="18">
        <f t="shared" si="2"/>
        <v>2.1938571998404433E-2</v>
      </c>
      <c r="L26" s="18">
        <f t="shared" si="3"/>
        <v>9.3143860508799747E-3</v>
      </c>
      <c r="M26" s="18">
        <f t="shared" si="4"/>
        <v>3.4044104246400586E-2</v>
      </c>
      <c r="N26" s="18">
        <f t="shared" si="5"/>
        <v>1.6569394520095228E-2</v>
      </c>
    </row>
    <row r="27" spans="1:25" x14ac:dyDescent="0.35">
      <c r="A27" s="5">
        <v>45323</v>
      </c>
      <c r="B27" s="6">
        <f>TCS!B24</f>
        <v>3854.15</v>
      </c>
      <c r="C27" s="6">
        <f>RELIANCE!B24</f>
        <v>1426.65</v>
      </c>
      <c r="D27" s="4">
        <f>SBI!B24</f>
        <v>647.65</v>
      </c>
      <c r="E27" s="6">
        <f>HUL!B24</f>
        <v>2463.79</v>
      </c>
      <c r="F27" s="6">
        <f>SUN!B24</f>
        <v>1407.95</v>
      </c>
      <c r="G27" s="7"/>
      <c r="H27" s="5">
        <v>45323</v>
      </c>
      <c r="I27" s="18">
        <f t="shared" si="0"/>
        <v>1.0010613346610908E-2</v>
      </c>
      <c r="J27" s="18">
        <f t="shared" si="1"/>
        <v>1.4019051891578371E-5</v>
      </c>
      <c r="K27" s="18">
        <f t="shared" si="2"/>
        <v>1.1163153786104552E-2</v>
      </c>
      <c r="L27" s="18">
        <f t="shared" si="3"/>
        <v>-3.2042593993631963E-3</v>
      </c>
      <c r="M27" s="18">
        <f t="shared" si="4"/>
        <v>-7.4024463322640566E-3</v>
      </c>
      <c r="N27" s="18">
        <f t="shared" si="5"/>
        <v>2.1162160905959567E-3</v>
      </c>
    </row>
    <row r="28" spans="1:25" x14ac:dyDescent="0.35">
      <c r="A28" s="5">
        <v>45324</v>
      </c>
      <c r="B28" s="6">
        <f>TCS!B25</f>
        <v>3966.3</v>
      </c>
      <c r="C28" s="6">
        <f>RELIANCE!B25</f>
        <v>1457.7</v>
      </c>
      <c r="D28" s="4">
        <f>SBI!B25</f>
        <v>649.65</v>
      </c>
      <c r="E28" s="6">
        <f>HUL!B25</f>
        <v>2442.87</v>
      </c>
      <c r="F28" s="6">
        <f>SUN!B25</f>
        <v>1416.65</v>
      </c>
      <c r="G28" s="7"/>
      <c r="H28" s="5">
        <v>45324</v>
      </c>
      <c r="I28" s="18">
        <f t="shared" si="0"/>
        <v>2.9098504209748022E-2</v>
      </c>
      <c r="J28" s="18">
        <f t="shared" si="1"/>
        <v>2.1764272947113916E-2</v>
      </c>
      <c r="K28" s="18">
        <f t="shared" si="2"/>
        <v>3.0880877016907782E-3</v>
      </c>
      <c r="L28" s="18">
        <f t="shared" si="3"/>
        <v>-8.4909834036179799E-3</v>
      </c>
      <c r="M28" s="18">
        <f t="shared" si="4"/>
        <v>6.1791967044284579E-3</v>
      </c>
      <c r="N28" s="18">
        <f t="shared" si="5"/>
        <v>1.032781563187264E-2</v>
      </c>
    </row>
    <row r="29" spans="1:25" x14ac:dyDescent="0.35">
      <c r="A29" s="5">
        <v>45327</v>
      </c>
      <c r="B29" s="6">
        <f>TCS!B26</f>
        <v>3973.3</v>
      </c>
      <c r="C29" s="6">
        <f>RELIANCE!B26</f>
        <v>1439.03</v>
      </c>
      <c r="D29" s="4">
        <f>SBI!B26</f>
        <v>642.95000000000005</v>
      </c>
      <c r="E29" s="6">
        <f>HUL!B26</f>
        <v>2409.9</v>
      </c>
      <c r="F29" s="6">
        <f>SUN!B26</f>
        <v>1463.8</v>
      </c>
      <c r="G29" s="7"/>
      <c r="H29" s="5">
        <v>45327</v>
      </c>
      <c r="I29" s="18">
        <f t="shared" si="0"/>
        <v>1.764869021506188E-3</v>
      </c>
      <c r="J29" s="18">
        <f t="shared" si="1"/>
        <v>-1.2807847979694142E-2</v>
      </c>
      <c r="K29" s="18">
        <f t="shared" si="2"/>
        <v>-1.0313245593781217E-2</v>
      </c>
      <c r="L29" s="18">
        <f t="shared" si="3"/>
        <v>-1.3496420194279546E-2</v>
      </c>
      <c r="M29" s="18">
        <f t="shared" si="4"/>
        <v>3.3282744502876493E-2</v>
      </c>
      <c r="N29" s="18">
        <f t="shared" si="5"/>
        <v>-3.1398004867444571E-4</v>
      </c>
    </row>
    <row r="30" spans="1:25" x14ac:dyDescent="0.35">
      <c r="A30" s="5">
        <v>45328</v>
      </c>
      <c r="B30" s="6">
        <f>TCS!B27</f>
        <v>4136</v>
      </c>
      <c r="C30" s="6">
        <f>RELIANCE!B27</f>
        <v>1427.8</v>
      </c>
      <c r="D30" s="4">
        <f>SBI!B27</f>
        <v>650.25</v>
      </c>
      <c r="E30" s="6">
        <f>HUL!B27</f>
        <v>2416.73</v>
      </c>
      <c r="F30" s="6">
        <f>SUN!B27</f>
        <v>1475.1</v>
      </c>
      <c r="G30" s="7"/>
      <c r="H30" s="5">
        <v>45328</v>
      </c>
      <c r="I30" s="18">
        <f t="shared" si="0"/>
        <v>4.0948330103440345E-2</v>
      </c>
      <c r="J30" s="18">
        <f t="shared" si="1"/>
        <v>-7.8038678832269559E-3</v>
      </c>
      <c r="K30" s="18">
        <f t="shared" si="2"/>
        <v>1.1353915545532223E-2</v>
      </c>
      <c r="L30" s="18">
        <f t="shared" si="3"/>
        <v>2.8341424955391492E-3</v>
      </c>
      <c r="M30" s="18">
        <f t="shared" si="4"/>
        <v>7.7196338297580436E-3</v>
      </c>
      <c r="N30" s="18">
        <f t="shared" si="5"/>
        <v>1.1010430818208562E-2</v>
      </c>
    </row>
    <row r="31" spans="1:25" x14ac:dyDescent="0.35">
      <c r="A31" s="5">
        <v>45329</v>
      </c>
      <c r="B31" s="6">
        <f>TCS!B28</f>
        <v>4083.4</v>
      </c>
      <c r="C31" s="6">
        <f>RELIANCE!B28</f>
        <v>1442.15</v>
      </c>
      <c r="D31" s="4">
        <f>SBI!B28</f>
        <v>675.25</v>
      </c>
      <c r="E31" s="6">
        <f>HUL!B28</f>
        <v>2415.83</v>
      </c>
      <c r="F31" s="6">
        <f>SUN!B28</f>
        <v>1496.2</v>
      </c>
      <c r="G31" s="7"/>
      <c r="H31" s="5">
        <v>45329</v>
      </c>
      <c r="I31" s="18">
        <f t="shared" si="0"/>
        <v>-1.2717601547388768E-2</v>
      </c>
      <c r="J31" s="18">
        <f t="shared" si="1"/>
        <v>1.0050427230704706E-2</v>
      </c>
      <c r="K31" s="18">
        <f t="shared" si="2"/>
        <v>3.8446751249519462E-2</v>
      </c>
      <c r="L31" s="18">
        <f t="shared" si="3"/>
        <v>-3.7240403354954488E-4</v>
      </c>
      <c r="M31" s="18">
        <f t="shared" si="4"/>
        <v>1.4304114975256077E-2</v>
      </c>
      <c r="N31" s="18">
        <f t="shared" si="5"/>
        <v>9.9422575749083877E-3</v>
      </c>
    </row>
    <row r="32" spans="1:25" x14ac:dyDescent="0.35">
      <c r="A32" s="5">
        <v>45330</v>
      </c>
      <c r="B32" s="6">
        <f>TCS!B29</f>
        <v>4134.1000000000004</v>
      </c>
      <c r="C32" s="6">
        <f>RELIANCE!B29</f>
        <v>1450.13</v>
      </c>
      <c r="D32" s="4">
        <f>SBI!B29</f>
        <v>699.55</v>
      </c>
      <c r="E32" s="6">
        <f>HUL!B29</f>
        <v>2407.46</v>
      </c>
      <c r="F32" s="6">
        <f>SUN!B29</f>
        <v>1499.6</v>
      </c>
      <c r="G32" s="7"/>
      <c r="H32" s="5">
        <v>45330</v>
      </c>
      <c r="I32" s="18">
        <f t="shared" si="0"/>
        <v>1.2416123818386637E-2</v>
      </c>
      <c r="J32" s="18">
        <f t="shared" si="1"/>
        <v>5.5334049856117229E-3</v>
      </c>
      <c r="K32" s="18">
        <f t="shared" si="2"/>
        <v>3.5986671603109865E-2</v>
      </c>
      <c r="L32" s="18">
        <f t="shared" si="3"/>
        <v>-3.4646477608109016E-3</v>
      </c>
      <c r="M32" s="18">
        <f t="shared" si="4"/>
        <v>2.2724234727977688E-3</v>
      </c>
      <c r="N32" s="18">
        <f t="shared" si="5"/>
        <v>1.0548795223819019E-2</v>
      </c>
    </row>
    <row r="33" spans="1:14" x14ac:dyDescent="0.35">
      <c r="A33" s="5">
        <v>45331</v>
      </c>
      <c r="B33" s="6">
        <f>TCS!B30</f>
        <v>4133.7</v>
      </c>
      <c r="C33" s="6">
        <f>RELIANCE!B30</f>
        <v>1460.75</v>
      </c>
      <c r="D33" s="4">
        <f>SBI!B30</f>
        <v>725.25</v>
      </c>
      <c r="E33" s="6">
        <f>HUL!B30</f>
        <v>2414.54</v>
      </c>
      <c r="F33" s="6">
        <f>SUN!B30</f>
        <v>1534.8</v>
      </c>
      <c r="G33" s="7"/>
      <c r="H33" s="5">
        <v>45331</v>
      </c>
      <c r="I33" s="18">
        <f t="shared" si="0"/>
        <v>-9.6756246825369097E-5</v>
      </c>
      <c r="J33" s="18">
        <f t="shared" si="1"/>
        <v>7.3234813430518297E-3</v>
      </c>
      <c r="K33" s="18">
        <f t="shared" si="2"/>
        <v>3.6737902937602707E-2</v>
      </c>
      <c r="L33" s="18">
        <f t="shared" si="3"/>
        <v>2.9408588304686845E-3</v>
      </c>
      <c r="M33" s="18">
        <f t="shared" si="4"/>
        <v>2.3472926113630388E-2</v>
      </c>
      <c r="N33" s="18">
        <f t="shared" si="5"/>
        <v>1.4075682595585649E-2</v>
      </c>
    </row>
    <row r="34" spans="1:14" x14ac:dyDescent="0.35">
      <c r="A34" s="5">
        <v>45334</v>
      </c>
      <c r="B34" s="6">
        <f>TCS!B31</f>
        <v>4120.7</v>
      </c>
      <c r="C34" s="6">
        <f>RELIANCE!B31</f>
        <v>1452.35</v>
      </c>
      <c r="D34" s="4">
        <f>SBI!B31</f>
        <v>707.9</v>
      </c>
      <c r="E34" s="6">
        <f>HUL!B31</f>
        <v>2376.19</v>
      </c>
      <c r="F34" s="6">
        <f>SUN!B31</f>
        <v>1534.45</v>
      </c>
      <c r="G34" s="7"/>
      <c r="H34" s="5">
        <v>45334</v>
      </c>
      <c r="I34" s="18">
        <f t="shared" si="0"/>
        <v>-3.1448823088274791E-3</v>
      </c>
      <c r="J34" s="18">
        <f t="shared" si="1"/>
        <v>-5.7504706486394275E-3</v>
      </c>
      <c r="K34" s="18">
        <f t="shared" si="2"/>
        <v>-2.3922785246466738E-2</v>
      </c>
      <c r="L34" s="18">
        <f t="shared" si="3"/>
        <v>-1.5882942506647235E-2</v>
      </c>
      <c r="M34" s="18">
        <f t="shared" si="4"/>
        <v>-2.2804274172527617E-4</v>
      </c>
      <c r="N34" s="18">
        <f t="shared" si="5"/>
        <v>-9.7858246904612336E-3</v>
      </c>
    </row>
    <row r="35" spans="1:14" x14ac:dyDescent="0.35">
      <c r="A35" s="5">
        <v>45335</v>
      </c>
      <c r="B35" s="6">
        <f>TCS!B32</f>
        <v>4149.5</v>
      </c>
      <c r="C35" s="6">
        <f>RELIANCE!B32</f>
        <v>1465.1</v>
      </c>
      <c r="D35" s="4">
        <f>SBI!B32</f>
        <v>713.45</v>
      </c>
      <c r="E35" s="6">
        <f>HUL!B32</f>
        <v>2384.5</v>
      </c>
      <c r="F35" s="6">
        <f>SUN!B32</f>
        <v>1542.2</v>
      </c>
      <c r="G35" s="7"/>
      <c r="H35" s="5">
        <v>45335</v>
      </c>
      <c r="I35" s="18">
        <f t="shared" si="0"/>
        <v>6.9891037930449595E-3</v>
      </c>
      <c r="J35" s="18">
        <f t="shared" si="1"/>
        <v>8.7788756153819314E-3</v>
      </c>
      <c r="K35" s="18">
        <f t="shared" si="2"/>
        <v>7.8400904082498446E-3</v>
      </c>
      <c r="L35" s="18">
        <f t="shared" si="3"/>
        <v>3.4971950896183213E-3</v>
      </c>
      <c r="M35" s="18">
        <f t="shared" si="4"/>
        <v>5.0506696210368407E-3</v>
      </c>
      <c r="N35" s="18">
        <f t="shared" si="5"/>
        <v>6.4311869054663792E-3</v>
      </c>
    </row>
    <row r="36" spans="1:14" x14ac:dyDescent="0.35">
      <c r="A36" s="5">
        <v>45336</v>
      </c>
      <c r="B36" s="6">
        <f>TCS!B33</f>
        <v>4100.1000000000004</v>
      </c>
      <c r="C36" s="6">
        <f>RELIANCE!B33</f>
        <v>1481.38</v>
      </c>
      <c r="D36" s="4">
        <f>SBI!B33</f>
        <v>743.4</v>
      </c>
      <c r="E36" s="6">
        <f>HUL!B33</f>
        <v>2378.48</v>
      </c>
      <c r="F36" s="6">
        <f>SUN!B33</f>
        <v>1520.4</v>
      </c>
      <c r="G36" s="7"/>
      <c r="H36" s="5">
        <v>45336</v>
      </c>
      <c r="I36" s="18">
        <f t="shared" si="0"/>
        <v>-1.1905048801060247E-2</v>
      </c>
      <c r="J36" s="18">
        <f t="shared" si="1"/>
        <v>1.1111869496962745E-2</v>
      </c>
      <c r="K36" s="18">
        <f t="shared" si="2"/>
        <v>4.1979115565211167E-2</v>
      </c>
      <c r="L36" s="18">
        <f t="shared" si="3"/>
        <v>-2.5246382889494434E-3</v>
      </c>
      <c r="M36" s="18">
        <f t="shared" si="4"/>
        <v>-1.4135650369601849E-2</v>
      </c>
      <c r="N36" s="18">
        <f t="shared" si="5"/>
        <v>4.9051295205124745E-3</v>
      </c>
    </row>
    <row r="37" spans="1:14" x14ac:dyDescent="0.35">
      <c r="A37" s="5">
        <v>45337</v>
      </c>
      <c r="B37" s="6">
        <f>TCS!B34</f>
        <v>4103.2</v>
      </c>
      <c r="C37" s="6">
        <f>RELIANCE!B34</f>
        <v>1470.6</v>
      </c>
      <c r="D37" s="4">
        <f>SBI!B34</f>
        <v>761.7</v>
      </c>
      <c r="E37" s="6">
        <f>HUL!B34</f>
        <v>2341.5300000000002</v>
      </c>
      <c r="F37" s="6">
        <f>SUN!B34</f>
        <v>1509.9</v>
      </c>
      <c r="G37" s="7"/>
      <c r="H37" s="5">
        <v>45337</v>
      </c>
      <c r="I37" s="18">
        <f t="shared" si="0"/>
        <v>7.5607912002140232E-4</v>
      </c>
      <c r="J37" s="18">
        <f t="shared" si="1"/>
        <v>-7.2769984743956684E-3</v>
      </c>
      <c r="K37" s="18">
        <f t="shared" si="2"/>
        <v>2.4616626311541712E-2</v>
      </c>
      <c r="L37" s="18">
        <f t="shared" si="3"/>
        <v>-1.5535131680737169E-2</v>
      </c>
      <c r="M37" s="18">
        <f t="shared" si="4"/>
        <v>-6.906077348066253E-3</v>
      </c>
      <c r="N37" s="18">
        <f t="shared" si="5"/>
        <v>-8.6910041432719542E-4</v>
      </c>
    </row>
    <row r="38" spans="1:14" x14ac:dyDescent="0.35">
      <c r="A38" s="5">
        <v>45338</v>
      </c>
      <c r="B38" s="6">
        <f>TCS!B35</f>
        <v>4128.3</v>
      </c>
      <c r="C38" s="6">
        <f>RELIANCE!B35</f>
        <v>1460.57</v>
      </c>
      <c r="D38" s="4">
        <f>SBI!B35</f>
        <v>754.7</v>
      </c>
      <c r="E38" s="6">
        <f>HUL!B35</f>
        <v>2365.83</v>
      </c>
      <c r="F38" s="6">
        <f>SUN!B35</f>
        <v>1509.95</v>
      </c>
      <c r="G38" s="7"/>
      <c r="H38" s="5">
        <v>45338</v>
      </c>
      <c r="I38" s="18">
        <f t="shared" ref="I38:I101" si="9">B38/B37-1</f>
        <v>6.1171768375902769E-3</v>
      </c>
      <c r="J38" s="18">
        <f t="shared" ref="J38:J101" si="10">C38/C37-1</f>
        <v>-6.8203454372365302E-3</v>
      </c>
      <c r="K38" s="18">
        <f t="shared" ref="K38:K101" si="11">D38/D37-1</f>
        <v>-9.1899698043849121E-3</v>
      </c>
      <c r="L38" s="18">
        <f t="shared" ref="L38:L101" si="12">E38/E37-1</f>
        <v>1.0377829880462652E-2</v>
      </c>
      <c r="M38" s="18">
        <f t="shared" ref="M38:M101" si="13">F38/F37-1</f>
        <v>3.3114775813025688E-5</v>
      </c>
      <c r="N38" s="18">
        <f t="shared" si="5"/>
        <v>1.0356125044890227E-4</v>
      </c>
    </row>
    <row r="39" spans="1:14" x14ac:dyDescent="0.35">
      <c r="A39" s="5">
        <v>45341</v>
      </c>
      <c r="B39" s="6">
        <f>TCS!B36</f>
        <v>4103.8</v>
      </c>
      <c r="C39" s="6">
        <f>RELIANCE!B36</f>
        <v>1474</v>
      </c>
      <c r="D39" s="4">
        <f>SBI!B36</f>
        <v>759.25</v>
      </c>
      <c r="E39" s="6">
        <f>HUL!B36</f>
        <v>2377.6799999999998</v>
      </c>
      <c r="F39" s="6">
        <f>SUN!B36</f>
        <v>1530.1</v>
      </c>
      <c r="G39" s="7"/>
      <c r="H39" s="5">
        <v>45341</v>
      </c>
      <c r="I39" s="18">
        <f t="shared" si="9"/>
        <v>-5.9346462224160179E-3</v>
      </c>
      <c r="J39" s="18">
        <f t="shared" si="10"/>
        <v>9.1950402924885211E-3</v>
      </c>
      <c r="K39" s="18">
        <f t="shared" si="11"/>
        <v>6.028885649927096E-3</v>
      </c>
      <c r="L39" s="18">
        <f t="shared" si="12"/>
        <v>5.0088129747276611E-3</v>
      </c>
      <c r="M39" s="18">
        <f t="shared" si="13"/>
        <v>1.3344812742143608E-2</v>
      </c>
      <c r="N39" s="18">
        <f t="shared" si="5"/>
        <v>5.5285810873741733E-3</v>
      </c>
    </row>
    <row r="40" spans="1:14" x14ac:dyDescent="0.35">
      <c r="A40" s="5">
        <v>45342</v>
      </c>
      <c r="B40" s="6">
        <f>TCS!B37</f>
        <v>4030.65</v>
      </c>
      <c r="C40" s="6">
        <f>RELIANCE!B37</f>
        <v>1471.03</v>
      </c>
      <c r="D40" s="4">
        <f>SBI!B37</f>
        <v>760.1</v>
      </c>
      <c r="E40" s="6">
        <f>HUL!B37</f>
        <v>2394.56</v>
      </c>
      <c r="F40" s="6">
        <f>SUN!B37</f>
        <v>1538.7</v>
      </c>
      <c r="G40" s="7"/>
      <c r="H40" s="5">
        <v>45342</v>
      </c>
      <c r="I40" s="18">
        <f t="shared" si="9"/>
        <v>-1.7824942736000771E-2</v>
      </c>
      <c r="J40" s="18">
        <f t="shared" si="10"/>
        <v>-2.014925373134302E-3</v>
      </c>
      <c r="K40" s="18">
        <f t="shared" si="11"/>
        <v>1.1195258478762238E-3</v>
      </c>
      <c r="L40" s="18">
        <f t="shared" si="12"/>
        <v>7.099357356751268E-3</v>
      </c>
      <c r="M40" s="18">
        <f t="shared" si="13"/>
        <v>5.620547676622456E-3</v>
      </c>
      <c r="N40" s="18">
        <f t="shared" si="5"/>
        <v>-1.2000874455770252E-3</v>
      </c>
    </row>
    <row r="41" spans="1:14" x14ac:dyDescent="0.35">
      <c r="A41" s="5">
        <v>45343</v>
      </c>
      <c r="B41" s="6">
        <f>TCS!B38</f>
        <v>3991.5</v>
      </c>
      <c r="C41" s="6">
        <f>RELIANCE!B38</f>
        <v>1467.7</v>
      </c>
      <c r="D41" s="4">
        <f>SBI!B38</f>
        <v>771.5</v>
      </c>
      <c r="E41" s="6">
        <f>HUL!B38</f>
        <v>2397.5500000000002</v>
      </c>
      <c r="F41" s="6">
        <f>SUN!B38</f>
        <v>1543.4</v>
      </c>
      <c r="G41" s="7"/>
      <c r="H41" s="5">
        <v>45343</v>
      </c>
      <c r="I41" s="18">
        <f t="shared" si="9"/>
        <v>-9.7130735737411822E-3</v>
      </c>
      <c r="J41" s="18">
        <f t="shared" si="10"/>
        <v>-2.2637199785183748E-3</v>
      </c>
      <c r="K41" s="18">
        <f t="shared" si="11"/>
        <v>1.4998026575450574E-2</v>
      </c>
      <c r="L41" s="18">
        <f t="shared" si="12"/>
        <v>1.2486636375785842E-3</v>
      </c>
      <c r="M41" s="18">
        <f t="shared" si="13"/>
        <v>3.0545265483850059E-3</v>
      </c>
      <c r="N41" s="18">
        <f t="shared" si="5"/>
        <v>1.4648846418309214E-3</v>
      </c>
    </row>
    <row r="42" spans="1:14" x14ac:dyDescent="0.35">
      <c r="A42" s="5">
        <v>45344</v>
      </c>
      <c r="B42" s="6">
        <f>TCS!B39</f>
        <v>4087.1</v>
      </c>
      <c r="C42" s="6">
        <f>RELIANCE!B39</f>
        <v>1481.75</v>
      </c>
      <c r="D42" s="4">
        <f>SBI!B39</f>
        <v>765.9</v>
      </c>
      <c r="E42" s="6">
        <f>HUL!B39</f>
        <v>2378.63</v>
      </c>
      <c r="F42" s="6">
        <f>SUN!B39</f>
        <v>1558.05</v>
      </c>
      <c r="G42" s="7"/>
      <c r="H42" s="5">
        <v>45344</v>
      </c>
      <c r="I42" s="18">
        <f t="shared" si="9"/>
        <v>2.3950895653263249E-2</v>
      </c>
      <c r="J42" s="18">
        <f t="shared" si="10"/>
        <v>9.5728009811268944E-3</v>
      </c>
      <c r="K42" s="18">
        <f t="shared" si="11"/>
        <v>-7.2585871678548797E-3</v>
      </c>
      <c r="L42" s="18">
        <f t="shared" si="12"/>
        <v>-7.8913891263998615E-3</v>
      </c>
      <c r="M42" s="18">
        <f t="shared" si="13"/>
        <v>9.4920305818322337E-3</v>
      </c>
      <c r="N42" s="18">
        <f t="shared" si="5"/>
        <v>5.573150184393528E-3</v>
      </c>
    </row>
    <row r="43" spans="1:14" x14ac:dyDescent="0.35">
      <c r="A43" s="5">
        <v>45345</v>
      </c>
      <c r="B43" s="6">
        <f>TCS!B40</f>
        <v>4052.1</v>
      </c>
      <c r="C43" s="6">
        <f>RELIANCE!B40</f>
        <v>1493.63</v>
      </c>
      <c r="D43" s="4">
        <f>SBI!B40</f>
        <v>759.05</v>
      </c>
      <c r="E43" s="6">
        <f>HUL!B40</f>
        <v>2384.6</v>
      </c>
      <c r="F43" s="6">
        <f>SUN!B40</f>
        <v>1561.25</v>
      </c>
      <c r="G43" s="7"/>
      <c r="H43" s="5">
        <v>45345</v>
      </c>
      <c r="I43" s="18">
        <f t="shared" si="9"/>
        <v>-8.5635291526999779E-3</v>
      </c>
      <c r="J43" s="18">
        <f t="shared" si="10"/>
        <v>8.0175468196390653E-3</v>
      </c>
      <c r="K43" s="18">
        <f t="shared" si="11"/>
        <v>-8.9437263350307106E-3</v>
      </c>
      <c r="L43" s="18">
        <f t="shared" si="12"/>
        <v>2.5098481058423161E-3</v>
      </c>
      <c r="M43" s="18">
        <f t="shared" si="13"/>
        <v>2.0538493629858046E-3</v>
      </c>
      <c r="N43" s="18">
        <f t="shared" si="5"/>
        <v>-9.8520223985270076E-4</v>
      </c>
    </row>
    <row r="44" spans="1:14" x14ac:dyDescent="0.35">
      <c r="A44" s="5">
        <v>45348</v>
      </c>
      <c r="B44" s="6">
        <f>TCS!B41</f>
        <v>4001.05</v>
      </c>
      <c r="C44" s="6">
        <f>RELIANCE!B41</f>
        <v>1487.32</v>
      </c>
      <c r="D44" s="4">
        <f>SBI!B41</f>
        <v>758.9</v>
      </c>
      <c r="E44" s="6">
        <f>HUL!B41</f>
        <v>2394.7199999999998</v>
      </c>
      <c r="F44" s="6">
        <f>SUN!B41</f>
        <v>1556.95</v>
      </c>
      <c r="G44" s="7"/>
      <c r="H44" s="5">
        <v>45348</v>
      </c>
      <c r="I44" s="18">
        <f t="shared" si="9"/>
        <v>-1.2598405764912002E-2</v>
      </c>
      <c r="J44" s="18">
        <f t="shared" si="10"/>
        <v>-4.2246071650945405E-3</v>
      </c>
      <c r="K44" s="18">
        <f t="shared" si="11"/>
        <v>-1.9761544035301615E-4</v>
      </c>
      <c r="L44" s="18">
        <f t="shared" si="12"/>
        <v>4.2438983477313119E-3</v>
      </c>
      <c r="M44" s="18">
        <f t="shared" si="13"/>
        <v>-2.7542033626901663E-3</v>
      </c>
      <c r="N44" s="18">
        <f t="shared" si="5"/>
        <v>-3.1061866770636833E-3</v>
      </c>
    </row>
    <row r="45" spans="1:14" x14ac:dyDescent="0.35">
      <c r="A45" s="5">
        <v>45349</v>
      </c>
      <c r="B45" s="6">
        <f>TCS!B42</f>
        <v>4104.3999999999996</v>
      </c>
      <c r="C45" s="6">
        <f>RELIANCE!B42</f>
        <v>1485.65</v>
      </c>
      <c r="D45" s="4">
        <f>SBI!B42</f>
        <v>749.85</v>
      </c>
      <c r="E45" s="6">
        <f>HUL!B42</f>
        <v>2395.7600000000002</v>
      </c>
      <c r="F45" s="6">
        <f>SUN!B42</f>
        <v>1582.75</v>
      </c>
      <c r="G45" s="7"/>
      <c r="H45" s="5">
        <v>45349</v>
      </c>
      <c r="I45" s="18">
        <f t="shared" si="9"/>
        <v>2.5830719436147787E-2</v>
      </c>
      <c r="J45" s="18">
        <f t="shared" si="10"/>
        <v>-1.1228249468842044E-3</v>
      </c>
      <c r="K45" s="18">
        <f t="shared" si="11"/>
        <v>-1.1925154829358187E-2</v>
      </c>
      <c r="L45" s="18">
        <f t="shared" si="12"/>
        <v>4.3428876862439125E-4</v>
      </c>
      <c r="M45" s="18">
        <f t="shared" si="13"/>
        <v>1.6570859693631812E-2</v>
      </c>
      <c r="N45" s="18">
        <f t="shared" si="5"/>
        <v>5.9575776244323204E-3</v>
      </c>
    </row>
    <row r="46" spans="1:14" x14ac:dyDescent="0.35">
      <c r="A46" s="5">
        <v>45350</v>
      </c>
      <c r="B46" s="6">
        <f>TCS!B43</f>
        <v>4118.95</v>
      </c>
      <c r="C46" s="6">
        <f>RELIANCE!B43</f>
        <v>1455.63</v>
      </c>
      <c r="D46" s="4">
        <f>SBI!B43</f>
        <v>742.5</v>
      </c>
      <c r="E46" s="6">
        <f>HUL!B43</f>
        <v>2411.9499999999998</v>
      </c>
      <c r="F46" s="6">
        <f>SUN!B43</f>
        <v>1573.85</v>
      </c>
      <c r="G46" s="7"/>
      <c r="H46" s="5">
        <v>45350</v>
      </c>
      <c r="I46" s="18">
        <f t="shared" si="9"/>
        <v>3.5449761231849397E-3</v>
      </c>
      <c r="J46" s="18">
        <f t="shared" si="10"/>
        <v>-2.0206643556692327E-2</v>
      </c>
      <c r="K46" s="18">
        <f t="shared" si="11"/>
        <v>-9.8019603920784792E-3</v>
      </c>
      <c r="L46" s="18">
        <f t="shared" si="12"/>
        <v>6.7577720639795391E-3</v>
      </c>
      <c r="M46" s="18">
        <f t="shared" si="13"/>
        <v>-5.6231243089559513E-3</v>
      </c>
      <c r="N46" s="18">
        <f t="shared" si="5"/>
        <v>-5.0657960141124551E-3</v>
      </c>
    </row>
    <row r="47" spans="1:14" x14ac:dyDescent="0.35">
      <c r="A47" s="5">
        <v>45351</v>
      </c>
      <c r="B47" s="6">
        <f>TCS!B44</f>
        <v>4095.1</v>
      </c>
      <c r="C47" s="6">
        <f>RELIANCE!B44</f>
        <v>1460.8</v>
      </c>
      <c r="D47" s="4">
        <f>SBI!B44</f>
        <v>748.1</v>
      </c>
      <c r="E47" s="6">
        <f>HUL!B44</f>
        <v>2402.73</v>
      </c>
      <c r="F47" s="6">
        <f>SUN!B44</f>
        <v>1577.95</v>
      </c>
      <c r="G47" s="7"/>
      <c r="H47" s="5">
        <v>45351</v>
      </c>
      <c r="I47" s="18">
        <f t="shared" si="9"/>
        <v>-5.7903106374197488E-3</v>
      </c>
      <c r="J47" s="18">
        <f t="shared" si="10"/>
        <v>3.5517267437465971E-3</v>
      </c>
      <c r="K47" s="18">
        <f t="shared" si="11"/>
        <v>7.5420875420875166E-3</v>
      </c>
      <c r="L47" s="18">
        <f t="shared" si="12"/>
        <v>-3.8226331391612023E-3</v>
      </c>
      <c r="M47" s="18">
        <f t="shared" si="13"/>
        <v>2.6050767226863947E-3</v>
      </c>
      <c r="N47" s="18">
        <f t="shared" si="5"/>
        <v>8.1718944638791151E-4</v>
      </c>
    </row>
    <row r="48" spans="1:14" x14ac:dyDescent="0.35">
      <c r="A48" s="5">
        <v>45352</v>
      </c>
      <c r="B48" s="6">
        <f>TCS!B45</f>
        <v>4094.35</v>
      </c>
      <c r="C48" s="6">
        <f>RELIANCE!B45</f>
        <v>1492.13</v>
      </c>
      <c r="D48" s="4">
        <f>SBI!B45</f>
        <v>769.15</v>
      </c>
      <c r="E48" s="6">
        <f>HUL!B45</f>
        <v>2400.14</v>
      </c>
      <c r="F48" s="6">
        <f>SUN!B45</f>
        <v>1559.25</v>
      </c>
      <c r="G48" s="7"/>
      <c r="H48" s="5">
        <v>45352</v>
      </c>
      <c r="I48" s="18">
        <f t="shared" si="9"/>
        <v>-1.8314571072741703E-4</v>
      </c>
      <c r="J48" s="18">
        <f t="shared" si="10"/>
        <v>2.1447152245345213E-2</v>
      </c>
      <c r="K48" s="18">
        <f t="shared" si="11"/>
        <v>2.8137949471995771E-2</v>
      </c>
      <c r="L48" s="18">
        <f t="shared" si="12"/>
        <v>-1.077940509337405E-3</v>
      </c>
      <c r="M48" s="18">
        <f t="shared" si="13"/>
        <v>-1.1850819100732046E-2</v>
      </c>
      <c r="N48" s="18">
        <f t="shared" si="5"/>
        <v>7.2946392793088247E-3</v>
      </c>
    </row>
    <row r="49" spans="1:14" x14ac:dyDescent="0.35">
      <c r="A49" s="5">
        <v>45353</v>
      </c>
      <c r="B49" s="6">
        <f>TCS!B46</f>
        <v>4107.1000000000004</v>
      </c>
      <c r="C49" s="6">
        <f>RELIANCE!B46</f>
        <v>1491.08</v>
      </c>
      <c r="D49" s="4">
        <f>SBI!B46</f>
        <v>773.3</v>
      </c>
      <c r="E49" s="6">
        <f>HUL!B46</f>
        <v>2416.1999999999998</v>
      </c>
      <c r="F49" s="6">
        <f>SUN!B46</f>
        <v>1550.55</v>
      </c>
      <c r="G49" s="7"/>
      <c r="H49" s="5">
        <v>45353</v>
      </c>
      <c r="I49" s="18">
        <f t="shared" si="9"/>
        <v>3.1140474067923307E-3</v>
      </c>
      <c r="J49" s="18">
        <f t="shared" si="10"/>
        <v>-7.0369203755715759E-4</v>
      </c>
      <c r="K49" s="18">
        <f t="shared" si="11"/>
        <v>5.3955665344860293E-3</v>
      </c>
      <c r="L49" s="18">
        <f t="shared" si="12"/>
        <v>6.691276342213337E-3</v>
      </c>
      <c r="M49" s="18">
        <f t="shared" si="13"/>
        <v>-5.5796055796055732E-3</v>
      </c>
      <c r="N49" s="18">
        <f t="shared" si="5"/>
        <v>1.7835185332657933E-3</v>
      </c>
    </row>
    <row r="50" spans="1:14" x14ac:dyDescent="0.35">
      <c r="A50" s="5">
        <v>45355</v>
      </c>
      <c r="B50" s="6">
        <f>TCS!B47</f>
        <v>4080.7</v>
      </c>
      <c r="C50" s="6">
        <f>RELIANCE!B47</f>
        <v>1507.4</v>
      </c>
      <c r="D50" s="4">
        <f>SBI!B47</f>
        <v>772.05</v>
      </c>
      <c r="E50" s="6">
        <f>HUL!B47</f>
        <v>2412.39</v>
      </c>
      <c r="F50" s="6">
        <f>SUN!B47</f>
        <v>1552.1</v>
      </c>
      <c r="G50" s="7"/>
      <c r="H50" s="5">
        <v>45355</v>
      </c>
      <c r="I50" s="18">
        <f t="shared" si="9"/>
        <v>-6.4278931606244205E-3</v>
      </c>
      <c r="J50" s="18">
        <f t="shared" si="10"/>
        <v>1.0945086782734759E-2</v>
      </c>
      <c r="K50" s="18">
        <f t="shared" si="11"/>
        <v>-1.6164489848700114E-3</v>
      </c>
      <c r="L50" s="18">
        <f t="shared" si="12"/>
        <v>-1.5768562205115133E-3</v>
      </c>
      <c r="M50" s="18">
        <f t="shared" si="13"/>
        <v>9.9964528715612566E-4</v>
      </c>
      <c r="N50" s="18">
        <f t="shared" si="5"/>
        <v>4.6470674077698783E-4</v>
      </c>
    </row>
    <row r="51" spans="1:14" x14ac:dyDescent="0.35">
      <c r="A51" s="5">
        <v>45356</v>
      </c>
      <c r="B51" s="6">
        <f>TCS!B48</f>
        <v>4012.1</v>
      </c>
      <c r="C51" s="6">
        <f>RELIANCE!B48</f>
        <v>1500.2</v>
      </c>
      <c r="D51" s="4">
        <f>SBI!B48</f>
        <v>783.95</v>
      </c>
      <c r="E51" s="6">
        <f>HUL!B48</f>
        <v>2390.33</v>
      </c>
      <c r="F51" s="6">
        <f>SUN!B48</f>
        <v>1574.2</v>
      </c>
      <c r="G51" s="7"/>
      <c r="H51" s="5">
        <v>45356</v>
      </c>
      <c r="I51" s="18">
        <f t="shared" si="9"/>
        <v>-1.6810841277231869E-2</v>
      </c>
      <c r="J51" s="18">
        <f t="shared" si="10"/>
        <v>-4.7764362478439626E-3</v>
      </c>
      <c r="K51" s="18">
        <f t="shared" si="11"/>
        <v>1.5413509487727683E-2</v>
      </c>
      <c r="L51" s="18">
        <f t="shared" si="12"/>
        <v>-9.1444584001757478E-3</v>
      </c>
      <c r="M51" s="18">
        <f t="shared" si="13"/>
        <v>1.4238773274917849E-2</v>
      </c>
      <c r="N51" s="18">
        <f t="shared" si="5"/>
        <v>-2.1589063252120929E-4</v>
      </c>
    </row>
    <row r="52" spans="1:14" x14ac:dyDescent="0.35">
      <c r="A52" s="5">
        <v>45357</v>
      </c>
      <c r="B52" s="6">
        <f>TCS!B49</f>
        <v>4064.3</v>
      </c>
      <c r="C52" s="6">
        <f>RELIANCE!B49</f>
        <v>1503</v>
      </c>
      <c r="D52" s="4">
        <f>SBI!B49</f>
        <v>783.9</v>
      </c>
      <c r="E52" s="6">
        <f>HUL!B49</f>
        <v>2391.2800000000002</v>
      </c>
      <c r="F52" s="6">
        <f>SUN!B49</f>
        <v>1604</v>
      </c>
      <c r="G52" s="7"/>
      <c r="H52" s="5">
        <v>45357</v>
      </c>
      <c r="I52" s="18">
        <f t="shared" si="9"/>
        <v>1.301064280551345E-2</v>
      </c>
      <c r="J52" s="18">
        <f t="shared" si="10"/>
        <v>1.8664178109584206E-3</v>
      </c>
      <c r="K52" s="18">
        <f t="shared" si="11"/>
        <v>-6.3779577779254915E-5</v>
      </c>
      <c r="L52" s="18">
        <f t="shared" si="12"/>
        <v>3.9743466383312942E-4</v>
      </c>
      <c r="M52" s="18">
        <f t="shared" si="13"/>
        <v>1.8930250285859485E-2</v>
      </c>
      <c r="N52" s="18">
        <f t="shared" si="5"/>
        <v>6.8281931976770464E-3</v>
      </c>
    </row>
    <row r="53" spans="1:14" x14ac:dyDescent="0.35">
      <c r="A53" s="5">
        <v>45358</v>
      </c>
      <c r="B53" s="6">
        <f>TCS!B50</f>
        <v>4108.6000000000004</v>
      </c>
      <c r="C53" s="6">
        <f>RELIANCE!B50</f>
        <v>1478.93</v>
      </c>
      <c r="D53" s="4">
        <f>SBI!B50</f>
        <v>788.05</v>
      </c>
      <c r="E53" s="6">
        <f>HUL!B50</f>
        <v>2409.9499999999998</v>
      </c>
      <c r="F53" s="6">
        <f>SUN!B50</f>
        <v>1605.7</v>
      </c>
      <c r="G53" s="7"/>
      <c r="H53" s="5">
        <v>45358</v>
      </c>
      <c r="I53" s="18">
        <f t="shared" si="9"/>
        <v>1.0899785940998497E-2</v>
      </c>
      <c r="J53" s="18">
        <f t="shared" si="10"/>
        <v>-1.6014637391882913E-2</v>
      </c>
      <c r="K53" s="18">
        <f t="shared" si="11"/>
        <v>5.2940426074754576E-3</v>
      </c>
      <c r="L53" s="18">
        <f t="shared" si="12"/>
        <v>7.8075340403465088E-3</v>
      </c>
      <c r="M53" s="18">
        <f t="shared" si="13"/>
        <v>1.0598503740648635E-3</v>
      </c>
      <c r="N53" s="18">
        <f t="shared" si="5"/>
        <v>1.809315114200483E-3</v>
      </c>
    </row>
    <row r="54" spans="1:14" x14ac:dyDescent="0.35">
      <c r="A54" s="5">
        <v>45362</v>
      </c>
      <c r="B54" s="6">
        <f>TCS!B51</f>
        <v>4122.3500000000004</v>
      </c>
      <c r="C54" s="6">
        <f>RELIANCE!B51</f>
        <v>1466.6</v>
      </c>
      <c r="D54" s="4">
        <f>SBI!B51</f>
        <v>773.7</v>
      </c>
      <c r="E54" s="6">
        <f>HUL!B51</f>
        <v>2380.37</v>
      </c>
      <c r="F54" s="6">
        <f>SUN!B51</f>
        <v>1593.6</v>
      </c>
      <c r="G54" s="7"/>
      <c r="H54" s="5">
        <v>45362</v>
      </c>
      <c r="I54" s="18">
        <f t="shared" si="9"/>
        <v>3.3466387577276713E-3</v>
      </c>
      <c r="J54" s="18">
        <f t="shared" si="10"/>
        <v>-8.3371085852610438E-3</v>
      </c>
      <c r="K54" s="18">
        <f t="shared" si="11"/>
        <v>-1.8209504473066351E-2</v>
      </c>
      <c r="L54" s="18">
        <f t="shared" si="12"/>
        <v>-1.2274113570820977E-2</v>
      </c>
      <c r="M54" s="18">
        <f t="shared" si="13"/>
        <v>-7.5356542317992492E-3</v>
      </c>
      <c r="N54" s="18">
        <f t="shared" si="5"/>
        <v>-8.60194842064399E-3</v>
      </c>
    </row>
    <row r="55" spans="1:14" x14ac:dyDescent="0.35">
      <c r="A55" s="5">
        <v>45363</v>
      </c>
      <c r="B55" s="6">
        <f>TCS!B52</f>
        <v>4192.25</v>
      </c>
      <c r="C55" s="6">
        <f>RELIANCE!B52</f>
        <v>1475.43</v>
      </c>
      <c r="D55" s="4">
        <f>SBI!B52</f>
        <v>759.7</v>
      </c>
      <c r="E55" s="6">
        <f>HUL!B52</f>
        <v>2368.7199999999998</v>
      </c>
      <c r="F55" s="6">
        <f>SUN!B52</f>
        <v>1584.3</v>
      </c>
      <c r="G55" s="7"/>
      <c r="H55" s="5">
        <v>45363</v>
      </c>
      <c r="I55" s="18">
        <f t="shared" si="9"/>
        <v>1.6956347714289111E-2</v>
      </c>
      <c r="J55" s="18">
        <f t="shared" si="10"/>
        <v>6.0207282149189467E-3</v>
      </c>
      <c r="K55" s="18">
        <f t="shared" si="11"/>
        <v>-1.8094868812201126E-2</v>
      </c>
      <c r="L55" s="18">
        <f t="shared" si="12"/>
        <v>-4.8941971206157842E-3</v>
      </c>
      <c r="M55" s="18">
        <f t="shared" si="13"/>
        <v>-5.8358433734939652E-3</v>
      </c>
      <c r="N55" s="18">
        <f t="shared" si="5"/>
        <v>-1.1695666754205638E-3</v>
      </c>
    </row>
    <row r="56" spans="1:14" x14ac:dyDescent="0.35">
      <c r="A56" s="5">
        <v>45364</v>
      </c>
      <c r="B56" s="6">
        <f>TCS!B53</f>
        <v>4149</v>
      </c>
      <c r="C56" s="6">
        <f>RELIANCE!B53</f>
        <v>1432.18</v>
      </c>
      <c r="D56" s="4">
        <f>SBI!B53</f>
        <v>747.25</v>
      </c>
      <c r="E56" s="6">
        <f>HUL!B53</f>
        <v>2303.4299999999998</v>
      </c>
      <c r="F56" s="6">
        <f>SUN!B53</f>
        <v>1558.6</v>
      </c>
      <c r="G56" s="7"/>
      <c r="H56" s="5">
        <v>45364</v>
      </c>
      <c r="I56" s="18">
        <f t="shared" si="9"/>
        <v>-1.0316655733794478E-2</v>
      </c>
      <c r="J56" s="18">
        <f t="shared" si="10"/>
        <v>-2.9313488271215826E-2</v>
      </c>
      <c r="K56" s="18">
        <f t="shared" si="11"/>
        <v>-1.6388047913650228E-2</v>
      </c>
      <c r="L56" s="18">
        <f t="shared" si="12"/>
        <v>-2.7563409774055136E-2</v>
      </c>
      <c r="M56" s="18">
        <f t="shared" si="13"/>
        <v>-1.6221675187780171E-2</v>
      </c>
      <c r="N56" s="18">
        <f t="shared" si="5"/>
        <v>-1.996065537609917E-2</v>
      </c>
    </row>
    <row r="57" spans="1:14" x14ac:dyDescent="0.35">
      <c r="A57" s="5">
        <v>45365</v>
      </c>
      <c r="B57" s="6">
        <f>TCS!B54</f>
        <v>4207.6000000000004</v>
      </c>
      <c r="C57" s="6">
        <f>RELIANCE!B54</f>
        <v>1431.47</v>
      </c>
      <c r="D57" s="4">
        <f>SBI!B54</f>
        <v>741.05</v>
      </c>
      <c r="E57" s="6">
        <f>HUL!B54</f>
        <v>2325.34</v>
      </c>
      <c r="F57" s="6">
        <f>SUN!B54</f>
        <v>1570.2</v>
      </c>
      <c r="G57" s="7"/>
      <c r="H57" s="5">
        <v>45365</v>
      </c>
      <c r="I57" s="18">
        <f t="shared" si="9"/>
        <v>1.41238852735599E-2</v>
      </c>
      <c r="J57" s="18">
        <f t="shared" si="10"/>
        <v>-4.9574774120575427E-4</v>
      </c>
      <c r="K57" s="18">
        <f t="shared" si="11"/>
        <v>-8.2970893275343682E-3</v>
      </c>
      <c r="L57" s="18">
        <f t="shared" si="12"/>
        <v>9.5119018159874891E-3</v>
      </c>
      <c r="M57" s="18">
        <f t="shared" si="13"/>
        <v>7.4425766713719366E-3</v>
      </c>
      <c r="N57" s="18">
        <f t="shared" si="5"/>
        <v>4.4571053384358413E-3</v>
      </c>
    </row>
    <row r="58" spans="1:14" x14ac:dyDescent="0.35">
      <c r="A58" s="5">
        <v>45366</v>
      </c>
      <c r="B58" s="6">
        <f>TCS!B55</f>
        <v>4219.25</v>
      </c>
      <c r="C58" s="6">
        <f>RELIANCE!B55</f>
        <v>1418.22</v>
      </c>
      <c r="D58" s="4">
        <f>SBI!B55</f>
        <v>731.9</v>
      </c>
      <c r="E58" s="6">
        <f>HUL!B55</f>
        <v>2318.4699999999998</v>
      </c>
      <c r="F58" s="6">
        <f>SUN!B55</f>
        <v>1548.2</v>
      </c>
      <c r="G58" s="7"/>
      <c r="H58" s="5">
        <v>45366</v>
      </c>
      <c r="I58" s="18">
        <f t="shared" si="9"/>
        <v>2.7687993155240953E-3</v>
      </c>
      <c r="J58" s="18">
        <f t="shared" si="10"/>
        <v>-9.2562191313824149E-3</v>
      </c>
      <c r="K58" s="18">
        <f t="shared" si="11"/>
        <v>-1.2347344983469344E-2</v>
      </c>
      <c r="L58" s="18">
        <f t="shared" si="12"/>
        <v>-2.9544066674122016E-3</v>
      </c>
      <c r="M58" s="18">
        <f t="shared" si="13"/>
        <v>-1.4010954018596311E-2</v>
      </c>
      <c r="N58" s="18">
        <f t="shared" si="5"/>
        <v>-7.1600250970672357E-3</v>
      </c>
    </row>
    <row r="59" spans="1:14" x14ac:dyDescent="0.35">
      <c r="A59" s="5">
        <v>45369</v>
      </c>
      <c r="B59" s="6">
        <f>TCS!B56</f>
        <v>4152.5</v>
      </c>
      <c r="C59" s="6">
        <f>RELIANCE!B56</f>
        <v>1439.47</v>
      </c>
      <c r="D59" s="4">
        <f>SBI!B56</f>
        <v>730.95</v>
      </c>
      <c r="E59" s="6">
        <f>HUL!B56</f>
        <v>2290.83</v>
      </c>
      <c r="F59" s="6">
        <f>SUN!B56</f>
        <v>1571.25</v>
      </c>
      <c r="G59" s="7"/>
      <c r="H59" s="5">
        <v>45369</v>
      </c>
      <c r="I59" s="18">
        <f t="shared" si="9"/>
        <v>-1.5820347218107433E-2</v>
      </c>
      <c r="J59" s="18">
        <f t="shared" si="10"/>
        <v>1.4983570955140912E-2</v>
      </c>
      <c r="K59" s="18">
        <f t="shared" si="11"/>
        <v>-1.2979915288973132E-3</v>
      </c>
      <c r="L59" s="18">
        <f t="shared" si="12"/>
        <v>-1.1921655229526262E-2</v>
      </c>
      <c r="M59" s="18">
        <f t="shared" si="13"/>
        <v>1.4888257331094223E-2</v>
      </c>
      <c r="N59" s="18">
        <f t="shared" si="5"/>
        <v>1.6636686194082496E-4</v>
      </c>
    </row>
    <row r="60" spans="1:14" x14ac:dyDescent="0.35">
      <c r="A60" s="5">
        <v>45370</v>
      </c>
      <c r="B60" s="6">
        <f>TCS!B57</f>
        <v>3977.3</v>
      </c>
      <c r="C60" s="6">
        <f>RELIANCE!B57</f>
        <v>1425.25</v>
      </c>
      <c r="D60" s="4">
        <f>SBI!B57</f>
        <v>723.8</v>
      </c>
      <c r="E60" s="6">
        <f>HUL!B57</f>
        <v>2257.96</v>
      </c>
      <c r="F60" s="6">
        <f>SUN!B57</f>
        <v>1548.45</v>
      </c>
      <c r="G60" s="7"/>
      <c r="H60" s="5">
        <v>45370</v>
      </c>
      <c r="I60" s="18">
        <f t="shared" si="9"/>
        <v>-4.2191450933172781E-2</v>
      </c>
      <c r="J60" s="18">
        <f t="shared" si="10"/>
        <v>-9.8786358868194757E-3</v>
      </c>
      <c r="K60" s="18">
        <f t="shared" si="11"/>
        <v>-9.7817908201656145E-3</v>
      </c>
      <c r="L60" s="18">
        <f t="shared" si="12"/>
        <v>-1.4348511238284734E-2</v>
      </c>
      <c r="M60" s="18">
        <f t="shared" si="13"/>
        <v>-1.4510739856801846E-2</v>
      </c>
      <c r="N60" s="18">
        <f t="shared" si="5"/>
        <v>-1.8142225747048889E-2</v>
      </c>
    </row>
    <row r="61" spans="1:14" x14ac:dyDescent="0.35">
      <c r="A61" s="5">
        <v>45371</v>
      </c>
      <c r="B61" s="6">
        <f>TCS!B58</f>
        <v>3970.9</v>
      </c>
      <c r="C61" s="6">
        <f>RELIANCE!B58</f>
        <v>1443.75</v>
      </c>
      <c r="D61" s="4">
        <f>SBI!B58</f>
        <v>736.25</v>
      </c>
      <c r="E61" s="6">
        <f>HUL!B58</f>
        <v>2233.06</v>
      </c>
      <c r="F61" s="6">
        <f>SUN!B58</f>
        <v>1549.35</v>
      </c>
      <c r="G61" s="7"/>
      <c r="H61" s="5">
        <v>45371</v>
      </c>
      <c r="I61" s="18">
        <f t="shared" si="9"/>
        <v>-1.6091318230960772E-3</v>
      </c>
      <c r="J61" s="18">
        <f t="shared" si="10"/>
        <v>1.2980178915979579E-2</v>
      </c>
      <c r="K61" s="18">
        <f t="shared" si="11"/>
        <v>1.7200884222160928E-2</v>
      </c>
      <c r="L61" s="18">
        <f t="shared" si="12"/>
        <v>-1.102765327995181E-2</v>
      </c>
      <c r="M61" s="18">
        <f t="shared" si="13"/>
        <v>5.8122638767788004E-4</v>
      </c>
      <c r="N61" s="18">
        <f t="shared" si="5"/>
        <v>3.6251008845541006E-3</v>
      </c>
    </row>
    <row r="62" spans="1:14" x14ac:dyDescent="0.35">
      <c r="A62" s="5">
        <v>45372</v>
      </c>
      <c r="B62" s="6">
        <f>TCS!B59</f>
        <v>3972.95</v>
      </c>
      <c r="C62" s="6">
        <f>RELIANCE!B59</f>
        <v>1450.97</v>
      </c>
      <c r="D62" s="4">
        <f>SBI!B59</f>
        <v>744.3</v>
      </c>
      <c r="E62" s="6">
        <f>HUL!B59</f>
        <v>2233.46</v>
      </c>
      <c r="F62" s="6">
        <f>SUN!B59</f>
        <v>1565.2</v>
      </c>
      <c r="G62" s="7"/>
      <c r="H62" s="5">
        <v>45372</v>
      </c>
      <c r="I62" s="18">
        <f t="shared" si="9"/>
        <v>5.1625576065883472E-4</v>
      </c>
      <c r="J62" s="18">
        <f t="shared" si="10"/>
        <v>5.0008658008657836E-3</v>
      </c>
      <c r="K62" s="18">
        <f t="shared" si="11"/>
        <v>1.0933786078098473E-2</v>
      </c>
      <c r="L62" s="18">
        <f t="shared" si="12"/>
        <v>1.7912640054462692E-4</v>
      </c>
      <c r="M62" s="18">
        <f t="shared" si="13"/>
        <v>1.0230096492077401E-2</v>
      </c>
      <c r="N62" s="18">
        <f t="shared" si="5"/>
        <v>5.3720261064490234E-3</v>
      </c>
    </row>
    <row r="63" spans="1:14" x14ac:dyDescent="0.35">
      <c r="A63" s="5">
        <v>45373</v>
      </c>
      <c r="B63" s="6">
        <f>TCS!B60</f>
        <v>3910.9</v>
      </c>
      <c r="C63" s="6">
        <f>RELIANCE!B60</f>
        <v>1455.03</v>
      </c>
      <c r="D63" s="4">
        <f>SBI!B60</f>
        <v>746.7</v>
      </c>
      <c r="E63" s="6">
        <f>HUL!B60</f>
        <v>2247.6</v>
      </c>
      <c r="F63" s="6">
        <f>SUN!B60</f>
        <v>1608.9</v>
      </c>
      <c r="G63" s="7"/>
      <c r="H63" s="5">
        <v>45373</v>
      </c>
      <c r="I63" s="18">
        <f t="shared" si="9"/>
        <v>-1.5618117519727082E-2</v>
      </c>
      <c r="J63" s="18">
        <f t="shared" si="10"/>
        <v>2.7981281487556853E-3</v>
      </c>
      <c r="K63" s="18">
        <f t="shared" si="11"/>
        <v>3.2245062474809405E-3</v>
      </c>
      <c r="L63" s="18">
        <f t="shared" si="12"/>
        <v>6.330984212835622E-3</v>
      </c>
      <c r="M63" s="18">
        <f t="shared" si="13"/>
        <v>2.7919754663940699E-2</v>
      </c>
      <c r="N63" s="18">
        <f t="shared" si="5"/>
        <v>4.931051150657173E-3</v>
      </c>
    </row>
    <row r="64" spans="1:14" x14ac:dyDescent="0.35">
      <c r="A64" s="5">
        <v>45377</v>
      </c>
      <c r="B64" s="6">
        <f>TCS!B61</f>
        <v>3877.5</v>
      </c>
      <c r="C64" s="6">
        <f>RELIANCE!B61</f>
        <v>1441.57</v>
      </c>
      <c r="D64" s="4">
        <f>SBI!B61</f>
        <v>740.05</v>
      </c>
      <c r="E64" s="6">
        <f>HUL!B61</f>
        <v>2231.12</v>
      </c>
      <c r="F64" s="6">
        <f>SUN!B61</f>
        <v>1598.1</v>
      </c>
      <c r="G64" s="7"/>
      <c r="H64" s="5">
        <v>45377</v>
      </c>
      <c r="I64" s="18">
        <f t="shared" si="9"/>
        <v>-8.540233705796596E-3</v>
      </c>
      <c r="J64" s="18">
        <f t="shared" si="10"/>
        <v>-9.2506683710988913E-3</v>
      </c>
      <c r="K64" s="18">
        <f t="shared" si="11"/>
        <v>-8.9058524173029063E-3</v>
      </c>
      <c r="L64" s="18">
        <f t="shared" si="12"/>
        <v>-7.3322655276739646E-3</v>
      </c>
      <c r="M64" s="18">
        <f t="shared" si="13"/>
        <v>-6.7126608241656616E-3</v>
      </c>
      <c r="N64" s="18">
        <f t="shared" si="5"/>
        <v>-8.1483361692076053E-3</v>
      </c>
    </row>
    <row r="65" spans="1:14" x14ac:dyDescent="0.35">
      <c r="A65" s="5">
        <v>45378</v>
      </c>
      <c r="B65" s="6">
        <f>TCS!B62</f>
        <v>3840.9</v>
      </c>
      <c r="C65" s="6">
        <f>RELIANCE!B62</f>
        <v>1492.85</v>
      </c>
      <c r="D65" s="4">
        <f>SBI!B62</f>
        <v>733.3</v>
      </c>
      <c r="E65" s="6">
        <f>HUL!B62</f>
        <v>2230.8200000000002</v>
      </c>
      <c r="F65" s="6">
        <f>SUN!B62</f>
        <v>1604.15</v>
      </c>
      <c r="G65" s="7"/>
      <c r="H65" s="5">
        <v>45378</v>
      </c>
      <c r="I65" s="18">
        <f t="shared" si="9"/>
        <v>-9.4390715667310721E-3</v>
      </c>
      <c r="J65" s="18">
        <f t="shared" si="10"/>
        <v>3.5572327393050607E-2</v>
      </c>
      <c r="K65" s="18">
        <f t="shared" si="11"/>
        <v>-9.1210053374771727E-3</v>
      </c>
      <c r="L65" s="18">
        <f t="shared" si="12"/>
        <v>-1.3446161569063975E-4</v>
      </c>
      <c r="M65" s="18">
        <f t="shared" si="13"/>
        <v>3.7857455728678158E-3</v>
      </c>
      <c r="N65" s="18">
        <f t="shared" si="5"/>
        <v>4.1327068892039083E-3</v>
      </c>
    </row>
    <row r="66" spans="1:14" x14ac:dyDescent="0.35">
      <c r="A66" s="5">
        <v>45379</v>
      </c>
      <c r="B66" s="6">
        <f>TCS!B63</f>
        <v>3876.3</v>
      </c>
      <c r="C66" s="6">
        <f>RELIANCE!B63</f>
        <v>1485.85</v>
      </c>
      <c r="D66" s="4">
        <f>SBI!B63</f>
        <v>752.35</v>
      </c>
      <c r="E66" s="6">
        <f>HUL!B63</f>
        <v>2255.37</v>
      </c>
      <c r="F66" s="6">
        <f>SUN!B63</f>
        <v>1620.55</v>
      </c>
      <c r="G66" s="7"/>
      <c r="H66" s="5">
        <v>45379</v>
      </c>
      <c r="I66" s="18">
        <f t="shared" si="9"/>
        <v>9.2165898617511122E-3</v>
      </c>
      <c r="J66" s="18">
        <f t="shared" si="10"/>
        <v>-4.6890176508022074E-3</v>
      </c>
      <c r="K66" s="18">
        <f t="shared" si="11"/>
        <v>2.5978453566071202E-2</v>
      </c>
      <c r="L66" s="18">
        <f t="shared" si="12"/>
        <v>1.1004921956948355E-2</v>
      </c>
      <c r="M66" s="18">
        <f t="shared" si="13"/>
        <v>1.0223482841380083E-2</v>
      </c>
      <c r="N66" s="18">
        <f t="shared" si="5"/>
        <v>1.0346886115069709E-2</v>
      </c>
    </row>
    <row r="67" spans="1:14" x14ac:dyDescent="0.35">
      <c r="A67" s="5">
        <v>45383</v>
      </c>
      <c r="B67" s="6">
        <f>TCS!B64</f>
        <v>3916.75</v>
      </c>
      <c r="C67" s="6">
        <f>RELIANCE!B64</f>
        <v>1484.78</v>
      </c>
      <c r="D67" s="4">
        <f>SBI!B64</f>
        <v>758.3</v>
      </c>
      <c r="E67" s="6">
        <f>HUL!B64</f>
        <v>2276.83</v>
      </c>
      <c r="F67" s="6">
        <f>SUN!B64</f>
        <v>1629.25</v>
      </c>
      <c r="G67" s="7"/>
      <c r="H67" s="5">
        <v>45383</v>
      </c>
      <c r="I67" s="18">
        <f t="shared" si="9"/>
        <v>1.0435208833165621E-2</v>
      </c>
      <c r="J67" s="18">
        <f t="shared" si="10"/>
        <v>-7.2012652690378598E-4</v>
      </c>
      <c r="K67" s="18">
        <f t="shared" si="11"/>
        <v>7.9085531999734116E-3</v>
      </c>
      <c r="L67" s="18">
        <f t="shared" si="12"/>
        <v>9.5150684810030306E-3</v>
      </c>
      <c r="M67" s="18">
        <f t="shared" si="13"/>
        <v>5.3685477152818351E-3</v>
      </c>
      <c r="N67" s="18">
        <f t="shared" si="5"/>
        <v>6.5014503405040223E-3</v>
      </c>
    </row>
    <row r="68" spans="1:14" x14ac:dyDescent="0.35">
      <c r="A68" s="5">
        <v>45384</v>
      </c>
      <c r="B68" s="6">
        <f>TCS!B65</f>
        <v>3883.8</v>
      </c>
      <c r="C68" s="6">
        <f>RELIANCE!B65</f>
        <v>1486.95</v>
      </c>
      <c r="D68" s="4">
        <f>SBI!B65</f>
        <v>766.4</v>
      </c>
      <c r="E68" s="6">
        <f>HUL!B65</f>
        <v>2277.63</v>
      </c>
      <c r="F68" s="6">
        <f>SUN!B65</f>
        <v>1622.25</v>
      </c>
      <c r="G68" s="7"/>
      <c r="H68" s="5">
        <v>45384</v>
      </c>
      <c r="I68" s="18">
        <f t="shared" si="9"/>
        <v>-8.412586966234703E-3</v>
      </c>
      <c r="J68" s="18">
        <f t="shared" si="10"/>
        <v>1.4614959792023097E-3</v>
      </c>
      <c r="K68" s="18">
        <f t="shared" si="11"/>
        <v>1.0681788210470833E-2</v>
      </c>
      <c r="L68" s="18">
        <f t="shared" si="12"/>
        <v>3.5136571461213961E-4</v>
      </c>
      <c r="M68" s="18">
        <f t="shared" si="13"/>
        <v>-4.2964554242749253E-3</v>
      </c>
      <c r="N68" s="18">
        <f t="shared" si="5"/>
        <v>-4.2878497244869403E-5</v>
      </c>
    </row>
    <row r="69" spans="1:14" x14ac:dyDescent="0.35">
      <c r="A69" s="5">
        <v>45385</v>
      </c>
      <c r="B69" s="6">
        <f>TCS!B66</f>
        <v>3947.3</v>
      </c>
      <c r="C69" s="6">
        <f>RELIANCE!B66</f>
        <v>1471.6</v>
      </c>
      <c r="D69" s="4">
        <f>SBI!B66</f>
        <v>771.05</v>
      </c>
      <c r="E69" s="6">
        <f>HUL!B66</f>
        <v>2256.2199999999998</v>
      </c>
      <c r="F69" s="6">
        <f>SUN!B66</f>
        <v>1619.85</v>
      </c>
      <c r="G69" s="7"/>
      <c r="H69" s="5">
        <v>45385</v>
      </c>
      <c r="I69" s="18">
        <f t="shared" si="9"/>
        <v>1.6349966527627657E-2</v>
      </c>
      <c r="J69" s="18">
        <f t="shared" si="10"/>
        <v>-1.0323144692155228E-2</v>
      </c>
      <c r="K69" s="18">
        <f t="shared" si="11"/>
        <v>6.0673277661795755E-3</v>
      </c>
      <c r="L69" s="18">
        <f t="shared" si="12"/>
        <v>-9.4001220566993782E-3</v>
      </c>
      <c r="M69" s="18">
        <f t="shared" si="13"/>
        <v>-1.4794267221451829E-3</v>
      </c>
      <c r="N69" s="18">
        <f t="shared" si="5"/>
        <v>2.4292016456148899E-4</v>
      </c>
    </row>
    <row r="70" spans="1:14" x14ac:dyDescent="0.35">
      <c r="A70" s="5">
        <v>45386</v>
      </c>
      <c r="B70" s="6">
        <f>TCS!B67</f>
        <v>4003.3</v>
      </c>
      <c r="C70" s="6">
        <f>RELIANCE!B67</f>
        <v>1462.93</v>
      </c>
      <c r="D70" s="4">
        <f>SBI!B67</f>
        <v>759.3</v>
      </c>
      <c r="E70" s="6">
        <f>HUL!B67</f>
        <v>2255.9699999999998</v>
      </c>
      <c r="F70" s="6">
        <f>SUN!B67</f>
        <v>1619.35</v>
      </c>
      <c r="G70" s="7"/>
      <c r="H70" s="5">
        <v>45386</v>
      </c>
      <c r="I70" s="18">
        <f t="shared" si="9"/>
        <v>1.41869125731513E-2</v>
      </c>
      <c r="J70" s="18">
        <f t="shared" si="10"/>
        <v>-5.8915466159281671E-3</v>
      </c>
      <c r="K70" s="18">
        <f t="shared" si="11"/>
        <v>-1.5238959859931289E-2</v>
      </c>
      <c r="L70" s="18">
        <f t="shared" si="12"/>
        <v>-1.1080479740455118E-4</v>
      </c>
      <c r="M70" s="18">
        <f t="shared" si="13"/>
        <v>-3.0867055591565773E-4</v>
      </c>
      <c r="N70" s="18">
        <f t="shared" si="5"/>
        <v>-1.4726138512056734E-3</v>
      </c>
    </row>
    <row r="71" spans="1:14" x14ac:dyDescent="0.35">
      <c r="A71" s="5">
        <v>45387</v>
      </c>
      <c r="B71" s="6">
        <f>TCS!B68</f>
        <v>3979.25</v>
      </c>
      <c r="C71" s="6">
        <f>RELIANCE!B68</f>
        <v>1460.1</v>
      </c>
      <c r="D71" s="4">
        <f>SBI!B68</f>
        <v>764.75</v>
      </c>
      <c r="E71" s="6">
        <f>HUL!B68</f>
        <v>2257.96</v>
      </c>
      <c r="F71" s="6">
        <f>SUN!B68</f>
        <v>1609</v>
      </c>
      <c r="G71" s="7"/>
      <c r="H71" s="5">
        <v>45387</v>
      </c>
      <c r="I71" s="18">
        <f t="shared" si="9"/>
        <v>-6.0075437763845718E-3</v>
      </c>
      <c r="J71" s="18">
        <f t="shared" si="10"/>
        <v>-1.9344739666287136E-3</v>
      </c>
      <c r="K71" s="18">
        <f t="shared" si="11"/>
        <v>7.1776636375608938E-3</v>
      </c>
      <c r="L71" s="18">
        <f t="shared" si="12"/>
        <v>8.8210392868703913E-4</v>
      </c>
      <c r="M71" s="18">
        <f t="shared" si="13"/>
        <v>-6.3914533609163993E-3</v>
      </c>
      <c r="N71" s="18">
        <f t="shared" ref="N71:N134" si="14">SUMPRODUCT(I71:M71,$P$5:$T$5)</f>
        <v>-1.2547407075363505E-3</v>
      </c>
    </row>
    <row r="72" spans="1:14" x14ac:dyDescent="0.35">
      <c r="A72" s="5">
        <v>45390</v>
      </c>
      <c r="B72" s="6">
        <f>TCS!B69</f>
        <v>3972.55</v>
      </c>
      <c r="C72" s="6">
        <f>RELIANCE!B69</f>
        <v>1485.97</v>
      </c>
      <c r="D72" s="4">
        <f>SBI!B69</f>
        <v>768.3</v>
      </c>
      <c r="E72" s="6">
        <f>HUL!B69</f>
        <v>2259.9499999999998</v>
      </c>
      <c r="F72" s="6">
        <f>SUN!B69</f>
        <v>1599.7</v>
      </c>
      <c r="G72" s="7"/>
      <c r="H72" s="5">
        <v>45390</v>
      </c>
      <c r="I72" s="18">
        <f t="shared" si="9"/>
        <v>-1.6837343720549347E-3</v>
      </c>
      <c r="J72" s="18">
        <f t="shared" si="10"/>
        <v>1.7717964522977914E-2</v>
      </c>
      <c r="K72" s="18">
        <f t="shared" si="11"/>
        <v>4.6420398823143749E-3</v>
      </c>
      <c r="L72" s="18">
        <f t="shared" si="12"/>
        <v>8.8132650711258975E-4</v>
      </c>
      <c r="M72" s="18">
        <f t="shared" si="13"/>
        <v>-5.7799875699191539E-3</v>
      </c>
      <c r="N72" s="18">
        <f t="shared" si="14"/>
        <v>3.1555217940861576E-3</v>
      </c>
    </row>
    <row r="73" spans="1:14" x14ac:dyDescent="0.35">
      <c r="A73" s="5">
        <v>45391</v>
      </c>
      <c r="B73" s="6">
        <f>TCS!B70</f>
        <v>3946.55</v>
      </c>
      <c r="C73" s="6">
        <f>RELIANCE!B70</f>
        <v>1463.65</v>
      </c>
      <c r="D73" s="4">
        <f>SBI!B70</f>
        <v>764.2</v>
      </c>
      <c r="E73" s="6">
        <f>HUL!B70</f>
        <v>2255.17</v>
      </c>
      <c r="F73" s="6">
        <f>SUN!B70</f>
        <v>1602.55</v>
      </c>
      <c r="G73" s="7"/>
      <c r="H73" s="5">
        <v>45391</v>
      </c>
      <c r="I73" s="18">
        <f t="shared" si="9"/>
        <v>-6.5449144755886923E-3</v>
      </c>
      <c r="J73" s="18">
        <f t="shared" si="10"/>
        <v>-1.5020491665376778E-2</v>
      </c>
      <c r="K73" s="18">
        <f t="shared" si="11"/>
        <v>-5.3364571131067073E-3</v>
      </c>
      <c r="L73" s="18">
        <f t="shared" si="12"/>
        <v>-2.1150910418370472E-3</v>
      </c>
      <c r="M73" s="18">
        <f t="shared" si="13"/>
        <v>1.7815840470087885E-3</v>
      </c>
      <c r="N73" s="18">
        <f t="shared" si="14"/>
        <v>-5.4470740497800868E-3</v>
      </c>
    </row>
    <row r="74" spans="1:14" x14ac:dyDescent="0.35">
      <c r="A74" s="5">
        <v>45392</v>
      </c>
      <c r="B74" s="6">
        <f>TCS!B71</f>
        <v>3984.65</v>
      </c>
      <c r="C74" s="6">
        <f>RELIANCE!B71</f>
        <v>1479.57</v>
      </c>
      <c r="D74" s="4">
        <f>SBI!B71</f>
        <v>779.05</v>
      </c>
      <c r="E74" s="6">
        <f>HUL!B71</f>
        <v>2251.9299999999998</v>
      </c>
      <c r="F74" s="6">
        <f>SUN!B71</f>
        <v>1604.05</v>
      </c>
      <c r="G74" s="7"/>
      <c r="H74" s="5">
        <v>45392</v>
      </c>
      <c r="I74" s="18">
        <f t="shared" si="9"/>
        <v>9.6540015963308967E-3</v>
      </c>
      <c r="J74" s="18">
        <f t="shared" si="10"/>
        <v>1.0876917295801425E-2</v>
      </c>
      <c r="K74" s="18">
        <f t="shared" si="11"/>
        <v>1.9432085841402547E-2</v>
      </c>
      <c r="L74" s="18">
        <f t="shared" si="12"/>
        <v>-1.4366987854574909E-3</v>
      </c>
      <c r="M74" s="18">
        <f t="shared" si="13"/>
        <v>9.3600823687256529E-4</v>
      </c>
      <c r="N74" s="18">
        <f t="shared" si="14"/>
        <v>7.8924628369899889E-3</v>
      </c>
    </row>
    <row r="75" spans="1:14" x14ac:dyDescent="0.35">
      <c r="A75" s="5">
        <v>45394</v>
      </c>
      <c r="B75" s="6">
        <f>TCS!B72</f>
        <v>4001.4</v>
      </c>
      <c r="C75" s="6">
        <f>RELIANCE!B72</f>
        <v>1467.15</v>
      </c>
      <c r="D75" s="4">
        <f>SBI!B72</f>
        <v>766.3</v>
      </c>
      <c r="E75" s="6">
        <f>HUL!B72</f>
        <v>2223.4499999999998</v>
      </c>
      <c r="F75" s="6">
        <f>SUN!B72</f>
        <v>1540</v>
      </c>
      <c r="G75" s="7"/>
      <c r="H75" s="5">
        <v>45394</v>
      </c>
      <c r="I75" s="18">
        <f t="shared" si="9"/>
        <v>4.2036314356341808E-3</v>
      </c>
      <c r="J75" s="18">
        <f t="shared" si="10"/>
        <v>-8.3943307852956117E-3</v>
      </c>
      <c r="K75" s="18">
        <f t="shared" si="11"/>
        <v>-1.6366086900712395E-2</v>
      </c>
      <c r="L75" s="18">
        <f t="shared" si="12"/>
        <v>-1.2646929522676098E-2</v>
      </c>
      <c r="M75" s="18">
        <f t="shared" si="13"/>
        <v>-3.9930176740126555E-2</v>
      </c>
      <c r="N75" s="18">
        <f t="shared" si="14"/>
        <v>-1.4626778502635296E-2</v>
      </c>
    </row>
    <row r="76" spans="1:14" x14ac:dyDescent="0.35">
      <c r="A76" s="5">
        <v>45397</v>
      </c>
      <c r="B76" s="6">
        <f>TCS!B73</f>
        <v>3941.2</v>
      </c>
      <c r="C76" s="6">
        <f>RELIANCE!B73</f>
        <v>1464.82</v>
      </c>
      <c r="D76" s="4">
        <f>SBI!B73</f>
        <v>757.5</v>
      </c>
      <c r="E76" s="6">
        <f>HUL!B73</f>
        <v>2185.35</v>
      </c>
      <c r="F76" s="6">
        <f>SUN!B73</f>
        <v>1540.05</v>
      </c>
      <c r="G76" s="7"/>
      <c r="H76" s="5">
        <v>45397</v>
      </c>
      <c r="I76" s="18">
        <f t="shared" si="9"/>
        <v>-1.5044734342980037E-2</v>
      </c>
      <c r="J76" s="18">
        <f t="shared" si="10"/>
        <v>-1.5881130082132655E-3</v>
      </c>
      <c r="K76" s="18">
        <f t="shared" si="11"/>
        <v>-1.1483753099308269E-2</v>
      </c>
      <c r="L76" s="18">
        <f t="shared" si="12"/>
        <v>-1.7135532618228422E-2</v>
      </c>
      <c r="M76" s="18">
        <f t="shared" si="13"/>
        <v>3.2467532467439497E-5</v>
      </c>
      <c r="N76" s="18">
        <f t="shared" si="14"/>
        <v>-9.043933107252513E-3</v>
      </c>
    </row>
    <row r="77" spans="1:14" x14ac:dyDescent="0.35">
      <c r="A77" s="5">
        <v>45398</v>
      </c>
      <c r="B77" s="6">
        <f>TCS!B74</f>
        <v>3872.8</v>
      </c>
      <c r="C77" s="6">
        <f>RELIANCE!B74</f>
        <v>1465.75</v>
      </c>
      <c r="D77" s="4">
        <f>SBI!B74</f>
        <v>751.7</v>
      </c>
      <c r="E77" s="6">
        <f>HUL!B74</f>
        <v>2211.9899999999998</v>
      </c>
      <c r="F77" s="6">
        <f>SUN!B74</f>
        <v>1537.55</v>
      </c>
      <c r="G77" s="7"/>
      <c r="H77" s="5">
        <v>45398</v>
      </c>
      <c r="I77" s="18">
        <f t="shared" si="9"/>
        <v>-1.7355120267938617E-2</v>
      </c>
      <c r="J77" s="18">
        <f t="shared" si="10"/>
        <v>6.3489029368790639E-4</v>
      </c>
      <c r="K77" s="18">
        <f t="shared" si="11"/>
        <v>-7.6567656765675896E-3</v>
      </c>
      <c r="L77" s="18">
        <f t="shared" si="12"/>
        <v>1.2190267005285138E-2</v>
      </c>
      <c r="M77" s="18">
        <f t="shared" si="13"/>
        <v>-1.6233239180546422E-3</v>
      </c>
      <c r="N77" s="18">
        <f t="shared" si="14"/>
        <v>-2.7620105127175608E-3</v>
      </c>
    </row>
    <row r="78" spans="1:14" x14ac:dyDescent="0.35">
      <c r="A78" s="5">
        <v>45400</v>
      </c>
      <c r="B78" s="6">
        <f>TCS!B75</f>
        <v>3862</v>
      </c>
      <c r="C78" s="6">
        <f>RELIANCE!B75</f>
        <v>1464.32</v>
      </c>
      <c r="D78" s="4">
        <f>SBI!B75</f>
        <v>744.8</v>
      </c>
      <c r="E78" s="6">
        <f>HUL!B75</f>
        <v>2206.02</v>
      </c>
      <c r="F78" s="6">
        <f>SUN!B75</f>
        <v>1516.4</v>
      </c>
      <c r="G78" s="7"/>
      <c r="H78" s="5">
        <v>45400</v>
      </c>
      <c r="I78" s="18">
        <f t="shared" si="9"/>
        <v>-2.7886800247882704E-3</v>
      </c>
      <c r="J78" s="18">
        <f t="shared" si="10"/>
        <v>-9.7560975609756184E-4</v>
      </c>
      <c r="K78" s="18">
        <f t="shared" si="11"/>
        <v>-9.1791938273249052E-3</v>
      </c>
      <c r="L78" s="18">
        <f t="shared" si="12"/>
        <v>-2.6989272103399298E-3</v>
      </c>
      <c r="M78" s="18">
        <f t="shared" si="13"/>
        <v>-1.3755650222756932E-2</v>
      </c>
      <c r="N78" s="18">
        <f t="shared" si="14"/>
        <v>-5.8796122082615202E-3</v>
      </c>
    </row>
    <row r="79" spans="1:14" x14ac:dyDescent="0.35">
      <c r="A79" s="5">
        <v>45401</v>
      </c>
      <c r="B79" s="6">
        <f>TCS!B76</f>
        <v>3826.2</v>
      </c>
      <c r="C79" s="6">
        <f>RELIANCE!B76</f>
        <v>1470.13</v>
      </c>
      <c r="D79" s="4">
        <f>SBI!B76</f>
        <v>750.45</v>
      </c>
      <c r="E79" s="6">
        <f>HUL!B76</f>
        <v>2222.75</v>
      </c>
      <c r="F79" s="6">
        <f>SUN!B76</f>
        <v>1522.8</v>
      </c>
      <c r="G79" s="7"/>
      <c r="H79" s="5">
        <v>45401</v>
      </c>
      <c r="I79" s="18">
        <f t="shared" si="9"/>
        <v>-9.2698083894355854E-3</v>
      </c>
      <c r="J79" s="18">
        <f t="shared" si="10"/>
        <v>3.9677119755245904E-3</v>
      </c>
      <c r="K79" s="18">
        <f t="shared" si="11"/>
        <v>7.5859291084856562E-3</v>
      </c>
      <c r="L79" s="18">
        <f t="shared" si="12"/>
        <v>7.5837934379561212E-3</v>
      </c>
      <c r="M79" s="18">
        <f t="shared" si="13"/>
        <v>4.2205222896332106E-3</v>
      </c>
      <c r="N79" s="18">
        <f t="shared" si="14"/>
        <v>2.8176296844327989E-3</v>
      </c>
    </row>
    <row r="80" spans="1:14" x14ac:dyDescent="0.35">
      <c r="A80" s="5">
        <v>45404</v>
      </c>
      <c r="B80" s="6">
        <f>TCS!B77</f>
        <v>3864.6</v>
      </c>
      <c r="C80" s="6">
        <f>RELIANCE!B77</f>
        <v>1479.85</v>
      </c>
      <c r="D80" s="4">
        <f>SBI!B77</f>
        <v>766.1</v>
      </c>
      <c r="E80" s="6">
        <f>HUL!B77</f>
        <v>2232.61</v>
      </c>
      <c r="F80" s="6">
        <f>SUN!B77</f>
        <v>1540.1</v>
      </c>
      <c r="G80" s="7"/>
      <c r="H80" s="5">
        <v>45404</v>
      </c>
      <c r="I80" s="18">
        <f t="shared" si="9"/>
        <v>1.0036067116198755E-2</v>
      </c>
      <c r="J80" s="18">
        <f t="shared" si="10"/>
        <v>6.6116601933161601E-3</v>
      </c>
      <c r="K80" s="18">
        <f t="shared" si="11"/>
        <v>2.0854154174162032E-2</v>
      </c>
      <c r="L80" s="18">
        <f t="shared" si="12"/>
        <v>4.4359464627150569E-3</v>
      </c>
      <c r="M80" s="18">
        <f t="shared" si="13"/>
        <v>1.1360651431573388E-2</v>
      </c>
      <c r="N80" s="18">
        <f t="shared" si="14"/>
        <v>1.0659695875593077E-2</v>
      </c>
    </row>
    <row r="81" spans="1:14" x14ac:dyDescent="0.35">
      <c r="A81" s="5">
        <v>45405</v>
      </c>
      <c r="B81" s="6">
        <f>TCS!B78</f>
        <v>3874.7</v>
      </c>
      <c r="C81" s="6">
        <f>RELIANCE!B78</f>
        <v>1459.32</v>
      </c>
      <c r="D81" s="4">
        <f>SBI!B78</f>
        <v>773</v>
      </c>
      <c r="E81" s="6">
        <f>HUL!B78</f>
        <v>2253.7800000000002</v>
      </c>
      <c r="F81" s="6">
        <f>SUN!B78</f>
        <v>1484.65</v>
      </c>
      <c r="G81" s="7"/>
      <c r="H81" s="5">
        <v>45405</v>
      </c>
      <c r="I81" s="18">
        <f t="shared" si="9"/>
        <v>2.6134658179370884E-3</v>
      </c>
      <c r="J81" s="18">
        <f t="shared" si="10"/>
        <v>-1.3873027671723492E-2</v>
      </c>
      <c r="K81" s="18">
        <f t="shared" si="11"/>
        <v>9.0066570943740931E-3</v>
      </c>
      <c r="L81" s="18">
        <f t="shared" si="12"/>
        <v>9.4821755702967359E-3</v>
      </c>
      <c r="M81" s="18">
        <f t="shared" si="13"/>
        <v>-3.6004155574313246E-2</v>
      </c>
      <c r="N81" s="18">
        <f t="shared" si="14"/>
        <v>-5.7549769526857638E-3</v>
      </c>
    </row>
    <row r="82" spans="1:14" x14ac:dyDescent="0.35">
      <c r="A82" s="5">
        <v>45406</v>
      </c>
      <c r="B82" s="6">
        <f>TCS!B79</f>
        <v>3831.05</v>
      </c>
      <c r="C82" s="6">
        <f>RELIANCE!B79</f>
        <v>1450.18</v>
      </c>
      <c r="D82" s="4">
        <f>SBI!B79</f>
        <v>773.1</v>
      </c>
      <c r="E82" s="6">
        <f>HUL!B79</f>
        <v>2251.29</v>
      </c>
      <c r="F82" s="6">
        <f>SUN!B79</f>
        <v>1485.75</v>
      </c>
      <c r="G82" s="7"/>
      <c r="H82" s="5">
        <v>45406</v>
      </c>
      <c r="I82" s="18">
        <f t="shared" si="9"/>
        <v>-1.12653882881254E-2</v>
      </c>
      <c r="J82" s="18">
        <f t="shared" si="10"/>
        <v>-6.2631910752952713E-3</v>
      </c>
      <c r="K82" s="18">
        <f t="shared" si="11"/>
        <v>1.293661060801643E-4</v>
      </c>
      <c r="L82" s="18">
        <f t="shared" si="12"/>
        <v>-1.1048105848842082E-3</v>
      </c>
      <c r="M82" s="18">
        <f t="shared" si="13"/>
        <v>7.4091536725817697E-4</v>
      </c>
      <c r="N82" s="18">
        <f t="shared" si="14"/>
        <v>-3.5526216949933074E-3</v>
      </c>
    </row>
    <row r="83" spans="1:14" x14ac:dyDescent="0.35">
      <c r="A83" s="5">
        <v>45407</v>
      </c>
      <c r="B83" s="6">
        <f>TCS!B80</f>
        <v>3852.2</v>
      </c>
      <c r="C83" s="6">
        <f>RELIANCE!B80</f>
        <v>1459.97</v>
      </c>
      <c r="D83" s="4">
        <f>SBI!B80</f>
        <v>812.7</v>
      </c>
      <c r="E83" s="6">
        <f>HUL!B80</f>
        <v>2222</v>
      </c>
      <c r="F83" s="6">
        <f>SUN!B80</f>
        <v>1520.15</v>
      </c>
      <c r="G83" s="7"/>
      <c r="H83" s="5">
        <v>45407</v>
      </c>
      <c r="I83" s="18">
        <f t="shared" si="9"/>
        <v>5.5206797092179904E-3</v>
      </c>
      <c r="J83" s="18">
        <f t="shared" si="10"/>
        <v>6.7508860968983342E-3</v>
      </c>
      <c r="K83" s="18">
        <f t="shared" si="11"/>
        <v>5.1222351571594826E-2</v>
      </c>
      <c r="L83" s="18">
        <f t="shared" si="12"/>
        <v>-1.3010318528488107E-2</v>
      </c>
      <c r="M83" s="18">
        <f t="shared" si="13"/>
        <v>2.3153289584385117E-2</v>
      </c>
      <c r="N83" s="18">
        <f t="shared" si="14"/>
        <v>1.4727377686721633E-2</v>
      </c>
    </row>
    <row r="84" spans="1:14" x14ac:dyDescent="0.35">
      <c r="A84" s="5">
        <v>45408</v>
      </c>
      <c r="B84" s="6">
        <f>TCS!B81</f>
        <v>3821.35</v>
      </c>
      <c r="C84" s="6">
        <f>RELIANCE!B81</f>
        <v>1452.55</v>
      </c>
      <c r="D84" s="4">
        <f>SBI!B81</f>
        <v>801.3</v>
      </c>
      <c r="E84" s="6">
        <f>HUL!B81</f>
        <v>2213.83</v>
      </c>
      <c r="F84" s="6">
        <f>SUN!B81</f>
        <v>1506.55</v>
      </c>
      <c r="G84" s="7"/>
      <c r="H84" s="5">
        <v>45408</v>
      </c>
      <c r="I84" s="18">
        <f t="shared" si="9"/>
        <v>-8.0084107782565361E-3</v>
      </c>
      <c r="J84" s="18">
        <f t="shared" si="10"/>
        <v>-5.0822962115660841E-3</v>
      </c>
      <c r="K84" s="18">
        <f t="shared" si="11"/>
        <v>-1.4027316352897889E-2</v>
      </c>
      <c r="L84" s="18">
        <f t="shared" si="12"/>
        <v>-3.67686768676867E-3</v>
      </c>
      <c r="M84" s="18">
        <f t="shared" si="13"/>
        <v>-8.9464855441897528E-3</v>
      </c>
      <c r="N84" s="18">
        <f t="shared" si="14"/>
        <v>-7.9482753147357872E-3</v>
      </c>
    </row>
    <row r="85" spans="1:14" x14ac:dyDescent="0.35">
      <c r="A85" s="5">
        <v>45411</v>
      </c>
      <c r="B85" s="6">
        <f>TCS!B82</f>
        <v>3870.2</v>
      </c>
      <c r="C85" s="6">
        <f>RELIANCE!B82</f>
        <v>1465.03</v>
      </c>
      <c r="D85" s="4">
        <f>SBI!B82</f>
        <v>826.5</v>
      </c>
      <c r="E85" s="6">
        <f>HUL!B82</f>
        <v>2217.27</v>
      </c>
      <c r="F85" s="6">
        <f>SUN!B82</f>
        <v>1521.6</v>
      </c>
      <c r="G85" s="7"/>
      <c r="H85" s="5">
        <v>45411</v>
      </c>
      <c r="I85" s="18">
        <f t="shared" si="9"/>
        <v>1.278344040718582E-2</v>
      </c>
      <c r="J85" s="18">
        <f t="shared" si="10"/>
        <v>8.5917868575953182E-3</v>
      </c>
      <c r="K85" s="18">
        <f t="shared" si="11"/>
        <v>3.1448895544739841E-2</v>
      </c>
      <c r="L85" s="18">
        <f t="shared" si="12"/>
        <v>1.5538681831939183E-3</v>
      </c>
      <c r="M85" s="18">
        <f t="shared" si="13"/>
        <v>9.9897115927118918E-3</v>
      </c>
      <c r="N85" s="18">
        <f t="shared" si="14"/>
        <v>1.287354051708536E-2</v>
      </c>
    </row>
    <row r="86" spans="1:14" x14ac:dyDescent="0.35">
      <c r="A86" s="5">
        <v>45412</v>
      </c>
      <c r="B86" s="6">
        <f>TCS!B83</f>
        <v>3820.65</v>
      </c>
      <c r="C86" s="6">
        <f>RELIANCE!B83</f>
        <v>1467</v>
      </c>
      <c r="D86" s="4">
        <f>SBI!B83</f>
        <v>826.25</v>
      </c>
      <c r="E86" s="6">
        <f>HUL!B83</f>
        <v>2221.6</v>
      </c>
      <c r="F86" s="6">
        <f>SUN!B83</f>
        <v>1502.1</v>
      </c>
      <c r="G86" s="7"/>
      <c r="H86" s="5">
        <v>45412</v>
      </c>
      <c r="I86" s="18">
        <f t="shared" si="9"/>
        <v>-1.2802955919590686E-2</v>
      </c>
      <c r="J86" s="18">
        <f t="shared" si="10"/>
        <v>1.3446823614533532E-3</v>
      </c>
      <c r="K86" s="18">
        <f t="shared" si="11"/>
        <v>-3.0248033877799951E-4</v>
      </c>
      <c r="L86" s="18">
        <f t="shared" si="12"/>
        <v>1.9528519305271885E-3</v>
      </c>
      <c r="M86" s="18">
        <f t="shared" si="13"/>
        <v>-1.2815457413249187E-2</v>
      </c>
      <c r="N86" s="18">
        <f t="shared" si="14"/>
        <v>-4.5246718759274669E-3</v>
      </c>
    </row>
    <row r="87" spans="1:14" x14ac:dyDescent="0.35">
      <c r="A87" s="5">
        <v>45414</v>
      </c>
      <c r="B87" s="6">
        <f>TCS!B84</f>
        <v>3863.3</v>
      </c>
      <c r="C87" s="6">
        <f>RELIANCE!B84</f>
        <v>1466.55</v>
      </c>
      <c r="D87" s="4">
        <f>SBI!B84</f>
        <v>830.05</v>
      </c>
      <c r="E87" s="6">
        <f>HUL!B84</f>
        <v>2217.4699999999998</v>
      </c>
      <c r="F87" s="6">
        <f>SUN!B84</f>
        <v>1519</v>
      </c>
      <c r="G87" s="7"/>
      <c r="H87" s="5">
        <v>45414</v>
      </c>
      <c r="I87" s="18">
        <f t="shared" si="9"/>
        <v>1.1163021998874534E-2</v>
      </c>
      <c r="J87" s="18">
        <f t="shared" si="10"/>
        <v>-3.0674846625766694E-4</v>
      </c>
      <c r="K87" s="18">
        <f t="shared" si="11"/>
        <v>4.5990922844174609E-3</v>
      </c>
      <c r="L87" s="18">
        <f t="shared" si="12"/>
        <v>-1.8590205257472681E-3</v>
      </c>
      <c r="M87" s="18">
        <f t="shared" si="13"/>
        <v>1.1250915385127458E-2</v>
      </c>
      <c r="N87" s="18">
        <f t="shared" si="14"/>
        <v>4.9694521352829039E-3</v>
      </c>
    </row>
    <row r="88" spans="1:14" x14ac:dyDescent="0.35">
      <c r="A88" s="5">
        <v>45415</v>
      </c>
      <c r="B88" s="6">
        <f>TCS!B85</f>
        <v>3843.4</v>
      </c>
      <c r="C88" s="6">
        <f>RELIANCE!B85</f>
        <v>1434</v>
      </c>
      <c r="D88" s="4">
        <f>SBI!B85</f>
        <v>831.45</v>
      </c>
      <c r="E88" s="6">
        <f>HUL!B85</f>
        <v>2208.2600000000002</v>
      </c>
      <c r="F88" s="6">
        <f>SUN!B85</f>
        <v>1511.15</v>
      </c>
      <c r="G88" s="7"/>
      <c r="H88" s="5">
        <v>45415</v>
      </c>
      <c r="I88" s="18">
        <f t="shared" si="9"/>
        <v>-5.1510366784873751E-3</v>
      </c>
      <c r="J88" s="18">
        <f t="shared" si="10"/>
        <v>-2.219494732535543E-2</v>
      </c>
      <c r="K88" s="18">
        <f t="shared" si="11"/>
        <v>1.6866453828083827E-3</v>
      </c>
      <c r="L88" s="18">
        <f t="shared" si="12"/>
        <v>-4.1533820074226568E-3</v>
      </c>
      <c r="M88" s="18">
        <f t="shared" si="13"/>
        <v>-5.1678736010533077E-3</v>
      </c>
      <c r="N88" s="18">
        <f t="shared" si="14"/>
        <v>-6.9961188459020775E-3</v>
      </c>
    </row>
    <row r="89" spans="1:14" x14ac:dyDescent="0.35">
      <c r="A89" s="5">
        <v>45418</v>
      </c>
      <c r="B89" s="6">
        <f>TCS!B86</f>
        <v>3921.05</v>
      </c>
      <c r="C89" s="6">
        <f>RELIANCE!B86</f>
        <v>1419.53</v>
      </c>
      <c r="D89" s="4">
        <f>SBI!B86</f>
        <v>807.8</v>
      </c>
      <c r="E89" s="6">
        <f>HUL!B86</f>
        <v>2247.25</v>
      </c>
      <c r="F89" s="6">
        <f>SUN!B86</f>
        <v>1529.15</v>
      </c>
      <c r="G89" s="7"/>
      <c r="H89" s="5">
        <v>45418</v>
      </c>
      <c r="I89" s="18">
        <f t="shared" si="9"/>
        <v>2.0203465681427835E-2</v>
      </c>
      <c r="J89" s="18">
        <f t="shared" si="10"/>
        <v>-1.0090655509065516E-2</v>
      </c>
      <c r="K89" s="18">
        <f t="shared" si="11"/>
        <v>-2.8444284082025484E-2</v>
      </c>
      <c r="L89" s="18">
        <f t="shared" si="12"/>
        <v>1.7656435383514468E-2</v>
      </c>
      <c r="M89" s="18">
        <f t="shared" si="13"/>
        <v>1.1911458161003141E-2</v>
      </c>
      <c r="N89" s="18">
        <f t="shared" si="14"/>
        <v>2.2472839269708886E-3</v>
      </c>
    </row>
    <row r="90" spans="1:14" x14ac:dyDescent="0.35">
      <c r="A90" s="5">
        <v>45419</v>
      </c>
      <c r="B90" s="6">
        <f>TCS!B87</f>
        <v>3978.95</v>
      </c>
      <c r="C90" s="6">
        <f>RELIANCE!B87</f>
        <v>1401.47</v>
      </c>
      <c r="D90" s="4">
        <f>SBI!B87</f>
        <v>801.9</v>
      </c>
      <c r="E90" s="6">
        <f>HUL!B87</f>
        <v>2369.96</v>
      </c>
      <c r="F90" s="6">
        <f>SUN!B87</f>
        <v>1515.35</v>
      </c>
      <c r="G90" s="7"/>
      <c r="H90" s="5">
        <v>45419</v>
      </c>
      <c r="I90" s="18">
        <f t="shared" si="9"/>
        <v>1.4766452863391066E-2</v>
      </c>
      <c r="J90" s="18">
        <f t="shared" si="10"/>
        <v>-1.2722520834360651E-2</v>
      </c>
      <c r="K90" s="18">
        <f t="shared" si="11"/>
        <v>-7.3037880663530119E-3</v>
      </c>
      <c r="L90" s="18">
        <f t="shared" si="12"/>
        <v>5.4604516631438393E-2</v>
      </c>
      <c r="M90" s="18">
        <f t="shared" si="13"/>
        <v>-9.0246215217605341E-3</v>
      </c>
      <c r="N90" s="18">
        <f t="shared" si="14"/>
        <v>8.0640078144710529E-3</v>
      </c>
    </row>
    <row r="91" spans="1:14" x14ac:dyDescent="0.35">
      <c r="A91" s="5">
        <v>45420</v>
      </c>
      <c r="B91" s="6">
        <f>TCS!B88</f>
        <v>3976.95</v>
      </c>
      <c r="C91" s="6">
        <f>RELIANCE!B88</f>
        <v>1418.55</v>
      </c>
      <c r="D91" s="4">
        <f>SBI!B88</f>
        <v>810.8</v>
      </c>
      <c r="E91" s="6">
        <f>HUL!B88</f>
        <v>2331.7600000000002</v>
      </c>
      <c r="F91" s="6">
        <f>SUN!B88</f>
        <v>1521.75</v>
      </c>
      <c r="G91" s="7"/>
      <c r="H91" s="5">
        <v>45420</v>
      </c>
      <c r="I91" s="18">
        <f t="shared" si="9"/>
        <v>-5.0264517020826016E-4</v>
      </c>
      <c r="J91" s="18">
        <f t="shared" si="10"/>
        <v>1.218720343639168E-2</v>
      </c>
      <c r="K91" s="18">
        <f t="shared" si="11"/>
        <v>1.109864072827027E-2</v>
      </c>
      <c r="L91" s="18">
        <f t="shared" si="12"/>
        <v>-1.6118415500683492E-2</v>
      </c>
      <c r="M91" s="18">
        <f t="shared" si="13"/>
        <v>4.2234467284785193E-3</v>
      </c>
      <c r="N91" s="18">
        <f t="shared" si="14"/>
        <v>2.177646044449743E-3</v>
      </c>
    </row>
    <row r="92" spans="1:14" x14ac:dyDescent="0.35">
      <c r="A92" s="5">
        <v>45421</v>
      </c>
      <c r="B92" s="6">
        <f>TCS!B89</f>
        <v>3960.2</v>
      </c>
      <c r="C92" s="6">
        <f>RELIANCE!B89</f>
        <v>1394.13</v>
      </c>
      <c r="D92" s="4">
        <f>SBI!B89</f>
        <v>819.8</v>
      </c>
      <c r="E92" s="6">
        <f>HUL!B89</f>
        <v>2316.4299999999998</v>
      </c>
      <c r="F92" s="6">
        <f>SUN!B89</f>
        <v>1494.65</v>
      </c>
      <c r="G92" s="7"/>
      <c r="H92" s="5">
        <v>45421</v>
      </c>
      <c r="I92" s="18">
        <f t="shared" si="9"/>
        <v>-4.2117703265065476E-3</v>
      </c>
      <c r="J92" s="18">
        <f t="shared" si="10"/>
        <v>-1.7214761552289182E-2</v>
      </c>
      <c r="K92" s="18">
        <f t="shared" si="11"/>
        <v>1.1100148001973453E-2</v>
      </c>
      <c r="L92" s="18">
        <f t="shared" si="12"/>
        <v>-6.5744330462828016E-3</v>
      </c>
      <c r="M92" s="18">
        <f t="shared" si="13"/>
        <v>-1.780844422539829E-2</v>
      </c>
      <c r="N92" s="18">
        <f t="shared" si="14"/>
        <v>-6.9418522297006735E-3</v>
      </c>
    </row>
    <row r="93" spans="1:14" x14ac:dyDescent="0.35">
      <c r="A93" s="5">
        <v>45422</v>
      </c>
      <c r="B93" s="6">
        <f>TCS!B90</f>
        <v>3893.9</v>
      </c>
      <c r="C93" s="6">
        <f>RELIANCE!B90</f>
        <v>1407.43</v>
      </c>
      <c r="D93" s="4">
        <f>SBI!B90</f>
        <v>817.35</v>
      </c>
      <c r="E93" s="6">
        <f>HUL!B90</f>
        <v>2353.1799999999998</v>
      </c>
      <c r="F93" s="6">
        <f>SUN!B90</f>
        <v>1506.55</v>
      </c>
      <c r="G93" s="7"/>
      <c r="H93" s="5">
        <v>45422</v>
      </c>
      <c r="I93" s="18">
        <f t="shared" si="9"/>
        <v>-1.6741578708145965E-2</v>
      </c>
      <c r="J93" s="18">
        <f t="shared" si="10"/>
        <v>9.5399998565413036E-3</v>
      </c>
      <c r="K93" s="18">
        <f t="shared" si="11"/>
        <v>-2.9885337887288754E-3</v>
      </c>
      <c r="L93" s="18">
        <f t="shared" si="12"/>
        <v>1.58649300863829E-2</v>
      </c>
      <c r="M93" s="18">
        <f t="shared" si="13"/>
        <v>7.9617301709429267E-3</v>
      </c>
      <c r="N93" s="18">
        <f t="shared" si="14"/>
        <v>2.7273095233984589E-3</v>
      </c>
    </row>
    <row r="94" spans="1:14" x14ac:dyDescent="0.35">
      <c r="A94" s="5">
        <v>45425</v>
      </c>
      <c r="B94" s="6">
        <f>TCS!B91</f>
        <v>3947.8</v>
      </c>
      <c r="C94" s="6">
        <f>RELIANCE!B91</f>
        <v>1402.7</v>
      </c>
      <c r="D94" s="4">
        <f>SBI!B91</f>
        <v>808.8</v>
      </c>
      <c r="E94" s="6">
        <f>HUL!B91</f>
        <v>2351.29</v>
      </c>
      <c r="F94" s="6">
        <f>SUN!B91</f>
        <v>1525.05</v>
      </c>
      <c r="G94" s="7"/>
      <c r="H94" s="5">
        <v>45425</v>
      </c>
      <c r="I94" s="18">
        <f t="shared" si="9"/>
        <v>1.3842163383753991E-2</v>
      </c>
      <c r="J94" s="18">
        <f t="shared" si="10"/>
        <v>-3.360735525035019E-3</v>
      </c>
      <c r="K94" s="18">
        <f t="shared" si="11"/>
        <v>-1.0460634978895267E-2</v>
      </c>
      <c r="L94" s="18">
        <f t="shared" si="12"/>
        <v>-8.0316847839934091E-4</v>
      </c>
      <c r="M94" s="18">
        <f t="shared" si="13"/>
        <v>1.2279711924595871E-2</v>
      </c>
      <c r="N94" s="18">
        <f t="shared" si="14"/>
        <v>2.299467265204047E-3</v>
      </c>
    </row>
    <row r="95" spans="1:14" x14ac:dyDescent="0.35">
      <c r="A95" s="5">
        <v>45426</v>
      </c>
      <c r="B95" s="6">
        <f>TCS!B92</f>
        <v>3901.2</v>
      </c>
      <c r="C95" s="6">
        <f>RELIANCE!B92</f>
        <v>1420.07</v>
      </c>
      <c r="D95" s="4">
        <f>SBI!B92</f>
        <v>818.2</v>
      </c>
      <c r="E95" s="6">
        <f>HUL!B92</f>
        <v>2340.2800000000002</v>
      </c>
      <c r="F95" s="6">
        <f>SUN!B92</f>
        <v>1545.25</v>
      </c>
      <c r="G95" s="7"/>
      <c r="H95" s="5">
        <v>45426</v>
      </c>
      <c r="I95" s="18">
        <f t="shared" si="9"/>
        <v>-1.1804042757991851E-2</v>
      </c>
      <c r="J95" s="18">
        <f t="shared" si="10"/>
        <v>1.2383260854067046E-2</v>
      </c>
      <c r="K95" s="18">
        <f t="shared" si="11"/>
        <v>1.1622156280910012E-2</v>
      </c>
      <c r="L95" s="18">
        <f t="shared" si="12"/>
        <v>-4.6825359696165414E-3</v>
      </c>
      <c r="M95" s="18">
        <f t="shared" si="13"/>
        <v>1.3245467361725938E-2</v>
      </c>
      <c r="N95" s="18">
        <f t="shared" si="14"/>
        <v>4.152861153818921E-3</v>
      </c>
    </row>
    <row r="96" spans="1:14" x14ac:dyDescent="0.35">
      <c r="A96" s="5">
        <v>45427</v>
      </c>
      <c r="B96" s="6">
        <f>TCS!B93</f>
        <v>3880.4</v>
      </c>
      <c r="C96" s="6">
        <f>RELIANCE!B93</f>
        <v>1416.28</v>
      </c>
      <c r="D96" s="4">
        <f>SBI!B93</f>
        <v>820.3</v>
      </c>
      <c r="E96" s="6">
        <f>HUL!B93</f>
        <v>2314.09</v>
      </c>
      <c r="F96" s="6">
        <f>SUN!B93</f>
        <v>1527.4</v>
      </c>
      <c r="G96" s="7"/>
      <c r="H96" s="5">
        <v>45427</v>
      </c>
      <c r="I96" s="18">
        <f t="shared" si="9"/>
        <v>-5.3316928124679253E-3</v>
      </c>
      <c r="J96" s="18">
        <f t="shared" si="10"/>
        <v>-2.6688825198757371E-3</v>
      </c>
      <c r="K96" s="18">
        <f t="shared" si="11"/>
        <v>2.5666096308969433E-3</v>
      </c>
      <c r="L96" s="18">
        <f t="shared" si="12"/>
        <v>-1.1190968602047602E-2</v>
      </c>
      <c r="M96" s="18">
        <f t="shared" si="13"/>
        <v>-1.1551528878822159E-2</v>
      </c>
      <c r="N96" s="18">
        <f t="shared" si="14"/>
        <v>-5.6352926364632962E-3</v>
      </c>
    </row>
    <row r="97" spans="1:14" x14ac:dyDescent="0.35">
      <c r="A97" s="5">
        <v>45428</v>
      </c>
      <c r="B97" s="6">
        <f>TCS!B94</f>
        <v>3900.95</v>
      </c>
      <c r="C97" s="6">
        <f>RELIANCE!B94</f>
        <v>1425.35</v>
      </c>
      <c r="D97" s="4">
        <f>SBI!B94</f>
        <v>811.95</v>
      </c>
      <c r="E97" s="6">
        <f>HUL!B94</f>
        <v>2333.86</v>
      </c>
      <c r="F97" s="6">
        <f>SUN!B94</f>
        <v>1536.3</v>
      </c>
      <c r="G97" s="7"/>
      <c r="H97" s="5">
        <v>45428</v>
      </c>
      <c r="I97" s="18">
        <f t="shared" si="9"/>
        <v>5.2958457890939226E-3</v>
      </c>
      <c r="J97" s="18">
        <f t="shared" si="10"/>
        <v>6.4041008840058922E-3</v>
      </c>
      <c r="K97" s="18">
        <f t="shared" si="11"/>
        <v>-1.0179202730708159E-2</v>
      </c>
      <c r="L97" s="18">
        <f t="shared" si="12"/>
        <v>8.5433150828186921E-3</v>
      </c>
      <c r="M97" s="18">
        <f t="shared" si="13"/>
        <v>5.8268953777660393E-3</v>
      </c>
      <c r="N97" s="18">
        <f t="shared" si="14"/>
        <v>3.1781908805952773E-3</v>
      </c>
    </row>
    <row r="98" spans="1:14" x14ac:dyDescent="0.35">
      <c r="A98" s="5">
        <v>45429</v>
      </c>
      <c r="B98" s="6">
        <f>TCS!B95</f>
        <v>3834.1</v>
      </c>
      <c r="C98" s="6">
        <f>RELIANCE!B95</f>
        <v>1435.7</v>
      </c>
      <c r="D98" s="4">
        <f>SBI!B95</f>
        <v>817.85</v>
      </c>
      <c r="E98" s="6">
        <f>HUL!B95</f>
        <v>2311.15</v>
      </c>
      <c r="F98" s="6">
        <f>SUN!B95</f>
        <v>1531.4</v>
      </c>
      <c r="G98" s="7"/>
      <c r="H98" s="5">
        <v>45429</v>
      </c>
      <c r="I98" s="18">
        <f t="shared" si="9"/>
        <v>-1.7136851279816456E-2</v>
      </c>
      <c r="J98" s="18">
        <f t="shared" si="10"/>
        <v>7.2613743992704372E-3</v>
      </c>
      <c r="K98" s="18">
        <f t="shared" si="11"/>
        <v>7.2664572941683048E-3</v>
      </c>
      <c r="L98" s="18">
        <f t="shared" si="12"/>
        <v>-9.730660793706547E-3</v>
      </c>
      <c r="M98" s="18">
        <f t="shared" si="13"/>
        <v>-3.1894812211156198E-3</v>
      </c>
      <c r="N98" s="18">
        <f t="shared" si="14"/>
        <v>-3.1058323202399762E-3</v>
      </c>
    </row>
    <row r="99" spans="1:14" x14ac:dyDescent="0.35">
      <c r="A99" s="5">
        <v>45430</v>
      </c>
      <c r="B99" s="6">
        <f>TCS!B96</f>
        <v>3851.45</v>
      </c>
      <c r="C99" s="6">
        <f>RELIANCE!B96</f>
        <v>1434.83</v>
      </c>
      <c r="D99" s="4">
        <f>SBI!B96</f>
        <v>821</v>
      </c>
      <c r="E99" s="6">
        <f>HUL!B96</f>
        <v>2327.15</v>
      </c>
      <c r="F99" s="6">
        <f>SUN!B96</f>
        <v>1531.9</v>
      </c>
      <c r="G99" s="7"/>
      <c r="H99" s="5">
        <v>45430</v>
      </c>
      <c r="I99" s="18">
        <f t="shared" si="9"/>
        <v>4.525181920137733E-3</v>
      </c>
      <c r="J99" s="18">
        <f t="shared" si="10"/>
        <v>-6.0597617886748445E-4</v>
      </c>
      <c r="K99" s="18">
        <f t="shared" si="11"/>
        <v>3.8515620223757985E-3</v>
      </c>
      <c r="L99" s="18">
        <f t="shared" si="12"/>
        <v>6.9229604309541948E-3</v>
      </c>
      <c r="M99" s="18">
        <f t="shared" si="13"/>
        <v>3.2649862870570701E-4</v>
      </c>
      <c r="N99" s="18">
        <f t="shared" si="14"/>
        <v>3.0040453646611896E-3</v>
      </c>
    </row>
    <row r="100" spans="1:14" x14ac:dyDescent="0.35">
      <c r="A100" s="5">
        <v>45433</v>
      </c>
      <c r="B100" s="6">
        <f>TCS!B97</f>
        <v>3820.2</v>
      </c>
      <c r="C100" s="6">
        <f>RELIANCE!B97</f>
        <v>1436.13</v>
      </c>
      <c r="D100" s="4">
        <f>SBI!B97</f>
        <v>830.65</v>
      </c>
      <c r="E100" s="6">
        <f>HUL!B97</f>
        <v>2301.54</v>
      </c>
      <c r="F100" s="6">
        <f>SUN!B97</f>
        <v>1540.95</v>
      </c>
      <c r="G100" s="7"/>
      <c r="H100" s="5">
        <v>45433</v>
      </c>
      <c r="I100" s="18">
        <f t="shared" si="9"/>
        <v>-8.1138272598632044E-3</v>
      </c>
      <c r="J100" s="18">
        <f t="shared" si="10"/>
        <v>9.0603067959293959E-4</v>
      </c>
      <c r="K100" s="18">
        <f t="shared" si="11"/>
        <v>1.1753958587088942E-2</v>
      </c>
      <c r="L100" s="18">
        <f t="shared" si="12"/>
        <v>-1.1004877210321728E-2</v>
      </c>
      <c r="M100" s="18">
        <f t="shared" si="13"/>
        <v>5.9076963248252401E-3</v>
      </c>
      <c r="N100" s="18">
        <f t="shared" si="14"/>
        <v>-1.1020377573556206E-4</v>
      </c>
    </row>
    <row r="101" spans="1:14" x14ac:dyDescent="0.35">
      <c r="A101" s="5">
        <v>45434</v>
      </c>
      <c r="B101" s="6">
        <f>TCS!B98</f>
        <v>3832</v>
      </c>
      <c r="C101" s="6">
        <f>RELIANCE!B98</f>
        <v>1460.65</v>
      </c>
      <c r="D101" s="4">
        <f>SBI!B98</f>
        <v>818.75</v>
      </c>
      <c r="E101" s="6">
        <f>HUL!B98</f>
        <v>2357.5100000000002</v>
      </c>
      <c r="F101" s="6">
        <f>SUN!B98</f>
        <v>1539.3</v>
      </c>
      <c r="G101" s="7"/>
      <c r="H101" s="5">
        <v>45434</v>
      </c>
      <c r="I101" s="18">
        <f t="shared" si="9"/>
        <v>3.0888435160463246E-3</v>
      </c>
      <c r="J101" s="18">
        <f t="shared" si="10"/>
        <v>1.7073663247756166E-2</v>
      </c>
      <c r="K101" s="18">
        <f t="shared" si="11"/>
        <v>-1.432613013904771E-2</v>
      </c>
      <c r="L101" s="18">
        <f t="shared" si="12"/>
        <v>2.4318499787099102E-2</v>
      </c>
      <c r="M101" s="18">
        <f t="shared" si="13"/>
        <v>-1.0707680327071145E-3</v>
      </c>
      <c r="N101" s="18">
        <f t="shared" si="14"/>
        <v>5.8168216758293541E-3</v>
      </c>
    </row>
    <row r="102" spans="1:14" x14ac:dyDescent="0.35">
      <c r="A102" s="5">
        <v>45435</v>
      </c>
      <c r="B102" s="6">
        <f>TCS!B99</f>
        <v>3893.45</v>
      </c>
      <c r="C102" s="6">
        <f>RELIANCE!B99</f>
        <v>1486.05</v>
      </c>
      <c r="D102" s="4">
        <f>SBI!B99</f>
        <v>832.1</v>
      </c>
      <c r="E102" s="6">
        <f>HUL!B99</f>
        <v>2373.0500000000002</v>
      </c>
      <c r="F102" s="6">
        <f>SUN!B99</f>
        <v>1495.1</v>
      </c>
      <c r="G102" s="7"/>
      <c r="H102" s="5">
        <v>45435</v>
      </c>
      <c r="I102" s="18">
        <f t="shared" ref="I102:I165" si="15">B102/B101-1</f>
        <v>1.6036012526095877E-2</v>
      </c>
      <c r="J102" s="18">
        <f t="shared" ref="J102:J165" si="16">C102/C101-1</f>
        <v>1.7389518365111378E-2</v>
      </c>
      <c r="K102" s="18">
        <f t="shared" ref="K102:K165" si="17">D102/D101-1</f>
        <v>1.630534351145041E-2</v>
      </c>
      <c r="L102" s="18">
        <f t="shared" ref="L102:L165" si="18">E102/E101-1</f>
        <v>6.5917005654270167E-3</v>
      </c>
      <c r="M102" s="18">
        <f t="shared" ref="M102:M165" si="19">F102/F101-1</f>
        <v>-2.8714350678880063E-2</v>
      </c>
      <c r="N102" s="18">
        <f t="shared" si="14"/>
        <v>5.5216448578409242E-3</v>
      </c>
    </row>
    <row r="103" spans="1:14" x14ac:dyDescent="0.35">
      <c r="A103" s="5">
        <v>45436</v>
      </c>
      <c r="B103" s="6">
        <f>TCS!B100</f>
        <v>3849.5</v>
      </c>
      <c r="C103" s="6">
        <f>RELIANCE!B100</f>
        <v>1480.25</v>
      </c>
      <c r="D103" s="4">
        <f>SBI!B100</f>
        <v>828.6</v>
      </c>
      <c r="E103" s="6">
        <f>HUL!B100</f>
        <v>2359.65</v>
      </c>
      <c r="F103" s="6">
        <f>SUN!B100</f>
        <v>1486.7</v>
      </c>
      <c r="G103" s="7"/>
      <c r="H103" s="5">
        <v>45436</v>
      </c>
      <c r="I103" s="18">
        <f t="shared" si="15"/>
        <v>-1.128818913816787E-2</v>
      </c>
      <c r="J103" s="18">
        <f t="shared" si="16"/>
        <v>-3.902964234043238E-3</v>
      </c>
      <c r="K103" s="18">
        <f t="shared" si="17"/>
        <v>-4.2062252133157063E-3</v>
      </c>
      <c r="L103" s="18">
        <f t="shared" si="18"/>
        <v>-5.6467415351552086E-3</v>
      </c>
      <c r="M103" s="18">
        <f t="shared" si="19"/>
        <v>-5.6183532874054531E-3</v>
      </c>
      <c r="N103" s="18">
        <f t="shared" si="14"/>
        <v>-6.1324946816174956E-3</v>
      </c>
    </row>
    <row r="104" spans="1:14" x14ac:dyDescent="0.35">
      <c r="A104" s="5">
        <v>45439</v>
      </c>
      <c r="B104" s="6">
        <f>TCS!B101</f>
        <v>3847.05</v>
      </c>
      <c r="C104" s="6">
        <f>RELIANCE!B101</f>
        <v>1466.25</v>
      </c>
      <c r="D104" s="4">
        <f>SBI!B101</f>
        <v>833.7</v>
      </c>
      <c r="E104" s="6">
        <f>HUL!B101</f>
        <v>2375.04</v>
      </c>
      <c r="F104" s="6">
        <f>SUN!B101</f>
        <v>1466.05</v>
      </c>
      <c r="G104" s="7"/>
      <c r="H104" s="5">
        <v>45439</v>
      </c>
      <c r="I104" s="18">
        <f t="shared" si="15"/>
        <v>-6.3644629172610045E-4</v>
      </c>
      <c r="J104" s="18">
        <f t="shared" si="16"/>
        <v>-9.4578618476608423E-3</v>
      </c>
      <c r="K104" s="18">
        <f t="shared" si="17"/>
        <v>6.1549601737871384E-3</v>
      </c>
      <c r="L104" s="18">
        <f t="shared" si="18"/>
        <v>6.5221537092365889E-3</v>
      </c>
      <c r="M104" s="18">
        <f t="shared" si="19"/>
        <v>-1.3889823098136911E-2</v>
      </c>
      <c r="N104" s="18">
        <f t="shared" si="14"/>
        <v>-2.2614034709000255E-3</v>
      </c>
    </row>
    <row r="105" spans="1:14" x14ac:dyDescent="0.35">
      <c r="A105" s="5">
        <v>45440</v>
      </c>
      <c r="B105" s="6">
        <f>TCS!B102</f>
        <v>3839.9</v>
      </c>
      <c r="C105" s="6">
        <f>RELIANCE!B102</f>
        <v>1456.2</v>
      </c>
      <c r="D105" s="4">
        <f>SBI!B102</f>
        <v>831.15</v>
      </c>
      <c r="E105" s="6">
        <f>HUL!B102</f>
        <v>2386.4499999999998</v>
      </c>
      <c r="F105" s="6">
        <f>SUN!B102</f>
        <v>1464.9</v>
      </c>
      <c r="G105" s="7"/>
      <c r="H105" s="5">
        <v>45440</v>
      </c>
      <c r="I105" s="18">
        <f t="shared" si="15"/>
        <v>-1.8585669538997429E-3</v>
      </c>
      <c r="J105" s="18">
        <f t="shared" si="16"/>
        <v>-6.8542199488490496E-3</v>
      </c>
      <c r="K105" s="18">
        <f t="shared" si="17"/>
        <v>-3.0586541921555632E-3</v>
      </c>
      <c r="L105" s="18">
        <f t="shared" si="18"/>
        <v>4.8041296146590362E-3</v>
      </c>
      <c r="M105" s="18">
        <f t="shared" si="19"/>
        <v>-7.8442072234907734E-4</v>
      </c>
      <c r="N105" s="18">
        <f t="shared" si="14"/>
        <v>-1.5503464405188794E-3</v>
      </c>
    </row>
    <row r="106" spans="1:14" x14ac:dyDescent="0.35">
      <c r="A106" s="5">
        <v>45441</v>
      </c>
      <c r="B106" s="6">
        <f>TCS!B103</f>
        <v>3803.65</v>
      </c>
      <c r="C106" s="6">
        <f>RELIANCE!B103</f>
        <v>1440.78</v>
      </c>
      <c r="D106" s="4">
        <f>SBI!B103</f>
        <v>822.65</v>
      </c>
      <c r="E106" s="6">
        <f>HUL!B103</f>
        <v>2363.9899999999998</v>
      </c>
      <c r="F106" s="6">
        <f>SUN!B103</f>
        <v>1478.95</v>
      </c>
      <c r="G106" s="7"/>
      <c r="H106" s="5">
        <v>45441</v>
      </c>
      <c r="I106" s="18">
        <f t="shared" si="15"/>
        <v>-9.4403500091148063E-3</v>
      </c>
      <c r="J106" s="18">
        <f t="shared" si="16"/>
        <v>-1.0589204779563266E-2</v>
      </c>
      <c r="K106" s="18">
        <f t="shared" si="17"/>
        <v>-1.0226794200806077E-2</v>
      </c>
      <c r="L106" s="18">
        <f t="shared" si="18"/>
        <v>-9.411468918267718E-3</v>
      </c>
      <c r="M106" s="18">
        <f t="shared" si="19"/>
        <v>9.5910983684892592E-3</v>
      </c>
      <c r="N106" s="18">
        <f t="shared" si="14"/>
        <v>-6.0153439078525217E-3</v>
      </c>
    </row>
    <row r="107" spans="1:14" x14ac:dyDescent="0.35">
      <c r="A107" s="5">
        <v>45442</v>
      </c>
      <c r="B107" s="6">
        <f>TCS!B104</f>
        <v>3736.1</v>
      </c>
      <c r="C107" s="6">
        <f>RELIANCE!B104</f>
        <v>1424.85</v>
      </c>
      <c r="D107" s="4">
        <f>SBI!B104</f>
        <v>825.85</v>
      </c>
      <c r="E107" s="6">
        <f>HUL!B104</f>
        <v>2342.0700000000002</v>
      </c>
      <c r="F107" s="6">
        <f>SUN!B104</f>
        <v>1459.1</v>
      </c>
      <c r="G107" s="7"/>
      <c r="H107" s="5">
        <v>45442</v>
      </c>
      <c r="I107" s="18">
        <f t="shared" si="15"/>
        <v>-1.7759257555242991E-2</v>
      </c>
      <c r="J107" s="18">
        <f t="shared" si="16"/>
        <v>-1.1056511056511065E-2</v>
      </c>
      <c r="K107" s="18">
        <f t="shared" si="17"/>
        <v>3.8898681091594778E-3</v>
      </c>
      <c r="L107" s="18">
        <f t="shared" si="18"/>
        <v>-9.2724588513486417E-3</v>
      </c>
      <c r="M107" s="18">
        <f t="shared" si="19"/>
        <v>-1.3421684303052905E-2</v>
      </c>
      <c r="N107" s="18">
        <f t="shared" si="14"/>
        <v>-9.5240087313992264E-3</v>
      </c>
    </row>
    <row r="108" spans="1:14" x14ac:dyDescent="0.35">
      <c r="A108" s="5">
        <v>45443</v>
      </c>
      <c r="B108" s="6">
        <f>TCS!B105</f>
        <v>3670.95</v>
      </c>
      <c r="C108" s="6">
        <f>RELIANCE!B105</f>
        <v>1430.4</v>
      </c>
      <c r="D108" s="4">
        <f>SBI!B105</f>
        <v>830.35</v>
      </c>
      <c r="E108" s="6">
        <f>HUL!B105</f>
        <v>2319.81</v>
      </c>
      <c r="F108" s="6">
        <f>SUN!B105</f>
        <v>1459.8</v>
      </c>
      <c r="G108" s="7"/>
      <c r="H108" s="5">
        <v>45443</v>
      </c>
      <c r="I108" s="18">
        <f t="shared" si="15"/>
        <v>-1.7437970075747433E-2</v>
      </c>
      <c r="J108" s="18">
        <f t="shared" si="16"/>
        <v>3.8951468575640913E-3</v>
      </c>
      <c r="K108" s="18">
        <f t="shared" si="17"/>
        <v>5.4489314040080394E-3</v>
      </c>
      <c r="L108" s="18">
        <f t="shared" si="18"/>
        <v>-9.5044127630686814E-3</v>
      </c>
      <c r="M108" s="18">
        <f t="shared" si="19"/>
        <v>4.7974778973336463E-4</v>
      </c>
      <c r="N108" s="18">
        <f t="shared" si="14"/>
        <v>-3.4237113575021237E-3</v>
      </c>
    </row>
    <row r="109" spans="1:14" x14ac:dyDescent="0.35">
      <c r="A109" s="5">
        <v>45446</v>
      </c>
      <c r="B109" s="6">
        <f>TCS!B106</f>
        <v>3702.85</v>
      </c>
      <c r="C109" s="6">
        <f>RELIANCE!B106</f>
        <v>1510.32</v>
      </c>
      <c r="D109" s="4">
        <f>SBI!B106</f>
        <v>905.65</v>
      </c>
      <c r="E109" s="6">
        <f>HUL!B106</f>
        <v>2346.56</v>
      </c>
      <c r="F109" s="6">
        <f>SUN!B106</f>
        <v>1453.05</v>
      </c>
      <c r="G109" s="7"/>
      <c r="H109" s="5">
        <v>45446</v>
      </c>
      <c r="I109" s="18">
        <f t="shared" si="15"/>
        <v>8.6898486767730265E-3</v>
      </c>
      <c r="J109" s="18">
        <f t="shared" si="16"/>
        <v>5.587248322147631E-2</v>
      </c>
      <c r="K109" s="18">
        <f t="shared" si="17"/>
        <v>9.0684651050761733E-2</v>
      </c>
      <c r="L109" s="18">
        <f t="shared" si="18"/>
        <v>1.1531116772494299E-2</v>
      </c>
      <c r="M109" s="18">
        <f t="shared" si="19"/>
        <v>-4.6239210850801404E-3</v>
      </c>
      <c r="N109" s="18">
        <f t="shared" si="14"/>
        <v>3.2430835727285043E-2</v>
      </c>
    </row>
    <row r="110" spans="1:14" x14ac:dyDescent="0.35">
      <c r="A110" s="5">
        <v>45447</v>
      </c>
      <c r="B110" s="6">
        <f>TCS!B107</f>
        <v>3715</v>
      </c>
      <c r="C110" s="6">
        <f>RELIANCE!B107</f>
        <v>1397.28</v>
      </c>
      <c r="D110" s="4">
        <f>SBI!B107</f>
        <v>775.2</v>
      </c>
      <c r="E110" s="6">
        <f>HUL!B107</f>
        <v>2486.4</v>
      </c>
      <c r="F110" s="6">
        <f>SUN!B107</f>
        <v>1429.85</v>
      </c>
      <c r="G110" s="7"/>
      <c r="H110" s="5">
        <v>45447</v>
      </c>
      <c r="I110" s="18">
        <f t="shared" si="15"/>
        <v>3.2812563295840924E-3</v>
      </c>
      <c r="J110" s="18">
        <f t="shared" si="16"/>
        <v>-7.484506594628948E-2</v>
      </c>
      <c r="K110" s="18">
        <f t="shared" si="17"/>
        <v>-0.14404019212720143</v>
      </c>
      <c r="L110" s="18">
        <f t="shared" si="18"/>
        <v>5.9593617891722461E-2</v>
      </c>
      <c r="M110" s="18">
        <f t="shared" si="19"/>
        <v>-1.5966415470906048E-2</v>
      </c>
      <c r="N110" s="18">
        <f t="shared" si="14"/>
        <v>-3.4395359864618086E-2</v>
      </c>
    </row>
    <row r="111" spans="1:14" x14ac:dyDescent="0.35">
      <c r="A111" s="5">
        <v>45448</v>
      </c>
      <c r="B111" s="6">
        <f>TCS!B108</f>
        <v>3746.45</v>
      </c>
      <c r="C111" s="6">
        <f>RELIANCE!B108</f>
        <v>1420.75</v>
      </c>
      <c r="D111" s="4">
        <f>SBI!B108</f>
        <v>789.75</v>
      </c>
      <c r="E111" s="6">
        <f>HUL!B108</f>
        <v>2592.4299999999998</v>
      </c>
      <c r="F111" s="6">
        <f>SUN!B108</f>
        <v>1487.3</v>
      </c>
      <c r="G111" s="7"/>
      <c r="H111" s="5">
        <v>45448</v>
      </c>
      <c r="I111" s="18">
        <f t="shared" si="15"/>
        <v>8.4656796769850828E-3</v>
      </c>
      <c r="J111" s="18">
        <f t="shared" si="16"/>
        <v>1.6796919729760607E-2</v>
      </c>
      <c r="K111" s="18">
        <f t="shared" si="17"/>
        <v>1.8769349845201289E-2</v>
      </c>
      <c r="L111" s="18">
        <f t="shared" si="18"/>
        <v>4.264398326898311E-2</v>
      </c>
      <c r="M111" s="18">
        <f t="shared" si="19"/>
        <v>4.017903975941528E-2</v>
      </c>
      <c r="N111" s="18">
        <f t="shared" si="14"/>
        <v>2.5370994456069072E-2</v>
      </c>
    </row>
    <row r="112" spans="1:14" x14ac:dyDescent="0.35">
      <c r="A112" s="5">
        <v>45449</v>
      </c>
      <c r="B112" s="6">
        <f>TCS!B109</f>
        <v>3830.4</v>
      </c>
      <c r="C112" s="6">
        <f>RELIANCE!B109</f>
        <v>1431.6</v>
      </c>
      <c r="D112" s="4">
        <f>SBI!B109</f>
        <v>816.95</v>
      </c>
      <c r="E112" s="6">
        <f>HUL!B109</f>
        <v>2539.4899999999998</v>
      </c>
      <c r="F112" s="6">
        <f>SUN!B109</f>
        <v>1472.7</v>
      </c>
      <c r="G112" s="7"/>
      <c r="H112" s="5">
        <v>45449</v>
      </c>
      <c r="I112" s="18">
        <f t="shared" si="15"/>
        <v>2.2407879459221514E-2</v>
      </c>
      <c r="J112" s="18">
        <f t="shared" si="16"/>
        <v>7.6368115431988404E-3</v>
      </c>
      <c r="K112" s="18">
        <f t="shared" si="17"/>
        <v>3.4441278885723348E-2</v>
      </c>
      <c r="L112" s="18">
        <f t="shared" si="18"/>
        <v>-2.0420994973827655E-2</v>
      </c>
      <c r="M112" s="18">
        <f t="shared" si="19"/>
        <v>-9.8164459086935718E-3</v>
      </c>
      <c r="N112" s="18">
        <f t="shared" si="14"/>
        <v>6.8497058011244959E-3</v>
      </c>
    </row>
    <row r="113" spans="1:14" x14ac:dyDescent="0.35">
      <c r="A113" s="5">
        <v>45450</v>
      </c>
      <c r="B113" s="6">
        <f>TCS!B110</f>
        <v>3893.95</v>
      </c>
      <c r="C113" s="6">
        <f>RELIANCE!B110</f>
        <v>1469.95</v>
      </c>
      <c r="D113" s="4">
        <f>SBI!B110</f>
        <v>829.95</v>
      </c>
      <c r="E113" s="6">
        <f>HUL!B110</f>
        <v>2567.58</v>
      </c>
      <c r="F113" s="6">
        <f>SUN!B110</f>
        <v>1506.85</v>
      </c>
      <c r="G113" s="7"/>
      <c r="H113" s="5">
        <v>45450</v>
      </c>
      <c r="I113" s="18">
        <f t="shared" si="15"/>
        <v>1.6590956558061754E-2</v>
      </c>
      <c r="J113" s="18">
        <f t="shared" si="16"/>
        <v>2.6788208996926688E-2</v>
      </c>
      <c r="K113" s="18">
        <f t="shared" si="17"/>
        <v>1.5912846563437277E-2</v>
      </c>
      <c r="L113" s="18">
        <f t="shared" si="18"/>
        <v>1.1061276082993121E-2</v>
      </c>
      <c r="M113" s="18">
        <f t="shared" si="19"/>
        <v>2.3188701025327552E-2</v>
      </c>
      <c r="N113" s="18">
        <f t="shared" si="14"/>
        <v>1.8708397845349278E-2</v>
      </c>
    </row>
    <row r="114" spans="1:14" x14ac:dyDescent="0.35">
      <c r="A114" s="5">
        <v>45453</v>
      </c>
      <c r="B114" s="6">
        <f>TCS!B111</f>
        <v>3858.7</v>
      </c>
      <c r="C114" s="6">
        <f>RELIANCE!B111</f>
        <v>1471.4</v>
      </c>
      <c r="D114" s="4">
        <f>SBI!B111</f>
        <v>831.8</v>
      </c>
      <c r="E114" s="6">
        <f>HUL!B111</f>
        <v>2555.1799999999998</v>
      </c>
      <c r="F114" s="6">
        <f>SUN!B111</f>
        <v>1513.1</v>
      </c>
      <c r="G114" s="7"/>
      <c r="H114" s="5">
        <v>45453</v>
      </c>
      <c r="I114" s="18">
        <f t="shared" si="15"/>
        <v>-9.0525045262522807E-3</v>
      </c>
      <c r="J114" s="18">
        <f t="shared" si="16"/>
        <v>9.8642810979976403E-4</v>
      </c>
      <c r="K114" s="18">
        <f t="shared" si="17"/>
        <v>2.2290499427675137E-3</v>
      </c>
      <c r="L114" s="18">
        <f t="shared" si="18"/>
        <v>-4.8294502995038791E-3</v>
      </c>
      <c r="M114" s="18">
        <f t="shared" si="19"/>
        <v>4.147725387397605E-3</v>
      </c>
      <c r="N114" s="18">
        <f t="shared" si="14"/>
        <v>-1.3037502771582553E-3</v>
      </c>
    </row>
    <row r="115" spans="1:14" x14ac:dyDescent="0.35">
      <c r="A115" s="5">
        <v>45454</v>
      </c>
      <c r="B115" s="6">
        <f>TCS!B112</f>
        <v>3852.1</v>
      </c>
      <c r="C115" s="6">
        <f>RELIANCE!B112</f>
        <v>1456.68</v>
      </c>
      <c r="D115" s="4">
        <f>SBI!B112</f>
        <v>835.55</v>
      </c>
      <c r="E115" s="6">
        <f>HUL!B112</f>
        <v>2546.21</v>
      </c>
      <c r="F115" s="6">
        <f>SUN!B112</f>
        <v>1499.75</v>
      </c>
      <c r="G115" s="7"/>
      <c r="H115" s="5">
        <v>45454</v>
      </c>
      <c r="I115" s="18">
        <f t="shared" si="15"/>
        <v>-1.7104206079767703E-3</v>
      </c>
      <c r="J115" s="18">
        <f t="shared" si="16"/>
        <v>-1.0004077749082518E-2</v>
      </c>
      <c r="K115" s="18">
        <f t="shared" si="17"/>
        <v>4.5082952632844453E-3</v>
      </c>
      <c r="L115" s="18">
        <f t="shared" si="18"/>
        <v>-3.5105158932050573E-3</v>
      </c>
      <c r="M115" s="18">
        <f t="shared" si="19"/>
        <v>-8.8229462692485106E-3</v>
      </c>
      <c r="N115" s="18">
        <f t="shared" si="14"/>
        <v>-3.9079330512456828E-3</v>
      </c>
    </row>
    <row r="116" spans="1:14" x14ac:dyDescent="0.35">
      <c r="A116" s="5">
        <v>45455</v>
      </c>
      <c r="B116" s="6">
        <f>TCS!B113</f>
        <v>3831.65</v>
      </c>
      <c r="C116" s="6">
        <f>RELIANCE!B113</f>
        <v>1463.32</v>
      </c>
      <c r="D116" s="4">
        <f>SBI!B113</f>
        <v>839.1</v>
      </c>
      <c r="E116" s="6">
        <f>HUL!B113</f>
        <v>2518.67</v>
      </c>
      <c r="F116" s="6">
        <f>SUN!B113</f>
        <v>1506.85</v>
      </c>
      <c r="G116" s="7"/>
      <c r="H116" s="5">
        <v>45455</v>
      </c>
      <c r="I116" s="18">
        <f t="shared" si="15"/>
        <v>-5.3087926066300861E-3</v>
      </c>
      <c r="J116" s="18">
        <f t="shared" si="16"/>
        <v>4.5583106790783035E-3</v>
      </c>
      <c r="K116" s="18">
        <f t="shared" si="17"/>
        <v>4.2486984620908608E-3</v>
      </c>
      <c r="L116" s="18">
        <f t="shared" si="18"/>
        <v>-1.0816075657545943E-2</v>
      </c>
      <c r="M116" s="18">
        <f t="shared" si="19"/>
        <v>4.7341223537256116E-3</v>
      </c>
      <c r="N116" s="18">
        <f t="shared" si="14"/>
        <v>-5.1674735385625042E-4</v>
      </c>
    </row>
    <row r="117" spans="1:14" x14ac:dyDescent="0.35">
      <c r="A117" s="5">
        <v>45456</v>
      </c>
      <c r="B117" s="6">
        <f>TCS!B114</f>
        <v>3878.15</v>
      </c>
      <c r="C117" s="6">
        <f>RELIANCE!B114</f>
        <v>1465.25</v>
      </c>
      <c r="D117" s="4">
        <f>SBI!B114</f>
        <v>843.9</v>
      </c>
      <c r="E117" s="6">
        <f>HUL!B114</f>
        <v>2477.5300000000002</v>
      </c>
      <c r="F117" s="6">
        <f>SUN!B114</f>
        <v>1510.8</v>
      </c>
      <c r="G117" s="7"/>
      <c r="H117" s="5">
        <v>45456</v>
      </c>
      <c r="I117" s="18">
        <f t="shared" si="15"/>
        <v>1.2135763965915425E-2</v>
      </c>
      <c r="J117" s="18">
        <f t="shared" si="16"/>
        <v>1.3189186234043859E-3</v>
      </c>
      <c r="K117" s="18">
        <f t="shared" si="17"/>
        <v>5.720414730067791E-3</v>
      </c>
      <c r="L117" s="18">
        <f t="shared" si="18"/>
        <v>-1.6334017556885128E-2</v>
      </c>
      <c r="M117" s="18">
        <f t="shared" si="19"/>
        <v>2.6213624448352402E-3</v>
      </c>
      <c r="N117" s="18">
        <f t="shared" si="14"/>
        <v>1.092488441467543E-3</v>
      </c>
    </row>
    <row r="118" spans="1:14" x14ac:dyDescent="0.35">
      <c r="A118" s="5">
        <v>45457</v>
      </c>
      <c r="B118" s="6">
        <f>TCS!B115</f>
        <v>3832.05</v>
      </c>
      <c r="C118" s="6">
        <f>RELIANCE!B115</f>
        <v>1477.55</v>
      </c>
      <c r="D118" s="4">
        <f>SBI!B115</f>
        <v>839.2</v>
      </c>
      <c r="E118" s="6">
        <f>HUL!B115</f>
        <v>2469.92</v>
      </c>
      <c r="F118" s="6">
        <f>SUN!B115</f>
        <v>1516</v>
      </c>
      <c r="G118" s="7"/>
      <c r="H118" s="5">
        <v>45457</v>
      </c>
      <c r="I118" s="18">
        <f t="shared" si="15"/>
        <v>-1.1887111122571348E-2</v>
      </c>
      <c r="J118" s="18">
        <f t="shared" si="16"/>
        <v>8.3944719331172646E-3</v>
      </c>
      <c r="K118" s="18">
        <f t="shared" si="17"/>
        <v>-5.569380258324319E-3</v>
      </c>
      <c r="L118" s="18">
        <f t="shared" si="18"/>
        <v>-3.0716076091914513E-3</v>
      </c>
      <c r="M118" s="18">
        <f t="shared" si="19"/>
        <v>3.4418850939899048E-3</v>
      </c>
      <c r="N118" s="18">
        <f t="shared" si="14"/>
        <v>-1.7383483925959898E-3</v>
      </c>
    </row>
    <row r="119" spans="1:14" x14ac:dyDescent="0.35">
      <c r="A119" s="5">
        <v>45461</v>
      </c>
      <c r="B119" s="6">
        <f>TCS!B116</f>
        <v>3815.1</v>
      </c>
      <c r="C119" s="6">
        <f>RELIANCE!B116</f>
        <v>1481.03</v>
      </c>
      <c r="D119" s="4">
        <f>SBI!B116</f>
        <v>844.9</v>
      </c>
      <c r="E119" s="6">
        <f>HUL!B116</f>
        <v>2476.39</v>
      </c>
      <c r="F119" s="6">
        <f>SUN!B116</f>
        <v>1520.95</v>
      </c>
      <c r="G119" s="7"/>
      <c r="H119" s="5">
        <v>45461</v>
      </c>
      <c r="I119" s="18">
        <f t="shared" si="15"/>
        <v>-4.4232199475476852E-3</v>
      </c>
      <c r="J119" s="18">
        <f t="shared" si="16"/>
        <v>2.3552502453385582E-3</v>
      </c>
      <c r="K119" s="18">
        <f t="shared" si="17"/>
        <v>6.7921830314583431E-3</v>
      </c>
      <c r="L119" s="18">
        <f t="shared" si="18"/>
        <v>2.6195180410699681E-3</v>
      </c>
      <c r="M119" s="18">
        <f t="shared" si="19"/>
        <v>3.2651715039577756E-3</v>
      </c>
      <c r="N119" s="18">
        <f t="shared" si="14"/>
        <v>2.1217805748553922E-3</v>
      </c>
    </row>
    <row r="120" spans="1:14" x14ac:dyDescent="0.35">
      <c r="A120" s="5">
        <v>45462</v>
      </c>
      <c r="B120" s="6">
        <f>TCS!B117</f>
        <v>3801.7</v>
      </c>
      <c r="C120" s="6">
        <f>RELIANCE!B117</f>
        <v>1458.65</v>
      </c>
      <c r="D120" s="4">
        <f>SBI!B117</f>
        <v>852.6</v>
      </c>
      <c r="E120" s="6">
        <f>HUL!B117</f>
        <v>2447.2600000000002</v>
      </c>
      <c r="F120" s="6">
        <f>SUN!B117</f>
        <v>1504</v>
      </c>
      <c r="G120" s="7"/>
      <c r="H120" s="5">
        <v>45462</v>
      </c>
      <c r="I120" s="18">
        <f t="shared" si="15"/>
        <v>-3.5123587848286952E-3</v>
      </c>
      <c r="J120" s="18">
        <f t="shared" si="16"/>
        <v>-1.511110510928193E-2</v>
      </c>
      <c r="K120" s="18">
        <f t="shared" si="17"/>
        <v>9.1135045567523054E-3</v>
      </c>
      <c r="L120" s="18">
        <f t="shared" si="18"/>
        <v>-1.1763090627889605E-2</v>
      </c>
      <c r="M120" s="18">
        <f t="shared" si="19"/>
        <v>-1.1144350570367223E-2</v>
      </c>
      <c r="N120" s="18">
        <f t="shared" si="14"/>
        <v>-6.4834801071230307E-3</v>
      </c>
    </row>
    <row r="121" spans="1:14" x14ac:dyDescent="0.35">
      <c r="A121" s="5">
        <v>45463</v>
      </c>
      <c r="B121" s="6">
        <f>TCS!B118</f>
        <v>3787.25</v>
      </c>
      <c r="C121" s="6">
        <f>RELIANCE!B118</f>
        <v>1473.7</v>
      </c>
      <c r="D121" s="4">
        <f>SBI!B118</f>
        <v>843.75</v>
      </c>
      <c r="E121" s="6">
        <f>HUL!B118</f>
        <v>2472.36</v>
      </c>
      <c r="F121" s="6">
        <f>SUN!B118</f>
        <v>1471</v>
      </c>
      <c r="G121" s="7"/>
      <c r="H121" s="5">
        <v>45463</v>
      </c>
      <c r="I121" s="18">
        <f t="shared" si="15"/>
        <v>-3.8009311623746767E-3</v>
      </c>
      <c r="J121" s="18">
        <f t="shared" si="16"/>
        <v>1.0317759572207041E-2</v>
      </c>
      <c r="K121" s="18">
        <f t="shared" si="17"/>
        <v>-1.0380014074595434E-2</v>
      </c>
      <c r="L121" s="18">
        <f t="shared" si="18"/>
        <v>1.0256368346640787E-2</v>
      </c>
      <c r="M121" s="18">
        <f t="shared" si="19"/>
        <v>-2.1941489361702149E-2</v>
      </c>
      <c r="N121" s="18">
        <f t="shared" si="14"/>
        <v>-3.1096613359648867E-3</v>
      </c>
    </row>
    <row r="122" spans="1:14" x14ac:dyDescent="0.35">
      <c r="A122" s="5">
        <v>45464</v>
      </c>
      <c r="B122" s="6">
        <f>TCS!B119</f>
        <v>3810.75</v>
      </c>
      <c r="C122" s="6">
        <f>RELIANCE!B119</f>
        <v>1454.2</v>
      </c>
      <c r="D122" s="4">
        <f>SBI!B119</f>
        <v>836.3</v>
      </c>
      <c r="E122" s="6">
        <f>HUL!B119</f>
        <v>2431.62</v>
      </c>
      <c r="F122" s="6">
        <f>SUN!B119</f>
        <v>1467.25</v>
      </c>
      <c r="G122" s="7"/>
      <c r="H122" s="5">
        <v>45464</v>
      </c>
      <c r="I122" s="18">
        <f t="shared" si="15"/>
        <v>6.2050300349858478E-3</v>
      </c>
      <c r="J122" s="18">
        <f t="shared" si="16"/>
        <v>-1.323200108570266E-2</v>
      </c>
      <c r="K122" s="18">
        <f t="shared" si="17"/>
        <v>-8.8296296296296317E-3</v>
      </c>
      <c r="L122" s="18">
        <f t="shared" si="18"/>
        <v>-1.6478182788914331E-2</v>
      </c>
      <c r="M122" s="18">
        <f t="shared" si="19"/>
        <v>-2.5492861998640537E-3</v>
      </c>
      <c r="N122" s="18">
        <f t="shared" si="14"/>
        <v>-6.9768139338249663E-3</v>
      </c>
    </row>
    <row r="123" spans="1:14" x14ac:dyDescent="0.35">
      <c r="A123" s="5">
        <v>45467</v>
      </c>
      <c r="B123" s="6">
        <f>TCS!B120</f>
        <v>3816.8</v>
      </c>
      <c r="C123" s="6">
        <f>RELIANCE!B120</f>
        <v>1441.47</v>
      </c>
      <c r="D123" s="4">
        <f>SBI!B120</f>
        <v>832.7</v>
      </c>
      <c r="E123" s="6">
        <f>HUL!B120</f>
        <v>2432.5100000000002</v>
      </c>
      <c r="F123" s="6">
        <f>SUN!B120</f>
        <v>1494.5</v>
      </c>
      <c r="G123" s="7"/>
      <c r="H123" s="5">
        <v>45467</v>
      </c>
      <c r="I123" s="18">
        <f t="shared" si="15"/>
        <v>1.5876139867481154E-3</v>
      </c>
      <c r="J123" s="18">
        <f t="shared" si="16"/>
        <v>-8.7539540640901858E-3</v>
      </c>
      <c r="K123" s="18">
        <f t="shared" si="17"/>
        <v>-4.3046753557335338E-3</v>
      </c>
      <c r="L123" s="18">
        <f t="shared" si="18"/>
        <v>3.6601113660861273E-4</v>
      </c>
      <c r="M123" s="18">
        <f t="shared" si="19"/>
        <v>1.8572158800477023E-2</v>
      </c>
      <c r="N123" s="18">
        <f t="shared" si="14"/>
        <v>1.4934309008020068E-3</v>
      </c>
    </row>
    <row r="124" spans="1:14" x14ac:dyDescent="0.35">
      <c r="A124" s="5">
        <v>45468</v>
      </c>
      <c r="B124" s="6">
        <f>TCS!B121</f>
        <v>3838.45</v>
      </c>
      <c r="C124" s="6">
        <f>RELIANCE!B121</f>
        <v>1454.15</v>
      </c>
      <c r="D124" s="4">
        <f>SBI!B121</f>
        <v>842.25</v>
      </c>
      <c r="E124" s="6">
        <f>HUL!B121</f>
        <v>2422.5500000000002</v>
      </c>
      <c r="F124" s="6">
        <f>SUN!B121</f>
        <v>1505.2</v>
      </c>
      <c r="G124" s="7"/>
      <c r="H124" s="5">
        <v>45468</v>
      </c>
      <c r="I124" s="18">
        <f t="shared" si="15"/>
        <v>5.6722909243345221E-3</v>
      </c>
      <c r="J124" s="18">
        <f t="shared" si="16"/>
        <v>8.7965757178436466E-3</v>
      </c>
      <c r="K124" s="18">
        <f t="shared" si="17"/>
        <v>1.1468716224330544E-2</v>
      </c>
      <c r="L124" s="18">
        <f t="shared" si="18"/>
        <v>-4.0945360964600441E-3</v>
      </c>
      <c r="M124" s="18">
        <f t="shared" si="19"/>
        <v>7.1595851455337201E-3</v>
      </c>
      <c r="N124" s="18">
        <f t="shared" si="14"/>
        <v>5.8005263831164781E-3</v>
      </c>
    </row>
    <row r="125" spans="1:14" x14ac:dyDescent="0.35">
      <c r="A125" s="5">
        <v>45469</v>
      </c>
      <c r="B125" s="6">
        <f>TCS!B122</f>
        <v>3855.85</v>
      </c>
      <c r="C125" s="6">
        <f>RELIANCE!B122</f>
        <v>1514.03</v>
      </c>
      <c r="D125" s="4">
        <f>SBI!B122</f>
        <v>845.35</v>
      </c>
      <c r="E125" s="6">
        <f>HUL!B122</f>
        <v>2435.9</v>
      </c>
      <c r="F125" s="6">
        <f>SUN!B122</f>
        <v>1521.15</v>
      </c>
      <c r="G125" s="7"/>
      <c r="H125" s="5">
        <v>45469</v>
      </c>
      <c r="I125" s="18">
        <f t="shared" si="15"/>
        <v>4.5330797587568306E-3</v>
      </c>
      <c r="J125" s="18">
        <f t="shared" si="16"/>
        <v>4.1178695457827486E-2</v>
      </c>
      <c r="K125" s="18">
        <f t="shared" si="17"/>
        <v>3.6806173938854769E-3</v>
      </c>
      <c r="L125" s="18">
        <f t="shared" si="18"/>
        <v>5.5107221729169265E-3</v>
      </c>
      <c r="M125" s="18">
        <f t="shared" si="19"/>
        <v>1.0596598458676665E-2</v>
      </c>
      <c r="N125" s="18">
        <f t="shared" si="14"/>
        <v>1.3099942648412679E-2</v>
      </c>
    </row>
    <row r="126" spans="1:14" x14ac:dyDescent="0.35">
      <c r="A126" s="5">
        <v>45470</v>
      </c>
      <c r="B126" s="6">
        <f>TCS!B123</f>
        <v>3934.15</v>
      </c>
      <c r="C126" s="6">
        <f>RELIANCE!B123</f>
        <v>1530.55</v>
      </c>
      <c r="D126" s="4">
        <f>SBI!B123</f>
        <v>844</v>
      </c>
      <c r="E126" s="6">
        <f>HUL!B123</f>
        <v>2452.39</v>
      </c>
      <c r="F126" s="6">
        <f>SUN!B123</f>
        <v>1516.25</v>
      </c>
      <c r="G126" s="7"/>
      <c r="H126" s="5">
        <v>45470</v>
      </c>
      <c r="I126" s="18">
        <f t="shared" si="15"/>
        <v>2.030680654071082E-2</v>
      </c>
      <c r="J126" s="18">
        <f t="shared" si="16"/>
        <v>1.0911276526885283E-2</v>
      </c>
      <c r="K126" s="18">
        <f t="shared" si="17"/>
        <v>-1.5969716685396707E-3</v>
      </c>
      <c r="L126" s="18">
        <f t="shared" si="18"/>
        <v>6.7695718215032841E-3</v>
      </c>
      <c r="M126" s="18">
        <f t="shared" si="19"/>
        <v>-3.2212470827992501E-3</v>
      </c>
      <c r="N126" s="18">
        <f t="shared" si="14"/>
        <v>6.6338872275520924E-3</v>
      </c>
    </row>
    <row r="127" spans="1:14" x14ac:dyDescent="0.35">
      <c r="A127" s="5">
        <v>45471</v>
      </c>
      <c r="B127" s="6">
        <f>TCS!B124</f>
        <v>3904.15</v>
      </c>
      <c r="C127" s="6">
        <f>RELIANCE!B124</f>
        <v>1565.4</v>
      </c>
      <c r="D127" s="4">
        <f>SBI!B124</f>
        <v>848.95</v>
      </c>
      <c r="E127" s="6">
        <f>HUL!B124</f>
        <v>2463.2399999999998</v>
      </c>
      <c r="F127" s="6">
        <f>SUN!B124</f>
        <v>1520.85</v>
      </c>
      <c r="G127" s="7"/>
      <c r="H127" s="5">
        <v>45471</v>
      </c>
      <c r="I127" s="18">
        <f t="shared" si="15"/>
        <v>-7.625535376129533E-3</v>
      </c>
      <c r="J127" s="18">
        <f t="shared" si="16"/>
        <v>2.2769592630100366E-2</v>
      </c>
      <c r="K127" s="18">
        <f t="shared" si="17"/>
        <v>5.8649289099526047E-3</v>
      </c>
      <c r="L127" s="18">
        <f t="shared" si="18"/>
        <v>4.4242555221640778E-3</v>
      </c>
      <c r="M127" s="18">
        <f t="shared" si="19"/>
        <v>3.0338004946413033E-3</v>
      </c>
      <c r="N127" s="18">
        <f t="shared" si="14"/>
        <v>5.6934084361457641E-3</v>
      </c>
    </row>
    <row r="128" spans="1:14" x14ac:dyDescent="0.35">
      <c r="A128" s="5">
        <v>45474</v>
      </c>
      <c r="B128" s="6">
        <f>TCS!B125</f>
        <v>3978.2</v>
      </c>
      <c r="C128" s="6">
        <f>RELIANCE!B125</f>
        <v>1560.15</v>
      </c>
      <c r="D128" s="4">
        <f>SBI!B125</f>
        <v>841.95</v>
      </c>
      <c r="E128" s="6">
        <f>HUL!B125</f>
        <v>2495.17</v>
      </c>
      <c r="F128" s="6">
        <f>SUN!B125</f>
        <v>1520.1</v>
      </c>
      <c r="G128" s="7"/>
      <c r="H128" s="5">
        <v>45474</v>
      </c>
      <c r="I128" s="18">
        <f t="shared" si="15"/>
        <v>1.8966996657402868E-2</v>
      </c>
      <c r="J128" s="18">
        <f t="shared" si="16"/>
        <v>-3.3537753928708502E-3</v>
      </c>
      <c r="K128" s="18">
        <f t="shared" si="17"/>
        <v>-8.2454797102302635E-3</v>
      </c>
      <c r="L128" s="18">
        <f t="shared" si="18"/>
        <v>1.2962602101297627E-2</v>
      </c>
      <c r="M128" s="18">
        <f t="shared" si="19"/>
        <v>-4.9314528059962726E-4</v>
      </c>
      <c r="N128" s="18">
        <f t="shared" si="14"/>
        <v>3.9674396749999506E-3</v>
      </c>
    </row>
    <row r="129" spans="1:14" x14ac:dyDescent="0.35">
      <c r="A129" s="5">
        <v>45475</v>
      </c>
      <c r="B129" s="6">
        <f>TCS!B126</f>
        <v>4017.4</v>
      </c>
      <c r="C129" s="6">
        <f>RELIANCE!B126</f>
        <v>1565.18</v>
      </c>
      <c r="D129" s="4">
        <f>SBI!B126</f>
        <v>826.15</v>
      </c>
      <c r="E129" s="6">
        <f>HUL!B126</f>
        <v>2475.29</v>
      </c>
      <c r="F129" s="6">
        <f>SUN!B126</f>
        <v>1524.05</v>
      </c>
      <c r="G129" s="7"/>
      <c r="H129" s="5">
        <v>45475</v>
      </c>
      <c r="I129" s="18">
        <f t="shared" si="15"/>
        <v>9.8537026796039484E-3</v>
      </c>
      <c r="J129" s="18">
        <f t="shared" si="16"/>
        <v>3.2240489696502284E-3</v>
      </c>
      <c r="K129" s="18">
        <f t="shared" si="17"/>
        <v>-1.8765959973870316E-2</v>
      </c>
      <c r="L129" s="18">
        <f t="shared" si="18"/>
        <v>-7.9673930032824192E-3</v>
      </c>
      <c r="M129" s="18">
        <f t="shared" si="19"/>
        <v>2.5985132557069246E-3</v>
      </c>
      <c r="N129" s="18">
        <f t="shared" si="14"/>
        <v>-2.2114176144383269E-3</v>
      </c>
    </row>
    <row r="130" spans="1:14" x14ac:dyDescent="0.35">
      <c r="A130" s="5">
        <v>45476</v>
      </c>
      <c r="B130" s="6">
        <f>TCS!B127</f>
        <v>3965.25</v>
      </c>
      <c r="C130" s="6">
        <f>RELIANCE!B127</f>
        <v>1552.43</v>
      </c>
      <c r="D130" s="4">
        <f>SBI!B127</f>
        <v>839.95</v>
      </c>
      <c r="E130" s="6">
        <f>HUL!B127</f>
        <v>2500.39</v>
      </c>
      <c r="F130" s="6">
        <f>SUN!B127</f>
        <v>1533.95</v>
      </c>
      <c r="G130" s="7"/>
      <c r="H130" s="5">
        <v>45476</v>
      </c>
      <c r="I130" s="18">
        <f t="shared" si="15"/>
        <v>-1.298103250858762E-2</v>
      </c>
      <c r="J130" s="18">
        <f t="shared" si="16"/>
        <v>-8.1460279328895435E-3</v>
      </c>
      <c r="K130" s="18">
        <f t="shared" si="17"/>
        <v>1.6703988379834334E-2</v>
      </c>
      <c r="L130" s="18">
        <f t="shared" si="18"/>
        <v>1.0140225993721996E-2</v>
      </c>
      <c r="M130" s="18">
        <f t="shared" si="19"/>
        <v>6.4958498736917836E-3</v>
      </c>
      <c r="N130" s="18">
        <f t="shared" si="14"/>
        <v>2.4426007611541905E-3</v>
      </c>
    </row>
    <row r="131" spans="1:14" x14ac:dyDescent="0.35">
      <c r="A131" s="5">
        <v>45477</v>
      </c>
      <c r="B131" s="6">
        <f>TCS!B128</f>
        <v>4020.95</v>
      </c>
      <c r="C131" s="6">
        <f>RELIANCE!B128</f>
        <v>1554.03</v>
      </c>
      <c r="D131" s="4">
        <f>SBI!B128</f>
        <v>839.3</v>
      </c>
      <c r="E131" s="6">
        <f>HUL!B128</f>
        <v>2486.0500000000002</v>
      </c>
      <c r="F131" s="6">
        <f>SUN!B128</f>
        <v>1557.9</v>
      </c>
      <c r="G131" s="7"/>
      <c r="H131" s="5">
        <v>45477</v>
      </c>
      <c r="I131" s="18">
        <f t="shared" si="15"/>
        <v>1.4047033604438486E-2</v>
      </c>
      <c r="J131" s="18">
        <f t="shared" si="16"/>
        <v>1.0306422833878948E-3</v>
      </c>
      <c r="K131" s="18">
        <f t="shared" si="17"/>
        <v>-7.7385558664222476E-4</v>
      </c>
      <c r="L131" s="18">
        <f t="shared" si="18"/>
        <v>-5.7351053235693561E-3</v>
      </c>
      <c r="M131" s="18">
        <f t="shared" si="19"/>
        <v>1.5613285961080914E-2</v>
      </c>
      <c r="N131" s="18">
        <f t="shared" si="14"/>
        <v>4.8364001877391431E-3</v>
      </c>
    </row>
    <row r="132" spans="1:14" x14ac:dyDescent="0.35">
      <c r="A132" s="5">
        <v>45478</v>
      </c>
      <c r="B132" s="6">
        <f>TCS!B129</f>
        <v>4011.8</v>
      </c>
      <c r="C132" s="6">
        <f>RELIANCE!B129</f>
        <v>1588.63</v>
      </c>
      <c r="D132" s="4">
        <f>SBI!B129</f>
        <v>859.75</v>
      </c>
      <c r="E132" s="6">
        <f>HUL!B129</f>
        <v>2536.9</v>
      </c>
      <c r="F132" s="6">
        <f>SUN!B129</f>
        <v>1568.4</v>
      </c>
      <c r="G132" s="7"/>
      <c r="H132" s="5">
        <v>45478</v>
      </c>
      <c r="I132" s="18">
        <f t="shared" si="15"/>
        <v>-2.2755816411543783E-3</v>
      </c>
      <c r="J132" s="18">
        <f t="shared" si="16"/>
        <v>2.226469244480489E-2</v>
      </c>
      <c r="K132" s="18">
        <f t="shared" si="17"/>
        <v>2.4365542714166688E-2</v>
      </c>
      <c r="L132" s="18">
        <f t="shared" si="18"/>
        <v>2.0454134068099927E-2</v>
      </c>
      <c r="M132" s="18">
        <f t="shared" si="19"/>
        <v>6.7398420951281235E-3</v>
      </c>
      <c r="N132" s="18">
        <f t="shared" si="14"/>
        <v>1.430972593620905E-2</v>
      </c>
    </row>
    <row r="133" spans="1:14" x14ac:dyDescent="0.35">
      <c r="A133" s="5">
        <v>45481</v>
      </c>
      <c r="B133" s="6">
        <f>TCS!B130</f>
        <v>3993.2</v>
      </c>
      <c r="C133" s="6">
        <f>RELIANCE!B130</f>
        <v>1600.9</v>
      </c>
      <c r="D133" s="4">
        <f>SBI!B130</f>
        <v>856.25</v>
      </c>
      <c r="E133" s="6">
        <f>HUL!B130</f>
        <v>2576.89</v>
      </c>
      <c r="F133" s="6">
        <f>SUN!B130</f>
        <v>1556.4</v>
      </c>
      <c r="G133" s="7"/>
      <c r="H133" s="5">
        <v>45481</v>
      </c>
      <c r="I133" s="18">
        <f t="shared" si="15"/>
        <v>-4.6363228475996277E-3</v>
      </c>
      <c r="J133" s="18">
        <f t="shared" si="16"/>
        <v>7.7236360889572087E-3</v>
      </c>
      <c r="K133" s="18">
        <f t="shared" si="17"/>
        <v>-4.0709508578075093E-3</v>
      </c>
      <c r="L133" s="18">
        <f t="shared" si="18"/>
        <v>1.5763333201939345E-2</v>
      </c>
      <c r="M133" s="18">
        <f t="shared" si="19"/>
        <v>-7.6511094108645539E-3</v>
      </c>
      <c r="N133" s="18">
        <f t="shared" si="14"/>
        <v>1.4257172349249729E-3</v>
      </c>
    </row>
    <row r="134" spans="1:14" x14ac:dyDescent="0.35">
      <c r="A134" s="5">
        <v>45482</v>
      </c>
      <c r="B134" s="6">
        <f>TCS!B131</f>
        <v>3985.5</v>
      </c>
      <c r="C134" s="6">
        <f>RELIANCE!B131</f>
        <v>1590.28</v>
      </c>
      <c r="D134" s="4">
        <f>SBI!B131</f>
        <v>861.3</v>
      </c>
      <c r="E134" s="6">
        <f>HUL!B131</f>
        <v>2579.88</v>
      </c>
      <c r="F134" s="6">
        <f>SUN!B131</f>
        <v>1585.4</v>
      </c>
      <c r="G134" s="7"/>
      <c r="H134" s="5">
        <v>45482</v>
      </c>
      <c r="I134" s="18">
        <f t="shared" si="15"/>
        <v>-1.9282780727235549E-3</v>
      </c>
      <c r="J134" s="18">
        <f t="shared" si="16"/>
        <v>-6.633768505215909E-3</v>
      </c>
      <c r="K134" s="18">
        <f t="shared" si="17"/>
        <v>5.8978102189779502E-3</v>
      </c>
      <c r="L134" s="18">
        <f t="shared" si="18"/>
        <v>1.160313401037838E-3</v>
      </c>
      <c r="M134" s="18">
        <f t="shared" si="19"/>
        <v>1.8632742225648924E-2</v>
      </c>
      <c r="N134" s="18">
        <f t="shared" si="14"/>
        <v>3.4257638535450498E-3</v>
      </c>
    </row>
    <row r="135" spans="1:14" x14ac:dyDescent="0.35">
      <c r="A135" s="5">
        <v>45483</v>
      </c>
      <c r="B135" s="6">
        <f>TCS!B132</f>
        <v>3909.15</v>
      </c>
      <c r="C135" s="6">
        <f>RELIANCE!B132</f>
        <v>1584.22</v>
      </c>
      <c r="D135" s="4">
        <f>SBI!B132</f>
        <v>849</v>
      </c>
      <c r="E135" s="6">
        <f>HUL!B132</f>
        <v>2600.1</v>
      </c>
      <c r="F135" s="6">
        <f>SUN!B132</f>
        <v>1598.55</v>
      </c>
      <c r="G135" s="7"/>
      <c r="H135" s="5">
        <v>45483</v>
      </c>
      <c r="I135" s="18">
        <f t="shared" si="15"/>
        <v>-1.9156943921716185E-2</v>
      </c>
      <c r="J135" s="18">
        <f t="shared" si="16"/>
        <v>-3.8106496969086967E-3</v>
      </c>
      <c r="K135" s="18">
        <f t="shared" si="17"/>
        <v>-1.4280738418669392E-2</v>
      </c>
      <c r="L135" s="18">
        <f t="shared" si="18"/>
        <v>7.8375738406437634E-3</v>
      </c>
      <c r="M135" s="18">
        <f t="shared" si="19"/>
        <v>8.2944367352086878E-3</v>
      </c>
      <c r="N135" s="18">
        <f t="shared" ref="N135:N198" si="20">SUMPRODUCT(I135:M135,$P$5:$T$5)</f>
        <v>-4.2232642922883654E-3</v>
      </c>
    </row>
    <row r="136" spans="1:14" x14ac:dyDescent="0.35">
      <c r="A136" s="5">
        <v>45484</v>
      </c>
      <c r="B136" s="6">
        <f>TCS!B133</f>
        <v>3923.7</v>
      </c>
      <c r="C136" s="6">
        <f>RELIANCE!B133</f>
        <v>1580.65</v>
      </c>
      <c r="D136" s="4">
        <f>SBI!B133</f>
        <v>856.7</v>
      </c>
      <c r="E136" s="6">
        <f>HUL!B133</f>
        <v>2598.5</v>
      </c>
      <c r="F136" s="6">
        <f>SUN!B133</f>
        <v>1581.75</v>
      </c>
      <c r="G136" s="7"/>
      <c r="H136" s="5">
        <v>45484</v>
      </c>
      <c r="I136" s="18">
        <f t="shared" si="15"/>
        <v>3.7220367599093418E-3</v>
      </c>
      <c r="J136" s="18">
        <f t="shared" si="16"/>
        <v>-2.2534748961633433E-3</v>
      </c>
      <c r="K136" s="18">
        <f t="shared" si="17"/>
        <v>9.0694935217903172E-3</v>
      </c>
      <c r="L136" s="18">
        <f t="shared" si="18"/>
        <v>-6.1536094765579641E-4</v>
      </c>
      <c r="M136" s="18">
        <f t="shared" si="19"/>
        <v>-1.0509524256357317E-2</v>
      </c>
      <c r="N136" s="18">
        <f t="shared" si="20"/>
        <v>-1.1736596369535911E-4</v>
      </c>
    </row>
    <row r="137" spans="1:14" x14ac:dyDescent="0.35">
      <c r="A137" s="5">
        <v>45485</v>
      </c>
      <c r="B137" s="6">
        <f>TCS!B134</f>
        <v>4183.95</v>
      </c>
      <c r="C137" s="6">
        <f>RELIANCE!B134</f>
        <v>1596.72</v>
      </c>
      <c r="D137" s="4">
        <f>SBI!B134</f>
        <v>859.7</v>
      </c>
      <c r="E137" s="6">
        <f>HUL!B134</f>
        <v>2611.85</v>
      </c>
      <c r="F137" s="6">
        <f>SUN!B134</f>
        <v>1577.3</v>
      </c>
      <c r="G137" s="7"/>
      <c r="H137" s="5">
        <v>45485</v>
      </c>
      <c r="I137" s="18">
        <f t="shared" si="15"/>
        <v>6.6327700894563746E-2</v>
      </c>
      <c r="J137" s="18">
        <f t="shared" si="16"/>
        <v>1.016670357131555E-2</v>
      </c>
      <c r="K137" s="18">
        <f t="shared" si="17"/>
        <v>3.5018092681218249E-3</v>
      </c>
      <c r="L137" s="18">
        <f t="shared" si="18"/>
        <v>5.1375793727150842E-3</v>
      </c>
      <c r="M137" s="18">
        <f t="shared" si="19"/>
        <v>-2.8133396554449464E-3</v>
      </c>
      <c r="N137" s="18">
        <f t="shared" si="20"/>
        <v>1.6464090690254254E-2</v>
      </c>
    </row>
    <row r="138" spans="1:14" x14ac:dyDescent="0.35">
      <c r="A138" s="5">
        <v>45488</v>
      </c>
      <c r="B138" s="6">
        <f>TCS!B135</f>
        <v>4169.2</v>
      </c>
      <c r="C138" s="6">
        <f>RELIANCE!B135</f>
        <v>1597.22</v>
      </c>
      <c r="D138" s="4">
        <f>SBI!B135</f>
        <v>881.35</v>
      </c>
      <c r="E138" s="6">
        <f>HUL!B135</f>
        <v>2609.91</v>
      </c>
      <c r="F138" s="6">
        <f>SUN!B135</f>
        <v>1586.2</v>
      </c>
      <c r="G138" s="7"/>
      <c r="H138" s="5">
        <v>45488</v>
      </c>
      <c r="I138" s="18">
        <f t="shared" si="15"/>
        <v>-3.5253767372936951E-3</v>
      </c>
      <c r="J138" s="18">
        <f t="shared" si="16"/>
        <v>3.1314194097897818E-4</v>
      </c>
      <c r="K138" s="18">
        <f t="shared" si="17"/>
        <v>2.5183203443061464E-2</v>
      </c>
      <c r="L138" s="18">
        <f t="shared" si="18"/>
        <v>-7.4276853571220158E-4</v>
      </c>
      <c r="M138" s="18">
        <f t="shared" si="19"/>
        <v>5.6425537310593743E-3</v>
      </c>
      <c r="N138" s="18">
        <f t="shared" si="20"/>
        <v>5.3741507684187846E-3</v>
      </c>
    </row>
    <row r="139" spans="1:14" x14ac:dyDescent="0.35">
      <c r="A139" s="5">
        <v>45489</v>
      </c>
      <c r="B139" s="6">
        <f>TCS!B136</f>
        <v>4178.45</v>
      </c>
      <c r="C139" s="6">
        <f>RELIANCE!B136</f>
        <v>1576.25</v>
      </c>
      <c r="D139" s="4">
        <f>SBI!B136</f>
        <v>880.7</v>
      </c>
      <c r="E139" s="6">
        <f>HUL!B136</f>
        <v>2677.79</v>
      </c>
      <c r="F139" s="6">
        <f>SUN!B136</f>
        <v>1579.3</v>
      </c>
      <c r="G139" s="7"/>
      <c r="H139" s="5">
        <v>45489</v>
      </c>
      <c r="I139" s="18">
        <f t="shared" si="15"/>
        <v>2.2186510601553966E-3</v>
      </c>
      <c r="J139" s="18">
        <f t="shared" si="16"/>
        <v>-1.3129061744781567E-2</v>
      </c>
      <c r="K139" s="18">
        <f t="shared" si="17"/>
        <v>-7.3750496397573251E-4</v>
      </c>
      <c r="L139" s="18">
        <f t="shared" si="18"/>
        <v>2.6008559682134669E-2</v>
      </c>
      <c r="M139" s="18">
        <f t="shared" si="19"/>
        <v>-4.3500189131258082E-3</v>
      </c>
      <c r="N139" s="18">
        <f t="shared" si="20"/>
        <v>2.0021250240813914E-3</v>
      </c>
    </row>
    <row r="140" spans="1:14" x14ac:dyDescent="0.35">
      <c r="A140" s="5">
        <v>45491</v>
      </c>
      <c r="B140" s="6">
        <f>TCS!B137</f>
        <v>4315.55</v>
      </c>
      <c r="C140" s="6">
        <f>RELIANCE!B137</f>
        <v>1586.68</v>
      </c>
      <c r="D140" s="4">
        <f>SBI!B137</f>
        <v>893.55</v>
      </c>
      <c r="E140" s="6">
        <f>HUL!B137</f>
        <v>2727.54</v>
      </c>
      <c r="F140" s="6">
        <f>SUN!B137</f>
        <v>1594.25</v>
      </c>
      <c r="G140" s="7"/>
      <c r="H140" s="5">
        <v>45491</v>
      </c>
      <c r="I140" s="18">
        <f t="shared" si="15"/>
        <v>3.2811209898407467E-2</v>
      </c>
      <c r="J140" s="18">
        <f t="shared" si="16"/>
        <v>6.6169706582077659E-3</v>
      </c>
      <c r="K140" s="18">
        <f t="shared" si="17"/>
        <v>1.4590666515271744E-2</v>
      </c>
      <c r="L140" s="18">
        <f t="shared" si="18"/>
        <v>1.8578753374984602E-2</v>
      </c>
      <c r="M140" s="18">
        <f t="shared" si="19"/>
        <v>9.4662192110428478E-3</v>
      </c>
      <c r="N140" s="18">
        <f t="shared" si="20"/>
        <v>1.6412763931582888E-2</v>
      </c>
    </row>
    <row r="141" spans="1:14" x14ac:dyDescent="0.35">
      <c r="A141" s="5">
        <v>45492</v>
      </c>
      <c r="B141" s="6">
        <f>TCS!B138</f>
        <v>4302.3999999999996</v>
      </c>
      <c r="C141" s="6">
        <f>RELIANCE!B138</f>
        <v>1555.15</v>
      </c>
      <c r="D141" s="4">
        <f>SBI!B138</f>
        <v>889.35</v>
      </c>
      <c r="E141" s="6">
        <f>HUL!B138</f>
        <v>2716.19</v>
      </c>
      <c r="F141" s="6">
        <f>SUN!B138</f>
        <v>1568.65</v>
      </c>
      <c r="G141" s="7"/>
      <c r="H141" s="5">
        <v>45492</v>
      </c>
      <c r="I141" s="18">
        <f t="shared" si="15"/>
        <v>-3.0471202975288492E-3</v>
      </c>
      <c r="J141" s="18">
        <f t="shared" si="16"/>
        <v>-1.9871681750573522E-2</v>
      </c>
      <c r="K141" s="18">
        <f t="shared" si="17"/>
        <v>-4.7003525264394108E-3</v>
      </c>
      <c r="L141" s="18">
        <f t="shared" si="18"/>
        <v>-4.1612588632979897E-3</v>
      </c>
      <c r="M141" s="18">
        <f t="shared" si="19"/>
        <v>-1.6057707385918052E-2</v>
      </c>
      <c r="N141" s="18">
        <f t="shared" si="20"/>
        <v>-9.5676241647515651E-3</v>
      </c>
    </row>
    <row r="142" spans="1:14" x14ac:dyDescent="0.35">
      <c r="A142" s="5">
        <v>45495</v>
      </c>
      <c r="B142" s="6">
        <f>TCS!B139</f>
        <v>4287.3500000000004</v>
      </c>
      <c r="C142" s="6">
        <f>RELIANCE!B139</f>
        <v>1500.68</v>
      </c>
      <c r="D142" s="4">
        <f>SBI!B139</f>
        <v>876.8</v>
      </c>
      <c r="E142" s="6">
        <f>HUL!B139</f>
        <v>2724.45</v>
      </c>
      <c r="F142" s="6">
        <f>SUN!B139</f>
        <v>1587.35</v>
      </c>
      <c r="G142" s="7"/>
      <c r="H142" s="5">
        <v>45495</v>
      </c>
      <c r="I142" s="18">
        <f t="shared" si="15"/>
        <v>-3.4980476013386497E-3</v>
      </c>
      <c r="J142" s="18">
        <f t="shared" si="16"/>
        <v>-3.5025560235347086E-2</v>
      </c>
      <c r="K142" s="18">
        <f t="shared" si="17"/>
        <v>-1.4111429695845334E-2</v>
      </c>
      <c r="L142" s="18">
        <f t="shared" si="18"/>
        <v>3.041024376056134E-3</v>
      </c>
      <c r="M142" s="18">
        <f t="shared" si="19"/>
        <v>1.1921078634494542E-2</v>
      </c>
      <c r="N142" s="18">
        <f t="shared" si="20"/>
        <v>-7.5345869043960791E-3</v>
      </c>
    </row>
    <row r="143" spans="1:14" x14ac:dyDescent="0.35">
      <c r="A143" s="5">
        <v>45496</v>
      </c>
      <c r="B143" s="6">
        <f>TCS!B140</f>
        <v>4302.3500000000004</v>
      </c>
      <c r="C143" s="6">
        <f>RELIANCE!B140</f>
        <v>1487.9</v>
      </c>
      <c r="D143" s="4">
        <f>SBI!B140</f>
        <v>863.9</v>
      </c>
      <c r="E143" s="6">
        <f>HUL!B140</f>
        <v>2755.38</v>
      </c>
      <c r="F143" s="6">
        <f>SUN!B140</f>
        <v>1601.6</v>
      </c>
      <c r="G143" s="7"/>
      <c r="H143" s="5">
        <v>45496</v>
      </c>
      <c r="I143" s="18">
        <f t="shared" si="15"/>
        <v>3.4986646763150997E-3</v>
      </c>
      <c r="J143" s="18">
        <f t="shared" si="16"/>
        <v>-8.516139350161267E-3</v>
      </c>
      <c r="K143" s="18">
        <f t="shared" si="17"/>
        <v>-1.4712591240875872E-2</v>
      </c>
      <c r="L143" s="18">
        <f t="shared" si="18"/>
        <v>1.1352750096349729E-2</v>
      </c>
      <c r="M143" s="18">
        <f t="shared" si="19"/>
        <v>8.9772261946010623E-3</v>
      </c>
      <c r="N143" s="18">
        <f t="shared" si="20"/>
        <v>1.1998207524575063E-4</v>
      </c>
    </row>
    <row r="144" spans="1:14" x14ac:dyDescent="0.35">
      <c r="A144" s="5">
        <v>45497</v>
      </c>
      <c r="B144" s="6">
        <f>TCS!B141</f>
        <v>4306.25</v>
      </c>
      <c r="C144" s="6">
        <f>RELIANCE!B141</f>
        <v>1495.7</v>
      </c>
      <c r="D144" s="4">
        <f>SBI!B141</f>
        <v>852</v>
      </c>
      <c r="E144" s="6">
        <f>HUL!B141</f>
        <v>2706.27</v>
      </c>
      <c r="F144" s="6">
        <f>SUN!B141</f>
        <v>1619.45</v>
      </c>
      <c r="G144" s="7"/>
      <c r="H144" s="5">
        <v>45497</v>
      </c>
      <c r="I144" s="18">
        <f t="shared" si="15"/>
        <v>9.064813415922135E-4</v>
      </c>
      <c r="J144" s="18">
        <f t="shared" si="16"/>
        <v>5.2422877881577179E-3</v>
      </c>
      <c r="K144" s="18">
        <f t="shared" si="17"/>
        <v>-1.3774742447042465E-2</v>
      </c>
      <c r="L144" s="18">
        <f t="shared" si="18"/>
        <v>-1.7823312936872671E-2</v>
      </c>
      <c r="M144" s="18">
        <f t="shared" si="19"/>
        <v>1.1145104895105007E-2</v>
      </c>
      <c r="N144" s="18">
        <f t="shared" si="20"/>
        <v>-2.8608362718120393E-3</v>
      </c>
    </row>
    <row r="145" spans="1:14" x14ac:dyDescent="0.35">
      <c r="A145" s="5">
        <v>45498</v>
      </c>
      <c r="B145" s="6">
        <f>TCS!B142</f>
        <v>4322.5</v>
      </c>
      <c r="C145" s="6">
        <f>RELIANCE!B142</f>
        <v>1492.4</v>
      </c>
      <c r="D145" s="4">
        <f>SBI!B142</f>
        <v>848.5</v>
      </c>
      <c r="E145" s="6">
        <f>HUL!B142</f>
        <v>2696.46</v>
      </c>
      <c r="F145" s="6">
        <f>SUN!B142</f>
        <v>1665.8</v>
      </c>
      <c r="G145" s="7"/>
      <c r="H145" s="5">
        <v>45498</v>
      </c>
      <c r="I145" s="18">
        <f t="shared" si="15"/>
        <v>3.7735849056603765E-3</v>
      </c>
      <c r="J145" s="18">
        <f t="shared" si="16"/>
        <v>-2.2063247977535116E-3</v>
      </c>
      <c r="K145" s="18">
        <f t="shared" si="17"/>
        <v>-4.107981220657253E-3</v>
      </c>
      <c r="L145" s="18">
        <f t="shared" si="18"/>
        <v>-3.6249154740657374E-3</v>
      </c>
      <c r="M145" s="18">
        <f t="shared" si="19"/>
        <v>2.8620828058908865E-2</v>
      </c>
      <c r="N145" s="18">
        <f t="shared" si="20"/>
        <v>4.4910382944185478E-3</v>
      </c>
    </row>
    <row r="146" spans="1:14" x14ac:dyDescent="0.35">
      <c r="A146" s="5">
        <v>45499</v>
      </c>
      <c r="B146" s="6">
        <f>TCS!B143</f>
        <v>4387.8500000000004</v>
      </c>
      <c r="C146" s="6">
        <f>RELIANCE!B143</f>
        <v>1509.03</v>
      </c>
      <c r="D146" s="4">
        <f>SBI!B143</f>
        <v>862.45</v>
      </c>
      <c r="E146" s="6">
        <f>HUL!B143</f>
        <v>2700.3</v>
      </c>
      <c r="F146" s="6">
        <f>SUN!B143</f>
        <v>1714.25</v>
      </c>
      <c r="G146" s="7"/>
      <c r="H146" s="5">
        <v>45499</v>
      </c>
      <c r="I146" s="18">
        <f t="shared" si="15"/>
        <v>1.5118565644881565E-2</v>
      </c>
      <c r="J146" s="18">
        <f t="shared" si="16"/>
        <v>1.1143125167515366E-2</v>
      </c>
      <c r="K146" s="18">
        <f t="shared" si="17"/>
        <v>1.6440777843252929E-2</v>
      </c>
      <c r="L146" s="18">
        <f t="shared" si="18"/>
        <v>1.424089361607539E-3</v>
      </c>
      <c r="M146" s="18">
        <f t="shared" si="19"/>
        <v>2.9085124264617734E-2</v>
      </c>
      <c r="N146" s="18">
        <f t="shared" si="20"/>
        <v>1.4642336456375027E-2</v>
      </c>
    </row>
    <row r="147" spans="1:14" x14ac:dyDescent="0.35">
      <c r="A147" s="5">
        <v>45502</v>
      </c>
      <c r="B147" s="6">
        <f>TCS!B144</f>
        <v>4381.1000000000004</v>
      </c>
      <c r="C147" s="6">
        <f>RELIANCE!B144</f>
        <v>1520.1</v>
      </c>
      <c r="D147" s="4">
        <f>SBI!B144</f>
        <v>871.6</v>
      </c>
      <c r="E147" s="6">
        <f>HUL!B144</f>
        <v>2700.85</v>
      </c>
      <c r="F147" s="6">
        <f>SUN!B144</f>
        <v>1723.25</v>
      </c>
      <c r="G147" s="7"/>
      <c r="H147" s="5">
        <v>45502</v>
      </c>
      <c r="I147" s="18">
        <f t="shared" si="15"/>
        <v>-1.5383388219742944E-3</v>
      </c>
      <c r="J147" s="18">
        <f t="shared" si="16"/>
        <v>7.3358382537125344E-3</v>
      </c>
      <c r="K147" s="18">
        <f t="shared" si="17"/>
        <v>1.0609310684677409E-2</v>
      </c>
      <c r="L147" s="18">
        <f t="shared" si="18"/>
        <v>2.0368107247326073E-4</v>
      </c>
      <c r="M147" s="18">
        <f t="shared" si="19"/>
        <v>5.2501093772787666E-3</v>
      </c>
      <c r="N147" s="18">
        <f t="shared" si="20"/>
        <v>4.3721201132335356E-3</v>
      </c>
    </row>
    <row r="148" spans="1:14" x14ac:dyDescent="0.35">
      <c r="A148" s="5">
        <v>45503</v>
      </c>
      <c r="B148" s="6">
        <f>TCS!B145</f>
        <v>4365.3500000000004</v>
      </c>
      <c r="C148" s="6">
        <f>RELIANCE!B145</f>
        <v>1513.15</v>
      </c>
      <c r="D148" s="4">
        <f>SBI!B145</f>
        <v>872.8</v>
      </c>
      <c r="E148" s="6">
        <f>HUL!B145</f>
        <v>2680.73</v>
      </c>
      <c r="F148" s="6">
        <f>SUN!B145</f>
        <v>1701.6</v>
      </c>
      <c r="G148" s="7"/>
      <c r="H148" s="5">
        <v>45503</v>
      </c>
      <c r="I148" s="18">
        <f t="shared" si="15"/>
        <v>-3.5949875602018233E-3</v>
      </c>
      <c r="J148" s="18">
        <f t="shared" si="16"/>
        <v>-4.5720676271296945E-3</v>
      </c>
      <c r="K148" s="18">
        <f t="shared" si="17"/>
        <v>1.3767783386873234E-3</v>
      </c>
      <c r="L148" s="18">
        <f t="shared" si="18"/>
        <v>-7.4495066367994411E-3</v>
      </c>
      <c r="M148" s="18">
        <f t="shared" si="19"/>
        <v>-1.256347018714643E-2</v>
      </c>
      <c r="N148" s="18">
        <f t="shared" si="20"/>
        <v>-5.3606507345180139E-3</v>
      </c>
    </row>
    <row r="149" spans="1:14" x14ac:dyDescent="0.35">
      <c r="A149" s="5">
        <v>45504</v>
      </c>
      <c r="B149" s="6">
        <f>TCS!B146</f>
        <v>4385.3500000000004</v>
      </c>
      <c r="C149" s="6">
        <f>RELIANCE!B146</f>
        <v>1505.43</v>
      </c>
      <c r="D149" s="4">
        <f>SBI!B146</f>
        <v>872.4</v>
      </c>
      <c r="E149" s="6">
        <f>HUL!B146</f>
        <v>2694.92</v>
      </c>
      <c r="F149" s="6">
        <f>SUN!B146</f>
        <v>1719.35</v>
      </c>
      <c r="G149" s="7"/>
      <c r="H149" s="5">
        <v>45504</v>
      </c>
      <c r="I149" s="18">
        <f t="shared" si="15"/>
        <v>4.581534126702369E-3</v>
      </c>
      <c r="J149" s="18">
        <f t="shared" si="16"/>
        <v>-5.1019396622938862E-3</v>
      </c>
      <c r="K149" s="18">
        <f t="shared" si="17"/>
        <v>-4.5829514207151867E-4</v>
      </c>
      <c r="L149" s="18">
        <f t="shared" si="18"/>
        <v>5.2933342783496595E-3</v>
      </c>
      <c r="M149" s="18">
        <f t="shared" si="19"/>
        <v>1.0431358721203488E-2</v>
      </c>
      <c r="N149" s="18">
        <f t="shared" si="20"/>
        <v>2.9491984643780222E-3</v>
      </c>
    </row>
    <row r="150" spans="1:14" x14ac:dyDescent="0.35">
      <c r="A150" s="5">
        <v>45505</v>
      </c>
      <c r="B150" s="6">
        <f>TCS!B147</f>
        <v>4397.1000000000004</v>
      </c>
      <c r="C150" s="6">
        <f>RELIANCE!B147</f>
        <v>1515.3</v>
      </c>
      <c r="D150" s="4">
        <f>SBI!B147</f>
        <v>862.65</v>
      </c>
      <c r="E150" s="6">
        <f>HUL!B147</f>
        <v>2704.78</v>
      </c>
      <c r="F150" s="6">
        <f>SUN!B147</f>
        <v>1715.2</v>
      </c>
      <c r="G150" s="7"/>
      <c r="H150" s="5">
        <v>45505</v>
      </c>
      <c r="I150" s="18">
        <f t="shared" si="15"/>
        <v>2.679375648465987E-3</v>
      </c>
      <c r="J150" s="18">
        <f t="shared" si="16"/>
        <v>6.5562663159361989E-3</v>
      </c>
      <c r="K150" s="18">
        <f t="shared" si="17"/>
        <v>-1.117606602475929E-2</v>
      </c>
      <c r="L150" s="18">
        <f t="shared" si="18"/>
        <v>3.6587356953081684E-3</v>
      </c>
      <c r="M150" s="18">
        <f t="shared" si="19"/>
        <v>-2.4137028528221638E-3</v>
      </c>
      <c r="N150" s="18">
        <f t="shared" si="20"/>
        <v>-1.3907824357421987E-4</v>
      </c>
    </row>
    <row r="151" spans="1:14" x14ac:dyDescent="0.35">
      <c r="A151" s="5">
        <v>45506</v>
      </c>
      <c r="B151" s="6">
        <f>TCS!B148</f>
        <v>4283.05</v>
      </c>
      <c r="C151" s="6">
        <f>RELIANCE!B148</f>
        <v>1499.32</v>
      </c>
      <c r="D151" s="4">
        <f>SBI!B148</f>
        <v>847.85</v>
      </c>
      <c r="E151" s="6">
        <f>HUL!B148</f>
        <v>2681.87</v>
      </c>
      <c r="F151" s="6">
        <f>SUN!B148</f>
        <v>1731.65</v>
      </c>
      <c r="G151" s="7"/>
      <c r="H151" s="5">
        <v>45506</v>
      </c>
      <c r="I151" s="18">
        <f t="shared" si="15"/>
        <v>-2.5937549748697997E-2</v>
      </c>
      <c r="J151" s="18">
        <f t="shared" si="16"/>
        <v>-1.0545766514881594E-2</v>
      </c>
      <c r="K151" s="18">
        <f t="shared" si="17"/>
        <v>-1.715643656175736E-2</v>
      </c>
      <c r="L151" s="18">
        <f t="shared" si="18"/>
        <v>-8.4701898121105623E-3</v>
      </c>
      <c r="M151" s="18">
        <f t="shared" si="19"/>
        <v>9.5907182835821558E-3</v>
      </c>
      <c r="N151" s="18">
        <f t="shared" si="20"/>
        <v>-1.0503844870773072E-2</v>
      </c>
    </row>
    <row r="152" spans="1:14" x14ac:dyDescent="0.35">
      <c r="A152" s="5">
        <v>45509</v>
      </c>
      <c r="B152" s="6">
        <f>TCS!B149</f>
        <v>4155.05</v>
      </c>
      <c r="C152" s="6">
        <f>RELIANCE!B149</f>
        <v>1447.32</v>
      </c>
      <c r="D152" s="4">
        <f>SBI!B149</f>
        <v>811.65</v>
      </c>
      <c r="E152" s="6">
        <f>HUL!B149</f>
        <v>2705.13</v>
      </c>
      <c r="F152" s="6">
        <f>SUN!B149</f>
        <v>1720.35</v>
      </c>
      <c r="G152" s="7"/>
      <c r="H152" s="5">
        <v>45509</v>
      </c>
      <c r="I152" s="18">
        <f t="shared" si="15"/>
        <v>-2.9885245327511911E-2</v>
      </c>
      <c r="J152" s="18">
        <f t="shared" si="16"/>
        <v>-3.4682389349838583E-2</v>
      </c>
      <c r="K152" s="18">
        <f t="shared" si="17"/>
        <v>-4.2696231644748561E-2</v>
      </c>
      <c r="L152" s="18">
        <f t="shared" si="18"/>
        <v>8.6730527579637062E-3</v>
      </c>
      <c r="M152" s="18">
        <f t="shared" si="19"/>
        <v>-6.5255680997893251E-3</v>
      </c>
      <c r="N152" s="18">
        <f t="shared" si="20"/>
        <v>-2.1023276332784939E-2</v>
      </c>
    </row>
    <row r="153" spans="1:14" x14ac:dyDescent="0.35">
      <c r="A153" s="5">
        <v>45510</v>
      </c>
      <c r="B153" s="6">
        <f>TCS!B150</f>
        <v>4171.2</v>
      </c>
      <c r="C153" s="6">
        <f>RELIANCE!B150</f>
        <v>1456.05</v>
      </c>
      <c r="D153" s="4">
        <f>SBI!B150</f>
        <v>797.7</v>
      </c>
      <c r="E153" s="6">
        <f>HUL!B150</f>
        <v>2739.14</v>
      </c>
      <c r="F153" s="6">
        <f>SUN!B150</f>
        <v>1707.55</v>
      </c>
      <c r="G153" s="7"/>
      <c r="H153" s="5">
        <v>45510</v>
      </c>
      <c r="I153" s="18">
        <f t="shared" si="15"/>
        <v>3.8868365001623051E-3</v>
      </c>
      <c r="J153" s="18">
        <f t="shared" si="16"/>
        <v>6.0318381560402479E-3</v>
      </c>
      <c r="K153" s="18">
        <f t="shared" si="17"/>
        <v>-1.7187211236370237E-2</v>
      </c>
      <c r="L153" s="18">
        <f t="shared" si="18"/>
        <v>1.2572408719728756E-2</v>
      </c>
      <c r="M153" s="18">
        <f t="shared" si="19"/>
        <v>-7.4403464411311182E-3</v>
      </c>
      <c r="N153" s="18">
        <f t="shared" si="20"/>
        <v>-4.2729486031400899E-4</v>
      </c>
    </row>
    <row r="154" spans="1:14" x14ac:dyDescent="0.35">
      <c r="A154" s="5">
        <v>45511</v>
      </c>
      <c r="B154" s="6">
        <f>TCS!B151</f>
        <v>4200.45</v>
      </c>
      <c r="C154" s="6">
        <f>RELIANCE!B151</f>
        <v>1464.82</v>
      </c>
      <c r="D154" s="4">
        <f>SBI!B151</f>
        <v>808.65</v>
      </c>
      <c r="E154" s="6">
        <f>HUL!B151</f>
        <v>2733.17</v>
      </c>
      <c r="F154" s="6">
        <f>SUN!B151</f>
        <v>1734.45</v>
      </c>
      <c r="G154" s="7"/>
      <c r="H154" s="5">
        <v>45511</v>
      </c>
      <c r="I154" s="18">
        <f t="shared" si="15"/>
        <v>7.0123705408515757E-3</v>
      </c>
      <c r="J154" s="18">
        <f t="shared" si="16"/>
        <v>6.0231448095875439E-3</v>
      </c>
      <c r="K154" s="18">
        <f t="shared" si="17"/>
        <v>1.3726965024445148E-2</v>
      </c>
      <c r="L154" s="18">
        <f t="shared" si="18"/>
        <v>-2.1795161985147526E-3</v>
      </c>
      <c r="M154" s="18">
        <f t="shared" si="19"/>
        <v>1.5753565049339668E-2</v>
      </c>
      <c r="N154" s="18">
        <f t="shared" si="20"/>
        <v>8.067305845141837E-3</v>
      </c>
    </row>
    <row r="155" spans="1:14" x14ac:dyDescent="0.35">
      <c r="A155" s="5">
        <v>45512</v>
      </c>
      <c r="B155" s="6">
        <f>TCS!B152</f>
        <v>4172.55</v>
      </c>
      <c r="C155" s="6">
        <f>RELIANCE!B152</f>
        <v>1449.13</v>
      </c>
      <c r="D155" s="4">
        <f>SBI!B152</f>
        <v>808.05</v>
      </c>
      <c r="E155" s="6">
        <f>HUL!B152</f>
        <v>2722.36</v>
      </c>
      <c r="F155" s="6">
        <f>SUN!B152</f>
        <v>1737.05</v>
      </c>
      <c r="G155" s="7"/>
      <c r="H155" s="5">
        <v>45512</v>
      </c>
      <c r="I155" s="18">
        <f t="shared" si="15"/>
        <v>-6.6421454844123318E-3</v>
      </c>
      <c r="J155" s="18">
        <f t="shared" si="16"/>
        <v>-1.071121366447747E-2</v>
      </c>
      <c r="K155" s="18">
        <f t="shared" si="17"/>
        <v>-7.4197736969028316E-4</v>
      </c>
      <c r="L155" s="18">
        <f t="shared" si="18"/>
        <v>-3.9551143909818398E-3</v>
      </c>
      <c r="M155" s="18">
        <f t="shared" si="19"/>
        <v>1.4990342759952924E-3</v>
      </c>
      <c r="N155" s="18">
        <f t="shared" si="20"/>
        <v>-4.1102833267133267E-3</v>
      </c>
    </row>
    <row r="156" spans="1:14" x14ac:dyDescent="0.35">
      <c r="A156" s="5">
        <v>45513</v>
      </c>
      <c r="B156" s="6">
        <f>TCS!B153</f>
        <v>4228.75</v>
      </c>
      <c r="C156" s="6">
        <f>RELIANCE!B153</f>
        <v>1474.3</v>
      </c>
      <c r="D156" s="4">
        <f>SBI!B153</f>
        <v>824.3</v>
      </c>
      <c r="E156" s="6">
        <f>HUL!B153</f>
        <v>2736.3</v>
      </c>
      <c r="F156" s="6">
        <f>SUN!B153</f>
        <v>1735.3</v>
      </c>
      <c r="G156" s="7"/>
      <c r="H156" s="5">
        <v>45513</v>
      </c>
      <c r="I156" s="18">
        <f t="shared" si="15"/>
        <v>1.3468981797701618E-2</v>
      </c>
      <c r="J156" s="18">
        <f t="shared" si="16"/>
        <v>1.736904211492396E-2</v>
      </c>
      <c r="K156" s="18">
        <f t="shared" si="17"/>
        <v>2.0110141699152262E-2</v>
      </c>
      <c r="L156" s="18">
        <f t="shared" si="18"/>
        <v>5.1205571636374625E-3</v>
      </c>
      <c r="M156" s="18">
        <f t="shared" si="19"/>
        <v>-1.007455168244964E-3</v>
      </c>
      <c r="N156" s="18">
        <f t="shared" si="20"/>
        <v>1.1012253521434067E-2</v>
      </c>
    </row>
    <row r="157" spans="1:14" x14ac:dyDescent="0.35">
      <c r="A157" s="5">
        <v>45516</v>
      </c>
      <c r="B157" s="6">
        <f>TCS!B154</f>
        <v>4195.6499999999996</v>
      </c>
      <c r="C157" s="6">
        <f>RELIANCE!B154</f>
        <v>1460.63</v>
      </c>
      <c r="D157" s="4">
        <f>SBI!B154</f>
        <v>812.6</v>
      </c>
      <c r="E157" s="6">
        <f>HUL!B154</f>
        <v>2737.8</v>
      </c>
      <c r="F157" s="6">
        <f>SUN!B154</f>
        <v>1733.85</v>
      </c>
      <c r="G157" s="7"/>
      <c r="H157" s="5">
        <v>45516</v>
      </c>
      <c r="I157" s="18">
        <f t="shared" si="15"/>
        <v>-7.8273721548921538E-3</v>
      </c>
      <c r="J157" s="18">
        <f t="shared" si="16"/>
        <v>-9.2721969748353894E-3</v>
      </c>
      <c r="K157" s="18">
        <f t="shared" si="17"/>
        <v>-1.4193861458206891E-2</v>
      </c>
      <c r="L157" s="18">
        <f t="shared" si="18"/>
        <v>5.4818550597524052E-4</v>
      </c>
      <c r="M157" s="18">
        <f t="shared" si="19"/>
        <v>-8.3559038782921036E-4</v>
      </c>
      <c r="N157" s="18">
        <f t="shared" si="20"/>
        <v>-6.3161670939576812E-3</v>
      </c>
    </row>
    <row r="158" spans="1:14" x14ac:dyDescent="0.35">
      <c r="A158" s="5">
        <v>45517</v>
      </c>
      <c r="B158" s="6">
        <f>TCS!B155</f>
        <v>4196.95</v>
      </c>
      <c r="C158" s="6">
        <f>RELIANCE!B155</f>
        <v>1463.63</v>
      </c>
      <c r="D158" s="4">
        <f>SBI!B155</f>
        <v>797.55</v>
      </c>
      <c r="E158" s="6">
        <f>HUL!B155</f>
        <v>2730.53</v>
      </c>
      <c r="F158" s="6">
        <f>SUN!B155</f>
        <v>1740.1</v>
      </c>
      <c r="G158" s="7"/>
      <c r="H158" s="5">
        <v>45517</v>
      </c>
      <c r="I158" s="18">
        <f t="shared" si="15"/>
        <v>3.098447201268506E-4</v>
      </c>
      <c r="J158" s="18">
        <f t="shared" si="16"/>
        <v>2.0539082450723445E-3</v>
      </c>
      <c r="K158" s="18">
        <f t="shared" si="17"/>
        <v>-1.8520797440315095E-2</v>
      </c>
      <c r="L158" s="18">
        <f t="shared" si="18"/>
        <v>-2.6554167579808663E-3</v>
      </c>
      <c r="M158" s="18">
        <f t="shared" si="19"/>
        <v>3.6046947544481345E-3</v>
      </c>
      <c r="N158" s="18">
        <f t="shared" si="20"/>
        <v>-3.0415532957297265E-3</v>
      </c>
    </row>
    <row r="159" spans="1:14" x14ac:dyDescent="0.35">
      <c r="A159" s="5">
        <v>45518</v>
      </c>
      <c r="B159" s="6">
        <f>TCS!B156</f>
        <v>4295.25</v>
      </c>
      <c r="C159" s="6">
        <f>RELIANCE!B156</f>
        <v>1461.85</v>
      </c>
      <c r="D159" s="4">
        <f>SBI!B156</f>
        <v>803</v>
      </c>
      <c r="E159" s="6">
        <f>HUL!B156</f>
        <v>2711.25</v>
      </c>
      <c r="F159" s="6">
        <f>SUN!B156</f>
        <v>1741.65</v>
      </c>
      <c r="G159" s="7"/>
      <c r="H159" s="5">
        <v>45518</v>
      </c>
      <c r="I159" s="18">
        <f t="shared" si="15"/>
        <v>2.3421770571486533E-2</v>
      </c>
      <c r="J159" s="18">
        <f t="shared" si="16"/>
        <v>-1.2161543559507937E-3</v>
      </c>
      <c r="K159" s="18">
        <f t="shared" si="17"/>
        <v>6.8334273713246407E-3</v>
      </c>
      <c r="L159" s="18">
        <f t="shared" si="18"/>
        <v>-7.0609002647837871E-3</v>
      </c>
      <c r="M159" s="18">
        <f t="shared" si="19"/>
        <v>8.9075340497690725E-4</v>
      </c>
      <c r="N159" s="18">
        <f t="shared" si="20"/>
        <v>4.5737793454107001E-3</v>
      </c>
    </row>
    <row r="160" spans="1:14" x14ac:dyDescent="0.35">
      <c r="A160" s="5">
        <v>45520</v>
      </c>
      <c r="B160" s="6">
        <f>TCS!B157</f>
        <v>4416.05</v>
      </c>
      <c r="C160" s="6">
        <f>RELIANCE!B157</f>
        <v>1478.2</v>
      </c>
      <c r="D160" s="4">
        <f>SBI!B157</f>
        <v>812.1</v>
      </c>
      <c r="E160" s="6">
        <f>HUL!B157</f>
        <v>2737.35</v>
      </c>
      <c r="F160" s="6">
        <f>SUN!B157</f>
        <v>1742.75</v>
      </c>
      <c r="G160" s="7"/>
      <c r="H160" s="5">
        <v>45520</v>
      </c>
      <c r="I160" s="18">
        <f t="shared" si="15"/>
        <v>2.8124090565159188E-2</v>
      </c>
      <c r="J160" s="18">
        <f t="shared" si="16"/>
        <v>1.118445804973156E-2</v>
      </c>
      <c r="K160" s="18">
        <f t="shared" si="17"/>
        <v>1.1332503113325121E-2</v>
      </c>
      <c r="L160" s="18">
        <f t="shared" si="18"/>
        <v>9.626556016597565E-3</v>
      </c>
      <c r="M160" s="18">
        <f t="shared" si="19"/>
        <v>6.3158499124393863E-4</v>
      </c>
      <c r="N160" s="18">
        <f t="shared" si="20"/>
        <v>1.2179838547211474E-2</v>
      </c>
    </row>
    <row r="161" spans="1:14" x14ac:dyDescent="0.35">
      <c r="A161" s="5">
        <v>45523</v>
      </c>
      <c r="B161" s="6">
        <f>TCS!B158</f>
        <v>4490</v>
      </c>
      <c r="C161" s="6">
        <f>RELIANCE!B158</f>
        <v>1488.4</v>
      </c>
      <c r="D161" s="4">
        <f>SBI!B158</f>
        <v>813.7</v>
      </c>
      <c r="E161" s="6">
        <f>HUL!B158</f>
        <v>2731.67</v>
      </c>
      <c r="F161" s="6">
        <f>SUN!B158</f>
        <v>1747.8</v>
      </c>
      <c r="G161" s="7"/>
      <c r="H161" s="5">
        <v>45523</v>
      </c>
      <c r="I161" s="18">
        <f t="shared" si="15"/>
        <v>1.6745734310073424E-2</v>
      </c>
      <c r="J161" s="18">
        <f t="shared" si="16"/>
        <v>6.9002841293466233E-3</v>
      </c>
      <c r="K161" s="18">
        <f t="shared" si="17"/>
        <v>1.970200714197734E-3</v>
      </c>
      <c r="L161" s="18">
        <f t="shared" si="18"/>
        <v>-2.0749995433538837E-3</v>
      </c>
      <c r="M161" s="18">
        <f t="shared" si="19"/>
        <v>2.897719122077147E-3</v>
      </c>
      <c r="N161" s="18">
        <f t="shared" si="20"/>
        <v>5.2877877464682088E-3</v>
      </c>
    </row>
    <row r="162" spans="1:14" x14ac:dyDescent="0.35">
      <c r="A162" s="5">
        <v>45524</v>
      </c>
      <c r="B162" s="6">
        <f>TCS!B159</f>
        <v>4523.3</v>
      </c>
      <c r="C162" s="6">
        <f>RELIANCE!B159</f>
        <v>1495.95</v>
      </c>
      <c r="D162" s="4">
        <f>SBI!B159</f>
        <v>820.3</v>
      </c>
      <c r="E162" s="6">
        <f>HUL!B159</f>
        <v>2740.14</v>
      </c>
      <c r="F162" s="6">
        <f>SUN!B159</f>
        <v>1766.35</v>
      </c>
      <c r="G162" s="7"/>
      <c r="H162" s="5">
        <v>45524</v>
      </c>
      <c r="I162" s="18">
        <f t="shared" si="15"/>
        <v>7.4164810690422467E-3</v>
      </c>
      <c r="J162" s="18">
        <f t="shared" si="16"/>
        <v>5.0725611394786263E-3</v>
      </c>
      <c r="K162" s="18">
        <f t="shared" si="17"/>
        <v>8.1110974560647531E-3</v>
      </c>
      <c r="L162" s="18">
        <f t="shared" si="18"/>
        <v>3.100667357330833E-3</v>
      </c>
      <c r="M162" s="18">
        <f t="shared" si="19"/>
        <v>1.0613342487698851E-2</v>
      </c>
      <c r="N162" s="18">
        <f t="shared" si="20"/>
        <v>6.8628299019230631E-3</v>
      </c>
    </row>
    <row r="163" spans="1:14" x14ac:dyDescent="0.35">
      <c r="A163" s="5">
        <v>45525</v>
      </c>
      <c r="B163" s="6">
        <f>TCS!B160</f>
        <v>4551.5</v>
      </c>
      <c r="C163" s="6">
        <f>RELIANCE!B160</f>
        <v>1498.68</v>
      </c>
      <c r="D163" s="4">
        <f>SBI!B160</f>
        <v>815.55</v>
      </c>
      <c r="E163" s="6">
        <f>HUL!B160</f>
        <v>2780.13</v>
      </c>
      <c r="F163" s="6">
        <f>SUN!B160</f>
        <v>1764.65</v>
      </c>
      <c r="G163" s="7"/>
      <c r="H163" s="5">
        <v>45525</v>
      </c>
      <c r="I163" s="18">
        <f t="shared" si="15"/>
        <v>6.2343863993101767E-3</v>
      </c>
      <c r="J163" s="18">
        <f t="shared" si="16"/>
        <v>1.8249273037200808E-3</v>
      </c>
      <c r="K163" s="18">
        <f t="shared" si="17"/>
        <v>-5.7905644276484702E-3</v>
      </c>
      <c r="L163" s="18">
        <f t="shared" si="18"/>
        <v>1.4594144824717104E-2</v>
      </c>
      <c r="M163" s="18">
        <f t="shared" si="19"/>
        <v>-9.6243666317541443E-4</v>
      </c>
      <c r="N163" s="18">
        <f t="shared" si="20"/>
        <v>3.1800914873846954E-3</v>
      </c>
    </row>
    <row r="164" spans="1:14" x14ac:dyDescent="0.35">
      <c r="A164" s="5">
        <v>45526</v>
      </c>
      <c r="B164" s="6">
        <f>TCS!B161</f>
        <v>4502</v>
      </c>
      <c r="C164" s="6">
        <f>RELIANCE!B161</f>
        <v>1498.13</v>
      </c>
      <c r="D164" s="4">
        <f>SBI!B161</f>
        <v>820.3</v>
      </c>
      <c r="E164" s="6">
        <f>HUL!B161</f>
        <v>2781.72</v>
      </c>
      <c r="F164" s="6">
        <f>SUN!B161</f>
        <v>1750.65</v>
      </c>
      <c r="G164" s="7"/>
      <c r="H164" s="5">
        <v>45526</v>
      </c>
      <c r="I164" s="18">
        <f t="shared" si="15"/>
        <v>-1.0875535537734793E-2</v>
      </c>
      <c r="J164" s="18">
        <f t="shared" si="16"/>
        <v>-3.6698961753001136E-4</v>
      </c>
      <c r="K164" s="18">
        <f t="shared" si="17"/>
        <v>5.8242903562013559E-3</v>
      </c>
      <c r="L164" s="18">
        <f t="shared" si="18"/>
        <v>5.7191570178360962E-4</v>
      </c>
      <c r="M164" s="18">
        <f t="shared" si="19"/>
        <v>-7.9335845635112312E-3</v>
      </c>
      <c r="N164" s="18">
        <f t="shared" si="20"/>
        <v>-2.5559807321582145E-3</v>
      </c>
    </row>
    <row r="165" spans="1:14" x14ac:dyDescent="0.35">
      <c r="A165" s="5">
        <v>45527</v>
      </c>
      <c r="B165" s="6">
        <f>TCS!B162</f>
        <v>4463.8999999999996</v>
      </c>
      <c r="C165" s="6">
        <f>RELIANCE!B162</f>
        <v>1499.97</v>
      </c>
      <c r="D165" s="4">
        <f>SBI!B162</f>
        <v>815.35</v>
      </c>
      <c r="E165" s="6">
        <f>HUL!B162</f>
        <v>2804.43</v>
      </c>
      <c r="F165" s="6">
        <f>SUN!B162</f>
        <v>1775.75</v>
      </c>
      <c r="G165" s="7"/>
      <c r="H165" s="5">
        <v>45527</v>
      </c>
      <c r="I165" s="18">
        <f t="shared" si="15"/>
        <v>-8.4629053753888517E-3</v>
      </c>
      <c r="J165" s="18">
        <f t="shared" si="16"/>
        <v>1.228197819948873E-3</v>
      </c>
      <c r="K165" s="18">
        <f t="shared" si="17"/>
        <v>-6.0343776667072246E-3</v>
      </c>
      <c r="L165" s="18">
        <f t="shared" si="18"/>
        <v>8.164013631853706E-3</v>
      </c>
      <c r="M165" s="18">
        <f t="shared" si="19"/>
        <v>1.4337531773912504E-2</v>
      </c>
      <c r="N165" s="18">
        <f t="shared" si="20"/>
        <v>1.846492036723801E-3</v>
      </c>
    </row>
    <row r="166" spans="1:14" x14ac:dyDescent="0.35">
      <c r="A166" s="5">
        <v>45530</v>
      </c>
      <c r="B166" s="6">
        <f>TCS!B163</f>
        <v>4502.45</v>
      </c>
      <c r="C166" s="6">
        <f>RELIANCE!B163</f>
        <v>1512.6</v>
      </c>
      <c r="D166" s="4">
        <f>SBI!B163</f>
        <v>815.05</v>
      </c>
      <c r="E166" s="6">
        <f>HUL!B163</f>
        <v>2809.96</v>
      </c>
      <c r="F166" s="6">
        <f>SUN!B163</f>
        <v>1772.45</v>
      </c>
      <c r="G166" s="7"/>
      <c r="H166" s="5">
        <v>45530</v>
      </c>
      <c r="I166" s="18">
        <f t="shared" ref="I166:I229" si="21">B166/B165-1</f>
        <v>8.635946145747031E-3</v>
      </c>
      <c r="J166" s="18">
        <f t="shared" ref="J166:J229" si="22">C166/C165-1</f>
        <v>8.4201684033680113E-3</v>
      </c>
      <c r="K166" s="18">
        <f t="shared" ref="K166:K229" si="23">D166/D165-1</f>
        <v>-3.6794014840257905E-4</v>
      </c>
      <c r="L166" s="18">
        <f t="shared" ref="L166:L229" si="24">E166/E165-1</f>
        <v>1.9718802038204419E-3</v>
      </c>
      <c r="M166" s="18">
        <f t="shared" ref="M166:M229" si="25">F166/F165-1</f>
        <v>-1.8583697029423973E-3</v>
      </c>
      <c r="N166" s="18">
        <f t="shared" si="20"/>
        <v>3.3603369803181021E-3</v>
      </c>
    </row>
    <row r="167" spans="1:14" x14ac:dyDescent="0.35">
      <c r="A167" s="5">
        <v>45531</v>
      </c>
      <c r="B167" s="6">
        <f>TCS!B164</f>
        <v>4497.1499999999996</v>
      </c>
      <c r="C167" s="6">
        <f>RELIANCE!B164</f>
        <v>1500.45</v>
      </c>
      <c r="D167" s="4">
        <f>SBI!B164</f>
        <v>815.9</v>
      </c>
      <c r="E167" s="6">
        <f>HUL!B164</f>
        <v>2755.93</v>
      </c>
      <c r="F167" s="6">
        <f>SUN!B164</f>
        <v>1789.4</v>
      </c>
      <c r="G167" s="7"/>
      <c r="H167" s="5">
        <v>45531</v>
      </c>
      <c r="I167" s="18">
        <f t="shared" si="21"/>
        <v>-1.1771368921364989E-3</v>
      </c>
      <c r="J167" s="18">
        <f t="shared" si="22"/>
        <v>-8.0325267750891438E-3</v>
      </c>
      <c r="K167" s="18">
        <f t="shared" si="23"/>
        <v>1.0428808048585925E-3</v>
      </c>
      <c r="L167" s="18">
        <f t="shared" si="24"/>
        <v>-1.9228031715754046E-2</v>
      </c>
      <c r="M167" s="18">
        <f t="shared" si="25"/>
        <v>9.5630342181725059E-3</v>
      </c>
      <c r="N167" s="18">
        <f t="shared" si="20"/>
        <v>-3.5663560719897177E-3</v>
      </c>
    </row>
    <row r="168" spans="1:14" x14ac:dyDescent="0.35">
      <c r="A168" s="5">
        <v>45532</v>
      </c>
      <c r="B168" s="6">
        <f>TCS!B165</f>
        <v>4506.05</v>
      </c>
      <c r="C168" s="6">
        <f>RELIANCE!B165</f>
        <v>1498.3</v>
      </c>
      <c r="D168" s="4">
        <f>SBI!B165</f>
        <v>809.4</v>
      </c>
      <c r="E168" s="6">
        <f>HUL!B165</f>
        <v>2753.39</v>
      </c>
      <c r="F168" s="6">
        <f>SUN!B165</f>
        <v>1811.85</v>
      </c>
      <c r="G168" s="7"/>
      <c r="H168" s="5">
        <v>45532</v>
      </c>
      <c r="I168" s="18">
        <f t="shared" si="21"/>
        <v>1.9790311641818548E-3</v>
      </c>
      <c r="J168" s="18">
        <f t="shared" si="22"/>
        <v>-1.4329034622947434E-3</v>
      </c>
      <c r="K168" s="18">
        <f t="shared" si="23"/>
        <v>-7.9666625811987135E-3</v>
      </c>
      <c r="L168" s="18">
        <f t="shared" si="24"/>
        <v>-9.2164895334789776E-4</v>
      </c>
      <c r="M168" s="18">
        <f t="shared" si="25"/>
        <v>1.2546104839610939E-2</v>
      </c>
      <c r="N168" s="18">
        <f t="shared" si="20"/>
        <v>8.4078420139028815E-4</v>
      </c>
    </row>
    <row r="169" spans="1:14" x14ac:dyDescent="0.35">
      <c r="A169" s="5">
        <v>45533</v>
      </c>
      <c r="B169" s="6">
        <f>TCS!B166</f>
        <v>4511.8</v>
      </c>
      <c r="C169" s="6">
        <f>RELIANCE!B166</f>
        <v>1520.93</v>
      </c>
      <c r="D169" s="4">
        <f>SBI!B166</f>
        <v>814.5</v>
      </c>
      <c r="E169" s="6">
        <f>HUL!B166</f>
        <v>2774.2</v>
      </c>
      <c r="F169" s="6">
        <f>SUN!B166</f>
        <v>1799.2</v>
      </c>
      <c r="G169" s="7"/>
      <c r="H169" s="5">
        <v>45533</v>
      </c>
      <c r="I169" s="18">
        <f t="shared" si="21"/>
        <v>1.2760621830649743E-3</v>
      </c>
      <c r="J169" s="18">
        <f t="shared" si="22"/>
        <v>1.5103784288860833E-2</v>
      </c>
      <c r="K169" s="18">
        <f t="shared" si="23"/>
        <v>6.3009636767976662E-3</v>
      </c>
      <c r="L169" s="18">
        <f t="shared" si="24"/>
        <v>7.5579558289962101E-3</v>
      </c>
      <c r="M169" s="18">
        <f t="shared" si="25"/>
        <v>-6.9818141678393841E-3</v>
      </c>
      <c r="N169" s="18">
        <f t="shared" si="20"/>
        <v>4.6513903619760603E-3</v>
      </c>
    </row>
    <row r="170" spans="1:14" x14ac:dyDescent="0.35">
      <c r="A170" s="5">
        <v>45534</v>
      </c>
      <c r="B170" s="6">
        <f>TCS!B167</f>
        <v>4553.75</v>
      </c>
      <c r="C170" s="6">
        <f>RELIANCE!B167</f>
        <v>1509.63</v>
      </c>
      <c r="D170" s="4">
        <f>SBI!B167</f>
        <v>815.6</v>
      </c>
      <c r="E170" s="6">
        <f>HUL!B167</f>
        <v>2766.98</v>
      </c>
      <c r="F170" s="6">
        <f>SUN!B167</f>
        <v>1821.65</v>
      </c>
      <c r="G170" s="7"/>
      <c r="H170" s="5">
        <v>45534</v>
      </c>
      <c r="I170" s="18">
        <f t="shared" si="21"/>
        <v>9.2978412163660096E-3</v>
      </c>
      <c r="J170" s="18">
        <f t="shared" si="22"/>
        <v>-7.4296647445970532E-3</v>
      </c>
      <c r="K170" s="18">
        <f t="shared" si="23"/>
        <v>1.3505217925107171E-3</v>
      </c>
      <c r="L170" s="18">
        <f t="shared" si="24"/>
        <v>-2.6025520870881502E-3</v>
      </c>
      <c r="M170" s="18">
        <f t="shared" si="25"/>
        <v>1.2477767896843073E-2</v>
      </c>
      <c r="N170" s="18">
        <f t="shared" si="20"/>
        <v>2.6187828148069199E-3</v>
      </c>
    </row>
    <row r="171" spans="1:14" x14ac:dyDescent="0.35">
      <c r="A171" s="5">
        <v>45537</v>
      </c>
      <c r="B171" s="6">
        <f>TCS!B168</f>
        <v>4521.05</v>
      </c>
      <c r="C171" s="6">
        <f>RELIANCE!B168</f>
        <v>1516.25</v>
      </c>
      <c r="D171" s="4">
        <f>SBI!B168</f>
        <v>822.15</v>
      </c>
      <c r="E171" s="6">
        <f>HUL!B168</f>
        <v>2777.99</v>
      </c>
      <c r="F171" s="6">
        <f>SUN!B168</f>
        <v>1815.95</v>
      </c>
      <c r="G171" s="7"/>
      <c r="H171" s="5">
        <v>45537</v>
      </c>
      <c r="I171" s="18">
        <f t="shared" si="21"/>
        <v>-7.180894866867904E-3</v>
      </c>
      <c r="J171" s="18">
        <f t="shared" si="22"/>
        <v>4.3851804746857237E-3</v>
      </c>
      <c r="K171" s="18">
        <f t="shared" si="23"/>
        <v>8.0308974987739479E-3</v>
      </c>
      <c r="L171" s="18">
        <f t="shared" si="24"/>
        <v>3.9790674309174712E-3</v>
      </c>
      <c r="M171" s="18">
        <f t="shared" si="25"/>
        <v>-3.1290313726566321E-3</v>
      </c>
      <c r="N171" s="18">
        <f t="shared" si="20"/>
        <v>1.2170438329705215E-3</v>
      </c>
    </row>
    <row r="172" spans="1:14" x14ac:dyDescent="0.35">
      <c r="A172" s="5">
        <v>45538</v>
      </c>
      <c r="B172" s="6">
        <f>TCS!B169</f>
        <v>4512.3500000000004</v>
      </c>
      <c r="C172" s="6">
        <f>RELIANCE!B169</f>
        <v>1509.13</v>
      </c>
      <c r="D172" s="4">
        <f>SBI!B169</f>
        <v>824.8</v>
      </c>
      <c r="E172" s="6">
        <f>HUL!B169</f>
        <v>2783.22</v>
      </c>
      <c r="F172" s="6">
        <f>SUN!B169</f>
        <v>1811.5</v>
      </c>
      <c r="G172" s="7"/>
      <c r="H172" s="5">
        <v>45538</v>
      </c>
      <c r="I172" s="18">
        <f t="shared" si="21"/>
        <v>-1.9243317370963853E-3</v>
      </c>
      <c r="J172" s="18">
        <f t="shared" si="22"/>
        <v>-4.6957955482274105E-3</v>
      </c>
      <c r="K172" s="18">
        <f t="shared" si="23"/>
        <v>3.2232560968192825E-3</v>
      </c>
      <c r="L172" s="18">
        <f t="shared" si="24"/>
        <v>1.8826561650688856E-3</v>
      </c>
      <c r="M172" s="18">
        <f t="shared" si="25"/>
        <v>-2.4505079985682743E-3</v>
      </c>
      <c r="N172" s="18">
        <f t="shared" si="20"/>
        <v>-7.9294460440078047E-4</v>
      </c>
    </row>
    <row r="173" spans="1:14" x14ac:dyDescent="0.35">
      <c r="A173" s="5">
        <v>45539</v>
      </c>
      <c r="B173" s="6">
        <f>TCS!B170</f>
        <v>4479.25</v>
      </c>
      <c r="C173" s="6">
        <f>RELIANCE!B170</f>
        <v>1514.55</v>
      </c>
      <c r="D173" s="4">
        <f>SBI!B170</f>
        <v>816.5</v>
      </c>
      <c r="E173" s="6">
        <f>HUL!B170</f>
        <v>2829.98</v>
      </c>
      <c r="F173" s="6">
        <f>SUN!B170</f>
        <v>1832.85</v>
      </c>
      <c r="G173" s="7"/>
      <c r="H173" s="5">
        <v>45539</v>
      </c>
      <c r="I173" s="18">
        <f t="shared" si="21"/>
        <v>-7.3354238922069825E-3</v>
      </c>
      <c r="J173" s="18">
        <f t="shared" si="22"/>
        <v>3.5914732329220822E-3</v>
      </c>
      <c r="K173" s="18">
        <f t="shared" si="23"/>
        <v>-1.0063045586808816E-2</v>
      </c>
      <c r="L173" s="18">
        <f t="shared" si="24"/>
        <v>1.6800684099711916E-2</v>
      </c>
      <c r="M173" s="18">
        <f t="shared" si="25"/>
        <v>1.1785812862268763E-2</v>
      </c>
      <c r="N173" s="18">
        <f t="shared" si="20"/>
        <v>2.9559001431773923E-3</v>
      </c>
    </row>
    <row r="174" spans="1:14" x14ac:dyDescent="0.35">
      <c r="A174" s="5">
        <v>45540</v>
      </c>
      <c r="B174" s="6">
        <f>TCS!B171</f>
        <v>4475.95</v>
      </c>
      <c r="C174" s="6">
        <f>RELIANCE!B171</f>
        <v>1492.97</v>
      </c>
      <c r="D174" s="4">
        <f>SBI!B171</f>
        <v>818.75</v>
      </c>
      <c r="E174" s="6">
        <f>HUL!B171</f>
        <v>2827.19</v>
      </c>
      <c r="F174" s="6">
        <f>SUN!B171</f>
        <v>1826.5</v>
      </c>
      <c r="G174" s="7"/>
      <c r="H174" s="5">
        <v>45540</v>
      </c>
      <c r="I174" s="18">
        <f t="shared" si="21"/>
        <v>-7.3673047943301206E-4</v>
      </c>
      <c r="J174" s="18">
        <f t="shared" si="22"/>
        <v>-1.4248456637284912E-2</v>
      </c>
      <c r="K174" s="18">
        <f t="shared" si="23"/>
        <v>2.7556644213104775E-3</v>
      </c>
      <c r="L174" s="18">
        <f t="shared" si="24"/>
        <v>-9.8587269167982328E-4</v>
      </c>
      <c r="M174" s="18">
        <f t="shared" si="25"/>
        <v>-3.4645497449327101E-3</v>
      </c>
      <c r="N174" s="18">
        <f t="shared" si="20"/>
        <v>-3.3359890264039963E-3</v>
      </c>
    </row>
    <row r="175" spans="1:14" x14ac:dyDescent="0.35">
      <c r="A175" s="5">
        <v>45541</v>
      </c>
      <c r="B175" s="6">
        <f>TCS!B172</f>
        <v>4456.75</v>
      </c>
      <c r="C175" s="6">
        <f>RELIANCE!B172</f>
        <v>1464.82</v>
      </c>
      <c r="D175" s="4">
        <f>SBI!B172</f>
        <v>782.5</v>
      </c>
      <c r="E175" s="6">
        <f>HUL!B172</f>
        <v>2827.69</v>
      </c>
      <c r="F175" s="6">
        <f>SUN!B172</f>
        <v>1824.55</v>
      </c>
      <c r="G175" s="7"/>
      <c r="H175" s="5">
        <v>45541</v>
      </c>
      <c r="I175" s="18">
        <f t="shared" si="21"/>
        <v>-4.2895921536210135E-3</v>
      </c>
      <c r="J175" s="18">
        <f t="shared" si="22"/>
        <v>-1.885503392566501E-2</v>
      </c>
      <c r="K175" s="18">
        <f t="shared" si="23"/>
        <v>-4.4274809160305351E-2</v>
      </c>
      <c r="L175" s="18">
        <f t="shared" si="24"/>
        <v>1.7685404942713312E-4</v>
      </c>
      <c r="M175" s="18">
        <f t="shared" si="25"/>
        <v>-1.067615658362997E-3</v>
      </c>
      <c r="N175" s="18">
        <f t="shared" si="20"/>
        <v>-1.3662039369705451E-2</v>
      </c>
    </row>
    <row r="176" spans="1:14" x14ac:dyDescent="0.35">
      <c r="A176" s="5">
        <v>45544</v>
      </c>
      <c r="B176" s="6">
        <f>TCS!B173</f>
        <v>4449.55</v>
      </c>
      <c r="C176" s="6">
        <f>RELIANCE!B173</f>
        <v>1462.45</v>
      </c>
      <c r="D176" s="4">
        <f>SBI!B173</f>
        <v>784.25</v>
      </c>
      <c r="E176" s="6">
        <f>HUL!B173</f>
        <v>2910.21</v>
      </c>
      <c r="F176" s="6">
        <f>SUN!B173</f>
        <v>1821.85</v>
      </c>
      <c r="G176" s="7"/>
      <c r="H176" s="5">
        <v>45544</v>
      </c>
      <c r="I176" s="18">
        <f t="shared" si="21"/>
        <v>-1.6155270095921104E-3</v>
      </c>
      <c r="J176" s="18">
        <f t="shared" si="22"/>
        <v>-1.6179462323014926E-3</v>
      </c>
      <c r="K176" s="18">
        <f t="shared" si="23"/>
        <v>2.2364217252395235E-3</v>
      </c>
      <c r="L176" s="18">
        <f t="shared" si="24"/>
        <v>2.9182831215585958E-2</v>
      </c>
      <c r="M176" s="18">
        <f t="shared" si="25"/>
        <v>-1.4798169411636142E-3</v>
      </c>
      <c r="N176" s="18">
        <f t="shared" si="20"/>
        <v>5.3411925515536533E-3</v>
      </c>
    </row>
    <row r="177" spans="1:14" x14ac:dyDescent="0.35">
      <c r="A177" s="5">
        <v>45545</v>
      </c>
      <c r="B177" s="6">
        <f>TCS!B174</f>
        <v>4507.8500000000004</v>
      </c>
      <c r="C177" s="6">
        <f>RELIANCE!B174</f>
        <v>1461.53</v>
      </c>
      <c r="D177" s="4">
        <f>SBI!B174</f>
        <v>782.65</v>
      </c>
      <c r="E177" s="6">
        <f>HUL!B174</f>
        <v>2887.1</v>
      </c>
      <c r="F177" s="6">
        <f>SUN!B174</f>
        <v>1836.35</v>
      </c>
      <c r="G177" s="7"/>
      <c r="H177" s="5">
        <v>45545</v>
      </c>
      <c r="I177" s="18">
        <f t="shared" si="21"/>
        <v>1.3102448562214208E-2</v>
      </c>
      <c r="J177" s="18">
        <f t="shared" si="22"/>
        <v>-6.2908133611405681E-4</v>
      </c>
      <c r="K177" s="18">
        <f t="shared" si="23"/>
        <v>-2.0401657634683268E-3</v>
      </c>
      <c r="L177" s="18">
        <f t="shared" si="24"/>
        <v>-7.9410076936029528E-3</v>
      </c>
      <c r="M177" s="18">
        <f t="shared" si="25"/>
        <v>7.9589428328348255E-3</v>
      </c>
      <c r="N177" s="18">
        <f t="shared" si="20"/>
        <v>2.0902273203727397E-3</v>
      </c>
    </row>
    <row r="178" spans="1:14" x14ac:dyDescent="0.35">
      <c r="A178" s="5">
        <v>45546</v>
      </c>
      <c r="B178" s="6">
        <f>TCS!B175</f>
        <v>4479.3500000000004</v>
      </c>
      <c r="C178" s="6">
        <f>RELIANCE!B175</f>
        <v>1451.5</v>
      </c>
      <c r="D178" s="4">
        <f>SBI!B175</f>
        <v>768.6</v>
      </c>
      <c r="E178" s="6">
        <f>HUL!B175</f>
        <v>2892.63</v>
      </c>
      <c r="F178" s="6">
        <f>SUN!B175</f>
        <v>1845.7</v>
      </c>
      <c r="G178" s="7"/>
      <c r="H178" s="5">
        <v>45546</v>
      </c>
      <c r="I178" s="18">
        <f t="shared" si="21"/>
        <v>-6.3223044245038773E-3</v>
      </c>
      <c r="J178" s="18">
        <f t="shared" si="22"/>
        <v>-6.8626713102023507E-3</v>
      </c>
      <c r="K178" s="18">
        <f t="shared" si="23"/>
        <v>-1.795183032006642E-2</v>
      </c>
      <c r="L178" s="18">
        <f t="shared" si="24"/>
        <v>1.9154168542829808E-3</v>
      </c>
      <c r="M178" s="18">
        <f t="shared" si="25"/>
        <v>5.0916219674899121E-3</v>
      </c>
      <c r="N178" s="18">
        <f t="shared" si="20"/>
        <v>-4.8259534465999506E-3</v>
      </c>
    </row>
    <row r="179" spans="1:14" x14ac:dyDescent="0.35">
      <c r="A179" s="5">
        <v>45547</v>
      </c>
      <c r="B179" s="6">
        <f>TCS!B176</f>
        <v>4517.7</v>
      </c>
      <c r="C179" s="6">
        <f>RELIANCE!B176</f>
        <v>1479.8</v>
      </c>
      <c r="D179" s="4">
        <f>SBI!B176</f>
        <v>787.75</v>
      </c>
      <c r="E179" s="6">
        <f>HUL!B176</f>
        <v>2944.68</v>
      </c>
      <c r="F179" s="6">
        <f>SUN!B176</f>
        <v>1865.4</v>
      </c>
      <c r="G179" s="7"/>
      <c r="H179" s="5">
        <v>45547</v>
      </c>
      <c r="I179" s="18">
        <f t="shared" si="21"/>
        <v>8.5615100405191935E-3</v>
      </c>
      <c r="J179" s="18">
        <f t="shared" si="22"/>
        <v>1.9497071994488469E-2</v>
      </c>
      <c r="K179" s="18">
        <f t="shared" si="23"/>
        <v>2.4915430653135617E-2</v>
      </c>
      <c r="L179" s="18">
        <f t="shared" si="24"/>
        <v>1.799400545524299E-2</v>
      </c>
      <c r="M179" s="18">
        <f t="shared" si="25"/>
        <v>1.0673457224901206E-2</v>
      </c>
      <c r="N179" s="18">
        <f t="shared" si="20"/>
        <v>1.6328295073657496E-2</v>
      </c>
    </row>
    <row r="180" spans="1:14" x14ac:dyDescent="0.35">
      <c r="A180" s="5">
        <v>45548</v>
      </c>
      <c r="B180" s="6">
        <f>TCS!B177</f>
        <v>4522.6000000000004</v>
      </c>
      <c r="C180" s="6">
        <f>RELIANCE!B177</f>
        <v>1472.63</v>
      </c>
      <c r="D180" s="4">
        <f>SBI!B177</f>
        <v>790.85</v>
      </c>
      <c r="E180" s="6">
        <f>HUL!B177</f>
        <v>2921.32</v>
      </c>
      <c r="F180" s="6">
        <f>SUN!B177</f>
        <v>1853.75</v>
      </c>
      <c r="G180" s="7"/>
      <c r="H180" s="5">
        <v>45548</v>
      </c>
      <c r="I180" s="18">
        <f t="shared" si="21"/>
        <v>1.0846227062444314E-3</v>
      </c>
      <c r="J180" s="18">
        <f t="shared" si="22"/>
        <v>-4.8452493580212197E-3</v>
      </c>
      <c r="K180" s="18">
        <f t="shared" si="23"/>
        <v>3.9352586480483343E-3</v>
      </c>
      <c r="L180" s="18">
        <f t="shared" si="24"/>
        <v>-7.9329502696386944E-3</v>
      </c>
      <c r="M180" s="18">
        <f t="shared" si="25"/>
        <v>-6.2453093170365959E-3</v>
      </c>
      <c r="N180" s="18">
        <f t="shared" si="20"/>
        <v>-2.8007255180807489E-3</v>
      </c>
    </row>
    <row r="181" spans="1:14" x14ac:dyDescent="0.35">
      <c r="A181" s="5">
        <v>45551</v>
      </c>
      <c r="B181" s="6">
        <f>TCS!B178</f>
        <v>4513.25</v>
      </c>
      <c r="C181" s="6">
        <f>RELIANCE!B178</f>
        <v>1471.35</v>
      </c>
      <c r="D181" s="4">
        <f>SBI!B178</f>
        <v>785.55</v>
      </c>
      <c r="E181" s="6">
        <f>HUL!B178</f>
        <v>2855.73</v>
      </c>
      <c r="F181" s="6">
        <f>SUN!B178</f>
        <v>1862.95</v>
      </c>
      <c r="G181" s="7"/>
      <c r="H181" s="5">
        <v>45551</v>
      </c>
      <c r="I181" s="18">
        <f t="shared" si="21"/>
        <v>-2.0673948613629811E-3</v>
      </c>
      <c r="J181" s="18">
        <f t="shared" si="22"/>
        <v>-8.6919321214440348E-4</v>
      </c>
      <c r="K181" s="18">
        <f t="shared" si="23"/>
        <v>-6.7016501232851633E-3</v>
      </c>
      <c r="L181" s="18">
        <f t="shared" si="24"/>
        <v>-2.2452179151890239E-2</v>
      </c>
      <c r="M181" s="18">
        <f t="shared" si="25"/>
        <v>4.9629130141604083E-3</v>
      </c>
      <c r="N181" s="18">
        <f t="shared" si="20"/>
        <v>-5.4255008669044759E-3</v>
      </c>
    </row>
    <row r="182" spans="1:14" x14ac:dyDescent="0.35">
      <c r="A182" s="5">
        <v>45552</v>
      </c>
      <c r="B182" s="6">
        <f>TCS!B179</f>
        <v>4505.6499999999996</v>
      </c>
      <c r="C182" s="6">
        <f>RELIANCE!B179</f>
        <v>1472.3</v>
      </c>
      <c r="D182" s="4">
        <f>SBI!B179</f>
        <v>782.9</v>
      </c>
      <c r="E182" s="6">
        <f>HUL!B179</f>
        <v>2862.1</v>
      </c>
      <c r="F182" s="6">
        <f>SUN!B179</f>
        <v>1866.1</v>
      </c>
      <c r="G182" s="7"/>
      <c r="H182" s="5">
        <v>45552</v>
      </c>
      <c r="I182" s="18">
        <f t="shared" si="21"/>
        <v>-1.6839306486456929E-3</v>
      </c>
      <c r="J182" s="18">
        <f t="shared" si="22"/>
        <v>6.4566554524758679E-4</v>
      </c>
      <c r="K182" s="18">
        <f t="shared" si="23"/>
        <v>-3.3734326268219927E-3</v>
      </c>
      <c r="L182" s="18">
        <f t="shared" si="24"/>
        <v>2.2306030331997739E-3</v>
      </c>
      <c r="M182" s="18">
        <f t="shared" si="25"/>
        <v>1.6908666362489555E-3</v>
      </c>
      <c r="N182" s="18">
        <f t="shared" si="20"/>
        <v>-9.8045612154273887E-5</v>
      </c>
    </row>
    <row r="183" spans="1:14" x14ac:dyDescent="0.35">
      <c r="A183" s="5">
        <v>45553</v>
      </c>
      <c r="B183" s="6">
        <f>TCS!B180</f>
        <v>4346.1499999999996</v>
      </c>
      <c r="C183" s="6">
        <f>RELIANCE!B180</f>
        <v>1463.45</v>
      </c>
      <c r="D183" s="4">
        <f>SBI!B180</f>
        <v>792.75</v>
      </c>
      <c r="E183" s="6">
        <f>HUL!B180</f>
        <v>2864.44</v>
      </c>
      <c r="F183" s="6">
        <f>SUN!B180</f>
        <v>1836</v>
      </c>
      <c r="G183" s="7"/>
      <c r="H183" s="5">
        <v>45553</v>
      </c>
      <c r="I183" s="18">
        <f t="shared" si="21"/>
        <v>-3.5399997780564352E-2</v>
      </c>
      <c r="J183" s="18">
        <f t="shared" si="22"/>
        <v>-6.0110031922840923E-3</v>
      </c>
      <c r="K183" s="18">
        <f t="shared" si="23"/>
        <v>1.2581428024013297E-2</v>
      </c>
      <c r="L183" s="18">
        <f t="shared" si="24"/>
        <v>8.1758149610422493E-4</v>
      </c>
      <c r="M183" s="18">
        <f t="shared" si="25"/>
        <v>-1.612989657574615E-2</v>
      </c>
      <c r="N183" s="18">
        <f t="shared" si="20"/>
        <v>-8.8283776056954158E-3</v>
      </c>
    </row>
    <row r="184" spans="1:14" x14ac:dyDescent="0.35">
      <c r="A184" s="5">
        <v>45554</v>
      </c>
      <c r="B184" s="6">
        <f>TCS!B181</f>
        <v>4296.1499999999996</v>
      </c>
      <c r="C184" s="6">
        <f>RELIANCE!B181</f>
        <v>1469.68</v>
      </c>
      <c r="D184" s="4">
        <f>SBI!B181</f>
        <v>789.95</v>
      </c>
      <c r="E184" s="6">
        <f>HUL!B181</f>
        <v>2900.2</v>
      </c>
      <c r="F184" s="6">
        <f>SUN!B181</f>
        <v>1846.05</v>
      </c>
      <c r="G184" s="7"/>
      <c r="H184" s="5">
        <v>45554</v>
      </c>
      <c r="I184" s="18">
        <f t="shared" si="21"/>
        <v>-1.1504434959676901E-2</v>
      </c>
      <c r="J184" s="18">
        <f t="shared" si="22"/>
        <v>4.2570637876251372E-3</v>
      </c>
      <c r="K184" s="18">
        <f t="shared" si="23"/>
        <v>-3.5320088300220265E-3</v>
      </c>
      <c r="L184" s="18">
        <f t="shared" si="24"/>
        <v>1.2484115568837106E-2</v>
      </c>
      <c r="M184" s="18">
        <f t="shared" si="25"/>
        <v>5.4738562091503074E-3</v>
      </c>
      <c r="N184" s="18">
        <f t="shared" si="20"/>
        <v>1.4357183551827245E-3</v>
      </c>
    </row>
    <row r="185" spans="1:14" x14ac:dyDescent="0.35">
      <c r="A185" s="5">
        <v>45555</v>
      </c>
      <c r="B185" s="6">
        <f>TCS!B182</f>
        <v>4284.8999999999996</v>
      </c>
      <c r="C185" s="6">
        <f>RELIANCE!B182</f>
        <v>1485.93</v>
      </c>
      <c r="D185" s="4">
        <f>SBI!B182</f>
        <v>781.7</v>
      </c>
      <c r="E185" s="6">
        <f>HUL!B182</f>
        <v>2965.79</v>
      </c>
      <c r="F185" s="6">
        <f>SUN!B182</f>
        <v>1865.75</v>
      </c>
      <c r="G185" s="7"/>
      <c r="H185" s="5">
        <v>45555</v>
      </c>
      <c r="I185" s="18">
        <f t="shared" si="21"/>
        <v>-2.6186236514088579E-3</v>
      </c>
      <c r="J185" s="18">
        <f t="shared" si="22"/>
        <v>1.1056828697403542E-2</v>
      </c>
      <c r="K185" s="18">
        <f t="shared" si="23"/>
        <v>-1.0443698968289117E-2</v>
      </c>
      <c r="L185" s="18">
        <f t="shared" si="24"/>
        <v>2.2615681677125687E-2</v>
      </c>
      <c r="M185" s="18">
        <f t="shared" si="25"/>
        <v>1.067143360147349E-2</v>
      </c>
      <c r="N185" s="18">
        <f t="shared" si="20"/>
        <v>6.2563242712609492E-3</v>
      </c>
    </row>
    <row r="186" spans="1:14" x14ac:dyDescent="0.35">
      <c r="A186" s="5">
        <v>45558</v>
      </c>
      <c r="B186" s="6">
        <f>TCS!B183</f>
        <v>4268.5</v>
      </c>
      <c r="C186" s="6">
        <f>RELIANCE!B183</f>
        <v>1493.38</v>
      </c>
      <c r="D186" s="4">
        <f>SBI!B183</f>
        <v>801.85</v>
      </c>
      <c r="E186" s="6">
        <f>HUL!B183</f>
        <v>3016.54</v>
      </c>
      <c r="F186" s="6">
        <f>SUN!B183</f>
        <v>1862.7</v>
      </c>
      <c r="G186" s="7"/>
      <c r="H186" s="5">
        <v>45558</v>
      </c>
      <c r="I186" s="18">
        <f t="shared" si="21"/>
        <v>-3.827393871502216E-3</v>
      </c>
      <c r="J186" s="18">
        <f t="shared" si="22"/>
        <v>5.0136951269574848E-3</v>
      </c>
      <c r="K186" s="18">
        <f t="shared" si="23"/>
        <v>2.5777152360240363E-2</v>
      </c>
      <c r="L186" s="18">
        <f t="shared" si="24"/>
        <v>1.7111798205537099E-2</v>
      </c>
      <c r="M186" s="18">
        <f t="shared" si="25"/>
        <v>-1.6347313412836684E-3</v>
      </c>
      <c r="N186" s="18">
        <f t="shared" si="20"/>
        <v>8.4881040959898131E-3</v>
      </c>
    </row>
    <row r="187" spans="1:14" x14ac:dyDescent="0.35">
      <c r="A187" s="5">
        <v>45559</v>
      </c>
      <c r="B187" s="6">
        <f>TCS!B184</f>
        <v>4271.3</v>
      </c>
      <c r="C187" s="6">
        <f>RELIANCE!B184</f>
        <v>1489.38</v>
      </c>
      <c r="D187" s="4">
        <f>SBI!B184</f>
        <v>798.25</v>
      </c>
      <c r="E187" s="6">
        <f>HUL!B184</f>
        <v>2938.85</v>
      </c>
      <c r="F187" s="6">
        <f>SUN!B184</f>
        <v>1868.1</v>
      </c>
      <c r="G187" s="7"/>
      <c r="H187" s="5">
        <v>45559</v>
      </c>
      <c r="I187" s="18">
        <f t="shared" si="21"/>
        <v>6.5596813869039927E-4</v>
      </c>
      <c r="J187" s="18">
        <f t="shared" si="22"/>
        <v>-2.6784877258300144E-3</v>
      </c>
      <c r="K187" s="18">
        <f t="shared" si="23"/>
        <v>-4.4896177589325292E-3</v>
      </c>
      <c r="L187" s="18">
        <f t="shared" si="24"/>
        <v>-2.5754672571887016E-2</v>
      </c>
      <c r="M187" s="18">
        <f t="shared" si="25"/>
        <v>2.8990175551617536E-3</v>
      </c>
      <c r="N187" s="18">
        <f t="shared" si="20"/>
        <v>-5.8735584725594821E-3</v>
      </c>
    </row>
    <row r="188" spans="1:14" x14ac:dyDescent="0.35">
      <c r="A188" s="5">
        <v>45560</v>
      </c>
      <c r="B188" s="6">
        <f>TCS!B185</f>
        <v>4274.75</v>
      </c>
      <c r="C188" s="6">
        <f>RELIANCE!B185</f>
        <v>1493.95</v>
      </c>
      <c r="D188" s="4">
        <f>SBI!B185</f>
        <v>793.1</v>
      </c>
      <c r="E188" s="6">
        <f>HUL!B185</f>
        <v>2937.25</v>
      </c>
      <c r="F188" s="6">
        <f>SUN!B185</f>
        <v>1870.55</v>
      </c>
      <c r="G188" s="7"/>
      <c r="H188" s="5">
        <v>45560</v>
      </c>
      <c r="I188" s="18">
        <f t="shared" si="21"/>
        <v>8.077166202327124E-4</v>
      </c>
      <c r="J188" s="18">
        <f t="shared" si="22"/>
        <v>3.0683908740549715E-3</v>
      </c>
      <c r="K188" s="18">
        <f t="shared" si="23"/>
        <v>-6.4516129032258229E-3</v>
      </c>
      <c r="L188" s="18">
        <f t="shared" si="24"/>
        <v>-5.4443064463982616E-4</v>
      </c>
      <c r="M188" s="18">
        <f t="shared" si="25"/>
        <v>1.3114929607622727E-3</v>
      </c>
      <c r="N188" s="18">
        <f t="shared" si="20"/>
        <v>-3.6168861856313852E-4</v>
      </c>
    </row>
    <row r="189" spans="1:14" x14ac:dyDescent="0.35">
      <c r="A189" s="5">
        <v>45561</v>
      </c>
      <c r="B189" s="6">
        <f>TCS!B186</f>
        <v>4292.5</v>
      </c>
      <c r="C189" s="6">
        <f>RELIANCE!B186</f>
        <v>1497.95</v>
      </c>
      <c r="D189" s="4">
        <f>SBI!B186</f>
        <v>801.85</v>
      </c>
      <c r="E189" s="6">
        <f>HUL!B186</f>
        <v>2974.26</v>
      </c>
      <c r="F189" s="6">
        <f>SUN!B186</f>
        <v>1898.4</v>
      </c>
      <c r="G189" s="7"/>
      <c r="H189" s="5">
        <v>45561</v>
      </c>
      <c r="I189" s="18">
        <f t="shared" si="21"/>
        <v>4.1522896075794069E-3</v>
      </c>
      <c r="J189" s="18">
        <f t="shared" si="22"/>
        <v>2.6774657786405864E-3</v>
      </c>
      <c r="K189" s="18">
        <f t="shared" si="23"/>
        <v>1.103265666372466E-2</v>
      </c>
      <c r="L189" s="18">
        <f t="shared" si="24"/>
        <v>1.2600221295429481E-2</v>
      </c>
      <c r="M189" s="18">
        <f t="shared" si="25"/>
        <v>1.4888669108016339E-2</v>
      </c>
      <c r="N189" s="18">
        <f t="shared" si="20"/>
        <v>9.0702604906780955E-3</v>
      </c>
    </row>
    <row r="190" spans="1:14" x14ac:dyDescent="0.35">
      <c r="A190" s="5">
        <v>45562</v>
      </c>
      <c r="B190" s="6">
        <f>TCS!B187</f>
        <v>4308.7</v>
      </c>
      <c r="C190" s="6">
        <f>RELIANCE!B187</f>
        <v>1526.18</v>
      </c>
      <c r="D190" s="4">
        <f>SBI!B187</f>
        <v>802.65</v>
      </c>
      <c r="E190" s="6">
        <f>HUL!B187</f>
        <v>2954.49</v>
      </c>
      <c r="F190" s="6">
        <f>SUN!B187</f>
        <v>1948.7</v>
      </c>
      <c r="G190" s="7"/>
      <c r="H190" s="5">
        <v>45562</v>
      </c>
      <c r="I190" s="18">
        <f t="shared" si="21"/>
        <v>3.7740244612696205E-3</v>
      </c>
      <c r="J190" s="18">
        <f t="shared" si="22"/>
        <v>1.8845755866350622E-2</v>
      </c>
      <c r="K190" s="18">
        <f t="shared" si="23"/>
        <v>9.976928353183645E-4</v>
      </c>
      <c r="L190" s="18">
        <f t="shared" si="24"/>
        <v>-6.6470315305321437E-3</v>
      </c>
      <c r="M190" s="18">
        <f t="shared" si="25"/>
        <v>2.6495996628739915E-2</v>
      </c>
      <c r="N190" s="18">
        <f t="shared" si="20"/>
        <v>8.6932876522292767E-3</v>
      </c>
    </row>
    <row r="191" spans="1:14" x14ac:dyDescent="0.35">
      <c r="A191" s="5">
        <v>45565</v>
      </c>
      <c r="B191" s="6">
        <f>TCS!B188</f>
        <v>4268.5</v>
      </c>
      <c r="C191" s="6">
        <f>RELIANCE!B188</f>
        <v>1476.57</v>
      </c>
      <c r="D191" s="4">
        <f>SBI!B188</f>
        <v>787.9</v>
      </c>
      <c r="E191" s="6">
        <f>HUL!B188</f>
        <v>2946.57</v>
      </c>
      <c r="F191" s="6">
        <f>SUN!B188</f>
        <v>1926.7</v>
      </c>
      <c r="G191" s="7"/>
      <c r="H191" s="5">
        <v>45565</v>
      </c>
      <c r="I191" s="18">
        <f t="shared" si="21"/>
        <v>-9.3299603128553787E-3</v>
      </c>
      <c r="J191" s="18">
        <f t="shared" si="22"/>
        <v>-3.2505995360966655E-2</v>
      </c>
      <c r="K191" s="18">
        <f t="shared" si="23"/>
        <v>-1.8376627421665681E-2</v>
      </c>
      <c r="L191" s="18">
        <f t="shared" si="24"/>
        <v>-2.6806656986483324E-3</v>
      </c>
      <c r="M191" s="18">
        <f t="shared" si="25"/>
        <v>-1.1289577667162765E-2</v>
      </c>
      <c r="N191" s="18">
        <f t="shared" si="20"/>
        <v>-1.4836565292259763E-2</v>
      </c>
    </row>
    <row r="192" spans="1:14" x14ac:dyDescent="0.35">
      <c r="A192" s="5">
        <v>45566</v>
      </c>
      <c r="B192" s="6">
        <f>TCS!B189</f>
        <v>4287.8999999999996</v>
      </c>
      <c r="C192" s="6">
        <f>RELIANCE!B189</f>
        <v>1464.82</v>
      </c>
      <c r="D192" s="4">
        <f>SBI!B189</f>
        <v>796.95</v>
      </c>
      <c r="E192" s="6">
        <f>HUL!B189</f>
        <v>2912.15</v>
      </c>
      <c r="F192" s="6">
        <f>SUN!B189</f>
        <v>1919.95</v>
      </c>
      <c r="G192" s="7"/>
      <c r="H192" s="5">
        <v>45566</v>
      </c>
      <c r="I192" s="18">
        <f t="shared" si="21"/>
        <v>4.5449221037834331E-3</v>
      </c>
      <c r="J192" s="18">
        <f t="shared" si="22"/>
        <v>-7.9576315379562557E-3</v>
      </c>
      <c r="K192" s="18">
        <f t="shared" si="23"/>
        <v>1.1486229216905786E-2</v>
      </c>
      <c r="L192" s="18">
        <f t="shared" si="24"/>
        <v>-1.1681378687762423E-2</v>
      </c>
      <c r="M192" s="18">
        <f t="shared" si="25"/>
        <v>-3.5033995951626595E-3</v>
      </c>
      <c r="N192" s="18">
        <f t="shared" si="20"/>
        <v>-1.4222517000384237E-3</v>
      </c>
    </row>
    <row r="193" spans="1:14" x14ac:dyDescent="0.35">
      <c r="A193" s="5">
        <v>45568</v>
      </c>
      <c r="B193" s="6">
        <f>TCS!B190</f>
        <v>4232.75</v>
      </c>
      <c r="C193" s="6">
        <f>RELIANCE!B190</f>
        <v>1406.97</v>
      </c>
      <c r="D193" s="4">
        <f>SBI!B190</f>
        <v>794.1</v>
      </c>
      <c r="E193" s="6">
        <f>HUL!B190</f>
        <v>2881.88</v>
      </c>
      <c r="F193" s="6">
        <f>SUN!B190</f>
        <v>1910.85</v>
      </c>
      <c r="G193" s="7"/>
      <c r="H193" s="5">
        <v>45568</v>
      </c>
      <c r="I193" s="18">
        <f t="shared" si="21"/>
        <v>-1.2861773828680589E-2</v>
      </c>
      <c r="J193" s="18">
        <f t="shared" si="22"/>
        <v>-3.9492906978331743E-2</v>
      </c>
      <c r="K193" s="18">
        <f t="shared" si="23"/>
        <v>-3.5761340109166095E-3</v>
      </c>
      <c r="L193" s="18">
        <f t="shared" si="24"/>
        <v>-1.0394382157512538E-2</v>
      </c>
      <c r="M193" s="18">
        <f t="shared" si="25"/>
        <v>-4.7397067631970158E-3</v>
      </c>
      <c r="N193" s="18">
        <f t="shared" si="20"/>
        <v>-1.4212980747727699E-2</v>
      </c>
    </row>
    <row r="194" spans="1:14" x14ac:dyDescent="0.35">
      <c r="A194" s="5">
        <v>45569</v>
      </c>
      <c r="B194" s="6">
        <f>TCS!B191</f>
        <v>4252.25</v>
      </c>
      <c r="C194" s="6">
        <f>RELIANCE!B191</f>
        <v>1386.53</v>
      </c>
      <c r="D194" s="4">
        <f>SBI!B191</f>
        <v>796.65</v>
      </c>
      <c r="E194" s="6">
        <f>HUL!B191</f>
        <v>2837.45</v>
      </c>
      <c r="F194" s="6">
        <f>SUN!B191</f>
        <v>1910.05</v>
      </c>
      <c r="G194" s="7"/>
      <c r="H194" s="5">
        <v>45569</v>
      </c>
      <c r="I194" s="18">
        <f t="shared" si="21"/>
        <v>4.6069340263421577E-3</v>
      </c>
      <c r="J194" s="18">
        <f t="shared" si="22"/>
        <v>-1.4527672942564518E-2</v>
      </c>
      <c r="K194" s="18">
        <f t="shared" si="23"/>
        <v>3.2111824707214964E-3</v>
      </c>
      <c r="L194" s="18">
        <f t="shared" si="24"/>
        <v>-1.5417019445639779E-2</v>
      </c>
      <c r="M194" s="18">
        <f t="shared" si="25"/>
        <v>-4.1866185205530204E-4</v>
      </c>
      <c r="N194" s="18">
        <f t="shared" si="20"/>
        <v>-4.50904754863919E-3</v>
      </c>
    </row>
    <row r="195" spans="1:14" x14ac:dyDescent="0.35">
      <c r="A195" s="5">
        <v>45572</v>
      </c>
      <c r="B195" s="6">
        <f>TCS!B192</f>
        <v>4272.8500000000004</v>
      </c>
      <c r="C195" s="6">
        <f>RELIANCE!B192</f>
        <v>1370.72</v>
      </c>
      <c r="D195" s="4">
        <f>SBI!B192</f>
        <v>770.65</v>
      </c>
      <c r="E195" s="6">
        <f>HUL!B192</f>
        <v>2822.16</v>
      </c>
      <c r="F195" s="6">
        <f>SUN!B192</f>
        <v>1905.25</v>
      </c>
      <c r="G195" s="7"/>
      <c r="H195" s="5">
        <v>45572</v>
      </c>
      <c r="I195" s="18">
        <f t="shared" si="21"/>
        <v>4.8444940913634493E-3</v>
      </c>
      <c r="J195" s="18">
        <f t="shared" si="22"/>
        <v>-1.1402566118295265E-2</v>
      </c>
      <c r="K195" s="18">
        <f t="shared" si="23"/>
        <v>-3.2636666039038476E-2</v>
      </c>
      <c r="L195" s="18">
        <f t="shared" si="24"/>
        <v>-5.3886412095367486E-3</v>
      </c>
      <c r="M195" s="18">
        <f t="shared" si="25"/>
        <v>-2.5130232192874802E-3</v>
      </c>
      <c r="N195" s="18">
        <f t="shared" si="20"/>
        <v>-9.4192804989589041E-3</v>
      </c>
    </row>
    <row r="196" spans="1:14" x14ac:dyDescent="0.35">
      <c r="A196" s="5">
        <v>45573</v>
      </c>
      <c r="B196" s="6">
        <f>TCS!B193</f>
        <v>4253.25</v>
      </c>
      <c r="C196" s="6">
        <f>RELIANCE!B193</f>
        <v>1397.35</v>
      </c>
      <c r="D196" s="4">
        <f>SBI!B193</f>
        <v>781.45</v>
      </c>
      <c r="E196" s="6">
        <f>HUL!B193</f>
        <v>2807.62</v>
      </c>
      <c r="F196" s="6">
        <f>SUN!B193</f>
        <v>1917.15</v>
      </c>
      <c r="G196" s="7"/>
      <c r="H196" s="5">
        <v>45573</v>
      </c>
      <c r="I196" s="18">
        <f t="shared" si="21"/>
        <v>-4.5871022853599674E-3</v>
      </c>
      <c r="J196" s="18">
        <f t="shared" si="22"/>
        <v>1.9427746002101065E-2</v>
      </c>
      <c r="K196" s="18">
        <f t="shared" si="23"/>
        <v>1.401414390449629E-2</v>
      </c>
      <c r="L196" s="18">
        <f t="shared" si="24"/>
        <v>-5.1520820931485467E-3</v>
      </c>
      <c r="M196" s="18">
        <f t="shared" si="25"/>
        <v>6.2458994882561569E-3</v>
      </c>
      <c r="N196" s="18">
        <f t="shared" si="20"/>
        <v>5.9897210032690005E-3</v>
      </c>
    </row>
    <row r="197" spans="1:14" x14ac:dyDescent="0.35">
      <c r="A197" s="5">
        <v>45574</v>
      </c>
      <c r="B197" s="6">
        <f>TCS!B194</f>
        <v>4252.95</v>
      </c>
      <c r="C197" s="6">
        <f>RELIANCE!B194</f>
        <v>1374.6</v>
      </c>
      <c r="D197" s="4">
        <f>SBI!B194</f>
        <v>797.4</v>
      </c>
      <c r="E197" s="6">
        <f>HUL!B194</f>
        <v>2757.97</v>
      </c>
      <c r="F197" s="6">
        <f>SUN!B194</f>
        <v>1930.85</v>
      </c>
      <c r="G197" s="7"/>
      <c r="H197" s="5">
        <v>45574</v>
      </c>
      <c r="I197" s="18">
        <f t="shared" si="21"/>
        <v>-7.0534297302082827E-5</v>
      </c>
      <c r="J197" s="18">
        <f t="shared" si="22"/>
        <v>-1.6280817261244529E-2</v>
      </c>
      <c r="K197" s="18">
        <f t="shared" si="23"/>
        <v>2.0410774841640444E-2</v>
      </c>
      <c r="L197" s="18">
        <f t="shared" si="24"/>
        <v>-1.7684017067836844E-2</v>
      </c>
      <c r="M197" s="18">
        <f t="shared" si="25"/>
        <v>7.1460240461100888E-3</v>
      </c>
      <c r="N197" s="18">
        <f t="shared" si="20"/>
        <v>-1.2957139477265851E-3</v>
      </c>
    </row>
    <row r="198" spans="1:14" x14ac:dyDescent="0.35">
      <c r="A198" s="5">
        <v>45575</v>
      </c>
      <c r="B198" s="6">
        <f>TCS!B195</f>
        <v>4227.3999999999996</v>
      </c>
      <c r="C198" s="6">
        <f>RELIANCE!B195</f>
        <v>1371.05</v>
      </c>
      <c r="D198" s="4">
        <f>SBI!B195</f>
        <v>797.1</v>
      </c>
      <c r="E198" s="6">
        <f>HUL!B195</f>
        <v>2743.77</v>
      </c>
      <c r="F198" s="6">
        <f>SUN!B195</f>
        <v>1887.75</v>
      </c>
      <c r="G198" s="7"/>
      <c r="H198" s="5">
        <v>45575</v>
      </c>
      <c r="I198" s="18">
        <f t="shared" si="21"/>
        <v>-6.0075947283650954E-3</v>
      </c>
      <c r="J198" s="18">
        <f t="shared" si="22"/>
        <v>-2.5825694747562133E-3</v>
      </c>
      <c r="K198" s="18">
        <f t="shared" si="23"/>
        <v>-3.762227238525151E-4</v>
      </c>
      <c r="L198" s="18">
        <f t="shared" si="24"/>
        <v>-5.1487144530215634E-3</v>
      </c>
      <c r="M198" s="18">
        <f t="shared" si="25"/>
        <v>-2.2321775383898235E-2</v>
      </c>
      <c r="N198" s="18">
        <f t="shared" si="20"/>
        <v>-7.2873753527787251E-3</v>
      </c>
    </row>
    <row r="199" spans="1:14" x14ac:dyDescent="0.35">
      <c r="A199" s="5">
        <v>45576</v>
      </c>
      <c r="B199" s="6">
        <f>TCS!B196</f>
        <v>4149.2</v>
      </c>
      <c r="C199" s="6">
        <f>RELIANCE!B196</f>
        <v>1372.1</v>
      </c>
      <c r="D199" s="4">
        <f>SBI!B196</f>
        <v>799.75</v>
      </c>
      <c r="E199" s="6">
        <f>HUL!B196</f>
        <v>2772.16</v>
      </c>
      <c r="F199" s="6">
        <f>SUN!B196</f>
        <v>1901.95</v>
      </c>
      <c r="G199" s="7"/>
      <c r="H199" s="5">
        <v>45576</v>
      </c>
      <c r="I199" s="18">
        <f t="shared" si="21"/>
        <v>-1.8498367791077164E-2</v>
      </c>
      <c r="J199" s="18">
        <f t="shared" si="22"/>
        <v>7.6583640275695863E-4</v>
      </c>
      <c r="K199" s="18">
        <f t="shared" si="23"/>
        <v>3.3245514991844249E-3</v>
      </c>
      <c r="L199" s="18">
        <f t="shared" si="24"/>
        <v>1.0347077196703802E-2</v>
      </c>
      <c r="M199" s="18">
        <f t="shared" si="25"/>
        <v>7.5221824923852321E-3</v>
      </c>
      <c r="N199" s="18">
        <f t="shared" ref="N199:N253" si="26">SUMPRODUCT(I199:M199,$P$5:$T$5)</f>
        <v>6.9225595999065134E-4</v>
      </c>
    </row>
    <row r="200" spans="1:14" x14ac:dyDescent="0.35">
      <c r="A200" s="5">
        <v>45579</v>
      </c>
      <c r="B200" s="6">
        <f>TCS!B197</f>
        <v>4136.6499999999996</v>
      </c>
      <c r="C200" s="6">
        <f>RELIANCE!B197</f>
        <v>1372.53</v>
      </c>
      <c r="D200" s="4">
        <f>SBI!B197</f>
        <v>805.15</v>
      </c>
      <c r="E200" s="6">
        <f>HUL!B197</f>
        <v>2778.04</v>
      </c>
      <c r="F200" s="6">
        <f>SUN!B197</f>
        <v>1909.75</v>
      </c>
      <c r="G200" s="7"/>
      <c r="H200" s="5">
        <v>45579</v>
      </c>
      <c r="I200" s="18">
        <f t="shared" si="21"/>
        <v>-3.024679456280821E-3</v>
      </c>
      <c r="J200" s="18">
        <f t="shared" si="22"/>
        <v>3.1338823700899354E-4</v>
      </c>
      <c r="K200" s="18">
        <f t="shared" si="23"/>
        <v>6.7521100343856943E-3</v>
      </c>
      <c r="L200" s="18">
        <f t="shared" si="24"/>
        <v>2.1210896917926991E-3</v>
      </c>
      <c r="M200" s="18">
        <f t="shared" si="25"/>
        <v>4.1010541812349643E-3</v>
      </c>
      <c r="N200" s="18">
        <f t="shared" si="26"/>
        <v>2.0525925376283062E-3</v>
      </c>
    </row>
    <row r="201" spans="1:14" x14ac:dyDescent="0.35">
      <c r="A201" s="5">
        <v>45580</v>
      </c>
      <c r="B201" s="6">
        <f>TCS!B198</f>
        <v>4116.8</v>
      </c>
      <c r="C201" s="6">
        <f>RELIANCE!B198</f>
        <v>1344.03</v>
      </c>
      <c r="D201" s="4">
        <f>SBI!B198</f>
        <v>804.65</v>
      </c>
      <c r="E201" s="6">
        <f>HUL!B198</f>
        <v>2770.42</v>
      </c>
      <c r="F201" s="6">
        <f>SUN!B198</f>
        <v>1898.45</v>
      </c>
      <c r="G201" s="7"/>
      <c r="H201" s="5">
        <v>45580</v>
      </c>
      <c r="I201" s="18">
        <f t="shared" si="21"/>
        <v>-4.798568890285515E-3</v>
      </c>
      <c r="J201" s="18">
        <f t="shared" si="22"/>
        <v>-2.0764573451946378E-2</v>
      </c>
      <c r="K201" s="18">
        <f t="shared" si="23"/>
        <v>-6.2100229770845061E-4</v>
      </c>
      <c r="L201" s="18">
        <f t="shared" si="24"/>
        <v>-2.7429410663633025E-3</v>
      </c>
      <c r="M201" s="18">
        <f t="shared" si="25"/>
        <v>-5.9170048435659428E-3</v>
      </c>
      <c r="N201" s="18">
        <f t="shared" si="26"/>
        <v>-6.9688181099739187E-3</v>
      </c>
    </row>
    <row r="202" spans="1:14" x14ac:dyDescent="0.35">
      <c r="A202" s="5">
        <v>45581</v>
      </c>
      <c r="B202" s="6">
        <f>TCS!B199</f>
        <v>4094.95</v>
      </c>
      <c r="C202" s="6">
        <f>RELIANCE!B199</f>
        <v>1354.07</v>
      </c>
      <c r="D202" s="4">
        <f>SBI!B199</f>
        <v>805.45</v>
      </c>
      <c r="E202" s="6">
        <f>HUL!B199</f>
        <v>2770.22</v>
      </c>
      <c r="F202" s="6">
        <f>SUN!B199</f>
        <v>1898.5</v>
      </c>
      <c r="G202" s="7"/>
      <c r="H202" s="5">
        <v>45581</v>
      </c>
      <c r="I202" s="18">
        <f t="shared" si="21"/>
        <v>-5.3075204041975743E-3</v>
      </c>
      <c r="J202" s="18">
        <f t="shared" si="22"/>
        <v>7.4700713525739371E-3</v>
      </c>
      <c r="K202" s="18">
        <f t="shared" si="23"/>
        <v>9.942210899149817E-4</v>
      </c>
      <c r="L202" s="18">
        <f t="shared" si="24"/>
        <v>-7.2191220103934306E-5</v>
      </c>
      <c r="M202" s="18">
        <f t="shared" si="25"/>
        <v>2.6337275145449368E-5</v>
      </c>
      <c r="N202" s="18">
        <f t="shared" si="26"/>
        <v>6.2218361866657197E-4</v>
      </c>
    </row>
    <row r="203" spans="1:14" x14ac:dyDescent="0.35">
      <c r="A203" s="5">
        <v>45582</v>
      </c>
      <c r="B203" s="6">
        <f>TCS!B200</f>
        <v>4109</v>
      </c>
      <c r="C203" s="6">
        <f>RELIANCE!B200</f>
        <v>1356.43</v>
      </c>
      <c r="D203" s="4">
        <f>SBI!B200</f>
        <v>811.05</v>
      </c>
      <c r="E203" s="6">
        <f>HUL!B200</f>
        <v>2727.79</v>
      </c>
      <c r="F203" s="6">
        <f>SUN!B200</f>
        <v>1889.55</v>
      </c>
      <c r="G203" s="7"/>
      <c r="H203" s="5">
        <v>45582</v>
      </c>
      <c r="I203" s="18">
        <f t="shared" si="21"/>
        <v>3.4310553242409281E-3</v>
      </c>
      <c r="J203" s="18">
        <f t="shared" si="22"/>
        <v>1.7428936465619937E-3</v>
      </c>
      <c r="K203" s="18">
        <f t="shared" si="23"/>
        <v>6.9526351728845803E-3</v>
      </c>
      <c r="L203" s="18">
        <f t="shared" si="24"/>
        <v>-1.5316473059901359E-2</v>
      </c>
      <c r="M203" s="18">
        <f t="shared" si="25"/>
        <v>-4.714248090597839E-3</v>
      </c>
      <c r="N203" s="18">
        <f t="shared" si="26"/>
        <v>-1.5808274013623389E-3</v>
      </c>
    </row>
    <row r="204" spans="1:14" x14ac:dyDescent="0.35">
      <c r="A204" s="5">
        <v>45583</v>
      </c>
      <c r="B204" s="6">
        <f>TCS!B201</f>
        <v>4123.05</v>
      </c>
      <c r="C204" s="6">
        <f>RELIANCE!B201</f>
        <v>1359.3</v>
      </c>
      <c r="D204" s="4">
        <f>SBI!B201</f>
        <v>820.4</v>
      </c>
      <c r="E204" s="6">
        <f>HUL!B201</f>
        <v>2706.32</v>
      </c>
      <c r="F204" s="6">
        <f>SUN!B201</f>
        <v>1910.35</v>
      </c>
      <c r="G204" s="7"/>
      <c r="H204" s="5">
        <v>45583</v>
      </c>
      <c r="I204" s="18">
        <f t="shared" si="21"/>
        <v>3.4193234363593117E-3</v>
      </c>
      <c r="J204" s="18">
        <f t="shared" si="22"/>
        <v>2.1158482192225048E-3</v>
      </c>
      <c r="K204" s="18">
        <f t="shared" si="23"/>
        <v>1.1528265828247397E-2</v>
      </c>
      <c r="L204" s="18">
        <f t="shared" si="24"/>
        <v>-7.870840497252285E-3</v>
      </c>
      <c r="M204" s="18">
        <f t="shared" si="25"/>
        <v>1.1007911936704584E-2</v>
      </c>
      <c r="N204" s="18">
        <f t="shared" si="26"/>
        <v>4.0401017846563025E-3</v>
      </c>
    </row>
    <row r="205" spans="1:14" x14ac:dyDescent="0.35">
      <c r="A205" s="5">
        <v>45586</v>
      </c>
      <c r="B205" s="6">
        <f>TCS!B202</f>
        <v>4079.85</v>
      </c>
      <c r="C205" s="6">
        <f>RELIANCE!B202</f>
        <v>1369.2</v>
      </c>
      <c r="D205" s="4">
        <f>SBI!B202</f>
        <v>813.95</v>
      </c>
      <c r="E205" s="6">
        <f>HUL!B202</f>
        <v>2682.87</v>
      </c>
      <c r="F205" s="6">
        <f>SUN!B202</f>
        <v>1897</v>
      </c>
      <c r="G205" s="7"/>
      <c r="H205" s="5">
        <v>45586</v>
      </c>
      <c r="I205" s="18">
        <f t="shared" si="21"/>
        <v>-1.0477680357987462E-2</v>
      </c>
      <c r="J205" s="18">
        <f t="shared" si="22"/>
        <v>7.283160450231696E-3</v>
      </c>
      <c r="K205" s="18">
        <f t="shared" si="23"/>
        <v>-7.8620185275474208E-3</v>
      </c>
      <c r="L205" s="18">
        <f t="shared" si="24"/>
        <v>-8.6649028939668193E-3</v>
      </c>
      <c r="M205" s="18">
        <f t="shared" si="25"/>
        <v>-6.9882482267646928E-3</v>
      </c>
      <c r="N205" s="18">
        <f t="shared" si="26"/>
        <v>-5.3419379112069404E-3</v>
      </c>
    </row>
    <row r="206" spans="1:14" x14ac:dyDescent="0.35">
      <c r="A206" s="5">
        <v>45587</v>
      </c>
      <c r="B206" s="6">
        <f>TCS!B203</f>
        <v>4015.5</v>
      </c>
      <c r="C206" s="6">
        <f>RELIANCE!B203</f>
        <v>1343.35</v>
      </c>
      <c r="D206" s="4">
        <f>SBI!B203</f>
        <v>790.4</v>
      </c>
      <c r="E206" s="6">
        <f>HUL!B203</f>
        <v>2671.06</v>
      </c>
      <c r="F206" s="6">
        <f>SUN!B203</f>
        <v>1887.55</v>
      </c>
      <c r="G206" s="7"/>
      <c r="H206" s="5">
        <v>45587</v>
      </c>
      <c r="I206" s="18">
        <f t="shared" si="21"/>
        <v>-1.5772638699952157E-2</v>
      </c>
      <c r="J206" s="18">
        <f t="shared" si="22"/>
        <v>-1.8879637744668498E-2</v>
      </c>
      <c r="K206" s="18">
        <f t="shared" si="23"/>
        <v>-2.8932981141347791E-2</v>
      </c>
      <c r="L206" s="18">
        <f t="shared" si="24"/>
        <v>-4.4020023333221081E-3</v>
      </c>
      <c r="M206" s="18">
        <f t="shared" si="25"/>
        <v>-4.981549815498143E-3</v>
      </c>
      <c r="N206" s="18">
        <f t="shared" si="26"/>
        <v>-1.4593761946957742E-2</v>
      </c>
    </row>
    <row r="207" spans="1:14" x14ac:dyDescent="0.35">
      <c r="A207" s="5">
        <v>45588</v>
      </c>
      <c r="B207" s="6">
        <f>TCS!B204</f>
        <v>4066.25</v>
      </c>
      <c r="C207" s="6">
        <f>RELIANCE!B204</f>
        <v>1338.53</v>
      </c>
      <c r="D207" s="4">
        <f>SBI!B204</f>
        <v>786</v>
      </c>
      <c r="E207" s="6">
        <f>HUL!B204</f>
        <v>2648.75</v>
      </c>
      <c r="F207" s="6">
        <f>SUN!B204</f>
        <v>1839.35</v>
      </c>
      <c r="G207" s="7"/>
      <c r="H207" s="5">
        <v>45588</v>
      </c>
      <c r="I207" s="18">
        <f t="shared" si="21"/>
        <v>1.2638525712862725E-2</v>
      </c>
      <c r="J207" s="18">
        <f t="shared" si="22"/>
        <v>-3.5880448133397413E-3</v>
      </c>
      <c r="K207" s="18">
        <f t="shared" si="23"/>
        <v>-5.566801619433126E-3</v>
      </c>
      <c r="L207" s="18">
        <f t="shared" si="24"/>
        <v>-8.352489273921182E-3</v>
      </c>
      <c r="M207" s="18">
        <f t="shared" si="25"/>
        <v>-2.5535747397419928E-2</v>
      </c>
      <c r="N207" s="18">
        <f t="shared" si="26"/>
        <v>-6.0809114782502498E-3</v>
      </c>
    </row>
    <row r="208" spans="1:14" x14ac:dyDescent="0.35">
      <c r="A208" s="5">
        <v>45589</v>
      </c>
      <c r="B208" s="6">
        <f>TCS!B205</f>
        <v>4047.9</v>
      </c>
      <c r="C208" s="6">
        <f>RELIANCE!B205</f>
        <v>1339.8</v>
      </c>
      <c r="D208" s="4">
        <f>SBI!B205</f>
        <v>794.55</v>
      </c>
      <c r="E208" s="6">
        <f>HUL!B205</f>
        <v>2495.17</v>
      </c>
      <c r="F208" s="6">
        <f>SUN!B205</f>
        <v>1848.9</v>
      </c>
      <c r="G208" s="7"/>
      <c r="H208" s="5">
        <v>45589</v>
      </c>
      <c r="I208" s="18">
        <f t="shared" si="21"/>
        <v>-4.5127574546571791E-3</v>
      </c>
      <c r="J208" s="18">
        <f t="shared" si="22"/>
        <v>9.4880204403335888E-4</v>
      </c>
      <c r="K208" s="18">
        <f t="shared" si="23"/>
        <v>1.0877862595419785E-2</v>
      </c>
      <c r="L208" s="18">
        <f t="shared" si="24"/>
        <v>-5.7982067012741778E-2</v>
      </c>
      <c r="M208" s="18">
        <f t="shared" si="25"/>
        <v>5.1920515399461742E-3</v>
      </c>
      <c r="N208" s="18">
        <f t="shared" si="26"/>
        <v>-9.0952216575999282E-3</v>
      </c>
    </row>
    <row r="209" spans="1:14" x14ac:dyDescent="0.35">
      <c r="A209" s="5">
        <v>45590</v>
      </c>
      <c r="B209" s="6">
        <f>TCS!B206</f>
        <v>4057.55</v>
      </c>
      <c r="C209" s="6">
        <f>RELIANCE!B206</f>
        <v>1327.85</v>
      </c>
      <c r="D209" s="4">
        <f>SBI!B206</f>
        <v>780.95</v>
      </c>
      <c r="E209" s="6">
        <f>HUL!B206</f>
        <v>2518.02</v>
      </c>
      <c r="F209" s="6">
        <f>SUN!B206</f>
        <v>1860.4</v>
      </c>
      <c r="G209" s="7"/>
      <c r="H209" s="5">
        <v>45590</v>
      </c>
      <c r="I209" s="18">
        <f t="shared" si="21"/>
        <v>2.3839521727315738E-3</v>
      </c>
      <c r="J209" s="18">
        <f t="shared" si="22"/>
        <v>-8.9192416778623995E-3</v>
      </c>
      <c r="K209" s="18">
        <f t="shared" si="23"/>
        <v>-1.7116606884399865E-2</v>
      </c>
      <c r="L209" s="18">
        <f t="shared" si="24"/>
        <v>9.1576926622234378E-3</v>
      </c>
      <c r="M209" s="18">
        <f t="shared" si="25"/>
        <v>6.2199145437826786E-3</v>
      </c>
      <c r="N209" s="18">
        <f t="shared" si="26"/>
        <v>-1.6548578367049152E-3</v>
      </c>
    </row>
    <row r="210" spans="1:14" x14ac:dyDescent="0.35">
      <c r="A210" s="5">
        <v>45593</v>
      </c>
      <c r="B210" s="6">
        <f>TCS!B207</f>
        <v>4090.85</v>
      </c>
      <c r="C210" s="6">
        <f>RELIANCE!B207</f>
        <v>1334.35</v>
      </c>
      <c r="D210" s="4">
        <f>SBI!B207</f>
        <v>792.05</v>
      </c>
      <c r="E210" s="6">
        <f>HUL!B207</f>
        <v>2565.58</v>
      </c>
      <c r="F210" s="6">
        <f>SUN!B207</f>
        <v>1902.9</v>
      </c>
      <c r="G210" s="7"/>
      <c r="H210" s="5">
        <v>45593</v>
      </c>
      <c r="I210" s="18">
        <f t="shared" si="21"/>
        <v>8.2069228968220109E-3</v>
      </c>
      <c r="J210" s="18">
        <f t="shared" si="22"/>
        <v>4.8951312271716674E-3</v>
      </c>
      <c r="K210" s="18">
        <f t="shared" si="23"/>
        <v>1.4213457967859444E-2</v>
      </c>
      <c r="L210" s="18">
        <f t="shared" si="24"/>
        <v>1.8887856331561981E-2</v>
      </c>
      <c r="M210" s="18">
        <f t="shared" si="25"/>
        <v>2.284454955923465E-2</v>
      </c>
      <c r="N210" s="18">
        <f t="shared" si="26"/>
        <v>1.3809583596529951E-2</v>
      </c>
    </row>
    <row r="211" spans="1:14" x14ac:dyDescent="0.35">
      <c r="A211" s="5">
        <v>45594</v>
      </c>
      <c r="B211" s="6">
        <f>TCS!B208</f>
        <v>4075.25</v>
      </c>
      <c r="C211" s="6">
        <f>RELIANCE!B208</f>
        <v>1340</v>
      </c>
      <c r="D211" s="4">
        <f>SBI!B208</f>
        <v>832.7</v>
      </c>
      <c r="E211" s="6">
        <f>HUL!B208</f>
        <v>2537.5500000000002</v>
      </c>
      <c r="F211" s="6">
        <f>SUN!B208</f>
        <v>1871.6</v>
      </c>
      <c r="G211" s="7"/>
      <c r="H211" s="5">
        <v>45594</v>
      </c>
      <c r="I211" s="18">
        <f t="shared" si="21"/>
        <v>-3.8133884156104081E-3</v>
      </c>
      <c r="J211" s="18">
        <f t="shared" si="22"/>
        <v>4.2342713680818544E-3</v>
      </c>
      <c r="K211" s="18">
        <f t="shared" si="23"/>
        <v>5.1322517517833566E-2</v>
      </c>
      <c r="L211" s="18">
        <f t="shared" si="24"/>
        <v>-1.0925404781764625E-2</v>
      </c>
      <c r="M211" s="18">
        <f t="shared" si="25"/>
        <v>-1.6448578485469656E-2</v>
      </c>
      <c r="N211" s="18">
        <f t="shared" si="26"/>
        <v>4.8738834406141466E-3</v>
      </c>
    </row>
    <row r="212" spans="1:14" x14ac:dyDescent="0.35">
      <c r="A212" s="5">
        <v>45595</v>
      </c>
      <c r="B212" s="6">
        <f>TCS!B209</f>
        <v>4084.65</v>
      </c>
      <c r="C212" s="6">
        <f>RELIANCE!B209</f>
        <v>1343.9</v>
      </c>
      <c r="D212" s="4">
        <f>SBI!B209</f>
        <v>822.45</v>
      </c>
      <c r="E212" s="6">
        <f>HUL!B209</f>
        <v>2544.8200000000002</v>
      </c>
      <c r="F212" s="6">
        <f>SUN!B209</f>
        <v>1852.1</v>
      </c>
      <c r="G212" s="7"/>
      <c r="H212" s="5">
        <v>45595</v>
      </c>
      <c r="I212" s="18">
        <f t="shared" si="21"/>
        <v>2.306606956628432E-3</v>
      </c>
      <c r="J212" s="18">
        <f t="shared" si="22"/>
        <v>2.9104477611940904E-3</v>
      </c>
      <c r="K212" s="18">
        <f t="shared" si="23"/>
        <v>-1.2309355109883513E-2</v>
      </c>
      <c r="L212" s="18">
        <f t="shared" si="24"/>
        <v>2.8649681779668867E-3</v>
      </c>
      <c r="M212" s="18">
        <f t="shared" si="25"/>
        <v>-1.0418892925838863E-2</v>
      </c>
      <c r="N212" s="18">
        <f t="shared" si="26"/>
        <v>-2.9292450279865935E-3</v>
      </c>
    </row>
    <row r="213" spans="1:14" x14ac:dyDescent="0.35">
      <c r="A213" s="5">
        <v>45596</v>
      </c>
      <c r="B213" s="6">
        <f>TCS!B210</f>
        <v>3968.45</v>
      </c>
      <c r="C213" s="6">
        <f>RELIANCE!B210</f>
        <v>1332.05</v>
      </c>
      <c r="D213" s="4">
        <f>SBI!B210</f>
        <v>820.2</v>
      </c>
      <c r="E213" s="6">
        <f>HUL!B210</f>
        <v>2518.2199999999998</v>
      </c>
      <c r="F213" s="6">
        <f>SUN!B210</f>
        <v>1848.9</v>
      </c>
      <c r="G213" s="7"/>
      <c r="H213" s="5">
        <v>45596</v>
      </c>
      <c r="I213" s="18">
        <f t="shared" si="21"/>
        <v>-2.8447969838297116E-2</v>
      </c>
      <c r="J213" s="18">
        <f t="shared" si="22"/>
        <v>-8.8176203586577406E-3</v>
      </c>
      <c r="K213" s="18">
        <f t="shared" si="23"/>
        <v>-2.7357286157213556E-3</v>
      </c>
      <c r="L213" s="18">
        <f t="shared" si="24"/>
        <v>-1.0452605685274508E-2</v>
      </c>
      <c r="M213" s="18">
        <f t="shared" si="25"/>
        <v>-1.7277684790236725E-3</v>
      </c>
      <c r="N213" s="18">
        <f t="shared" si="26"/>
        <v>-1.0436338595394881E-2</v>
      </c>
    </row>
    <row r="214" spans="1:14" x14ac:dyDescent="0.35">
      <c r="A214" s="5">
        <v>45597</v>
      </c>
      <c r="B214" s="6">
        <f>TCS!B211</f>
        <v>3984.2</v>
      </c>
      <c r="C214" s="6">
        <f>RELIANCE!B211</f>
        <v>1338.65</v>
      </c>
      <c r="D214" s="4">
        <f>SBI!B211</f>
        <v>821.2</v>
      </c>
      <c r="E214" s="6">
        <f>HUL!B211</f>
        <v>2527.44</v>
      </c>
      <c r="F214" s="6">
        <f>SUN!B211</f>
        <v>1858.4</v>
      </c>
      <c r="G214" s="7"/>
      <c r="H214" s="5">
        <v>45597</v>
      </c>
      <c r="I214" s="18">
        <f t="shared" si="21"/>
        <v>3.9688039410852305E-3</v>
      </c>
      <c r="J214" s="18">
        <f t="shared" si="22"/>
        <v>4.9547689651290305E-3</v>
      </c>
      <c r="K214" s="18">
        <f t="shared" si="23"/>
        <v>1.2192148256522373E-3</v>
      </c>
      <c r="L214" s="18">
        <f t="shared" si="24"/>
        <v>3.6613163266117077E-3</v>
      </c>
      <c r="M214" s="18">
        <f t="shared" si="25"/>
        <v>5.1381902752987152E-3</v>
      </c>
      <c r="N214" s="18">
        <f t="shared" si="26"/>
        <v>3.7884588667553842E-3</v>
      </c>
    </row>
    <row r="215" spans="1:14" x14ac:dyDescent="0.35">
      <c r="A215" s="5">
        <v>45600</v>
      </c>
      <c r="B215" s="6">
        <f>TCS!B212</f>
        <v>3964.15</v>
      </c>
      <c r="C215" s="6">
        <f>RELIANCE!B212</f>
        <v>1302.1500000000001</v>
      </c>
      <c r="D215" s="4">
        <f>SBI!B212</f>
        <v>829.85</v>
      </c>
      <c r="E215" s="6">
        <f>HUL!B212</f>
        <v>2514.79</v>
      </c>
      <c r="F215" s="6">
        <f>SUN!B212</f>
        <v>1808.9</v>
      </c>
      <c r="G215" s="7"/>
      <c r="H215" s="5">
        <v>45600</v>
      </c>
      <c r="I215" s="18">
        <f t="shared" si="21"/>
        <v>-5.0323778926759655E-3</v>
      </c>
      <c r="J215" s="18">
        <f t="shared" si="22"/>
        <v>-2.7266275725544409E-2</v>
      </c>
      <c r="K215" s="18">
        <f t="shared" si="23"/>
        <v>1.0533365806137285E-2</v>
      </c>
      <c r="L215" s="18">
        <f t="shared" si="24"/>
        <v>-5.0050644130029687E-3</v>
      </c>
      <c r="M215" s="18">
        <f t="shared" si="25"/>
        <v>-2.6635815755488568E-2</v>
      </c>
      <c r="N215" s="18">
        <f t="shared" si="26"/>
        <v>-1.0681233596114927E-2</v>
      </c>
    </row>
    <row r="216" spans="1:14" x14ac:dyDescent="0.35">
      <c r="A216" s="5">
        <v>45601</v>
      </c>
      <c r="B216" s="6">
        <f>TCS!B213</f>
        <v>3971.35</v>
      </c>
      <c r="C216" s="6">
        <f>RELIANCE!B213</f>
        <v>1305.3</v>
      </c>
      <c r="D216" s="4">
        <f>SBI!B213</f>
        <v>849.2</v>
      </c>
      <c r="E216" s="6">
        <f>HUL!B213</f>
        <v>2511.35</v>
      </c>
      <c r="F216" s="6">
        <f>SUN!B213</f>
        <v>1803.6</v>
      </c>
      <c r="G216" s="7"/>
      <c r="H216" s="5">
        <v>45601</v>
      </c>
      <c r="I216" s="18">
        <f t="shared" si="21"/>
        <v>1.816278395116111E-3</v>
      </c>
      <c r="J216" s="18">
        <f t="shared" si="22"/>
        <v>2.4190761433013908E-3</v>
      </c>
      <c r="K216" s="18">
        <f t="shared" si="23"/>
        <v>2.3317467012110571E-2</v>
      </c>
      <c r="L216" s="18">
        <f t="shared" si="24"/>
        <v>-1.3679074594697971E-3</v>
      </c>
      <c r="M216" s="18">
        <f t="shared" si="25"/>
        <v>-2.9299574326939748E-3</v>
      </c>
      <c r="N216" s="18">
        <f t="shared" si="26"/>
        <v>4.6509913316728595E-3</v>
      </c>
    </row>
    <row r="217" spans="1:14" x14ac:dyDescent="0.35">
      <c r="A217" s="5">
        <v>45602</v>
      </c>
      <c r="B217" s="6">
        <f>TCS!B214</f>
        <v>4139.6499999999996</v>
      </c>
      <c r="C217" s="6">
        <f>RELIANCE!B214</f>
        <v>1325.35</v>
      </c>
      <c r="D217" s="4">
        <f>SBI!B214</f>
        <v>854.8</v>
      </c>
      <c r="E217" s="6">
        <f>HUL!B214</f>
        <v>2500.6999999999998</v>
      </c>
      <c r="F217" s="6">
        <f>SUN!B214</f>
        <v>1827.45</v>
      </c>
      <c r="G217" s="7"/>
      <c r="H217" s="5">
        <v>45602</v>
      </c>
      <c r="I217" s="18">
        <f t="shared" si="21"/>
        <v>4.2378536266005185E-2</v>
      </c>
      <c r="J217" s="18">
        <f t="shared" si="22"/>
        <v>1.5360453535585572E-2</v>
      </c>
      <c r="K217" s="18">
        <f t="shared" si="23"/>
        <v>6.5944418276022709E-3</v>
      </c>
      <c r="L217" s="18">
        <f t="shared" si="24"/>
        <v>-4.240747008581125E-3</v>
      </c>
      <c r="M217" s="18">
        <f t="shared" si="25"/>
        <v>1.3223552894211732E-2</v>
      </c>
      <c r="N217" s="18">
        <f t="shared" si="26"/>
        <v>1.4663247502964728E-2</v>
      </c>
    </row>
    <row r="218" spans="1:14" x14ac:dyDescent="0.35">
      <c r="A218" s="5">
        <v>45603</v>
      </c>
      <c r="B218" s="6">
        <f>TCS!B215</f>
        <v>4150.8999999999996</v>
      </c>
      <c r="C218" s="6">
        <f>RELIANCE!B215</f>
        <v>1305.6500000000001</v>
      </c>
      <c r="D218" s="4">
        <f>SBI!B215</f>
        <v>859.6</v>
      </c>
      <c r="E218" s="6">
        <f>HUL!B215</f>
        <v>2475.5</v>
      </c>
      <c r="F218" s="6">
        <f>SUN!B215</f>
        <v>1790.95</v>
      </c>
      <c r="G218" s="7"/>
      <c r="H218" s="5">
        <v>45603</v>
      </c>
      <c r="I218" s="18">
        <f t="shared" si="21"/>
        <v>2.7176210549200164E-3</v>
      </c>
      <c r="J218" s="18">
        <f t="shared" si="22"/>
        <v>-1.4863998189157401E-2</v>
      </c>
      <c r="K218" s="18">
        <f t="shared" si="23"/>
        <v>5.6153486195602564E-3</v>
      </c>
      <c r="L218" s="18">
        <f t="shared" si="24"/>
        <v>-1.0077178390050734E-2</v>
      </c>
      <c r="M218" s="18">
        <f t="shared" si="25"/>
        <v>-1.9973186680894095E-2</v>
      </c>
      <c r="N218" s="18">
        <f t="shared" si="26"/>
        <v>-7.3162787171243918E-3</v>
      </c>
    </row>
    <row r="219" spans="1:14" x14ac:dyDescent="0.35">
      <c r="A219" s="5">
        <v>45604</v>
      </c>
      <c r="B219" s="6">
        <f>TCS!B216</f>
        <v>4147</v>
      </c>
      <c r="C219" s="6">
        <f>RELIANCE!B216</f>
        <v>1283.75</v>
      </c>
      <c r="D219" s="4">
        <f>SBI!B216</f>
        <v>843.15</v>
      </c>
      <c r="E219" s="6">
        <f>HUL!B216</f>
        <v>2507.6999999999998</v>
      </c>
      <c r="F219" s="6">
        <f>SUN!B216</f>
        <v>1809.6</v>
      </c>
      <c r="G219" s="7"/>
      <c r="H219" s="5">
        <v>45604</v>
      </c>
      <c r="I219" s="18">
        <f t="shared" si="21"/>
        <v>-9.3955527716871323E-4</v>
      </c>
      <c r="J219" s="18">
        <f t="shared" si="22"/>
        <v>-1.6773254700723883E-2</v>
      </c>
      <c r="K219" s="18">
        <f t="shared" si="23"/>
        <v>-1.9136807817589641E-2</v>
      </c>
      <c r="L219" s="18">
        <f t="shared" si="24"/>
        <v>1.3007473237729661E-2</v>
      </c>
      <c r="M219" s="18">
        <f t="shared" si="25"/>
        <v>1.041346771266638E-2</v>
      </c>
      <c r="N219" s="18">
        <f t="shared" si="26"/>
        <v>-2.6857353690172394E-3</v>
      </c>
    </row>
    <row r="220" spans="1:14" x14ac:dyDescent="0.35">
      <c r="A220" s="5">
        <v>45607</v>
      </c>
      <c r="B220" s="6">
        <f>TCS!B217</f>
        <v>4198.7</v>
      </c>
      <c r="C220" s="6">
        <f>RELIANCE!B217</f>
        <v>1272.7</v>
      </c>
      <c r="D220" s="4">
        <f>SBI!B217</f>
        <v>847.65</v>
      </c>
      <c r="E220" s="6">
        <f>HUL!B217</f>
        <v>2491.0500000000002</v>
      </c>
      <c r="F220" s="6">
        <f>SUN!B217</f>
        <v>1794.6</v>
      </c>
      <c r="G220" s="7"/>
      <c r="H220" s="5">
        <v>45607</v>
      </c>
      <c r="I220" s="18">
        <f t="shared" si="21"/>
        <v>1.2466843501326208E-2</v>
      </c>
      <c r="J220" s="18">
        <f t="shared" si="22"/>
        <v>-8.6075949367088178E-3</v>
      </c>
      <c r="K220" s="18">
        <f t="shared" si="23"/>
        <v>5.3371286247998473E-3</v>
      </c>
      <c r="L220" s="18">
        <f t="shared" si="24"/>
        <v>-6.639550185428722E-3</v>
      </c>
      <c r="M220" s="18">
        <f t="shared" si="25"/>
        <v>-8.2891246684350106E-3</v>
      </c>
      <c r="N220" s="18">
        <f t="shared" si="26"/>
        <v>-1.1464595328892992E-3</v>
      </c>
    </row>
    <row r="221" spans="1:14" x14ac:dyDescent="0.35">
      <c r="A221" s="5">
        <v>45608</v>
      </c>
      <c r="B221" s="6">
        <f>TCS!B218</f>
        <v>4197.3999999999996</v>
      </c>
      <c r="C221" s="6">
        <f>RELIANCE!B218</f>
        <v>1274.25</v>
      </c>
      <c r="D221" s="4">
        <f>SBI!B218</f>
        <v>826.7</v>
      </c>
      <c r="E221" s="6">
        <f>HUL!B218</f>
        <v>2461.5</v>
      </c>
      <c r="F221" s="6">
        <f>SUN!B218</f>
        <v>1800.85</v>
      </c>
      <c r="G221" s="7"/>
      <c r="H221" s="5">
        <v>45608</v>
      </c>
      <c r="I221" s="18">
        <f t="shared" si="21"/>
        <v>-3.0961964417564047E-4</v>
      </c>
      <c r="J221" s="18">
        <f t="shared" si="22"/>
        <v>1.2178832403550999E-3</v>
      </c>
      <c r="K221" s="18">
        <f t="shared" si="23"/>
        <v>-2.4715389606559279E-2</v>
      </c>
      <c r="L221" s="18">
        <f t="shared" si="24"/>
        <v>-1.1862467634130236E-2</v>
      </c>
      <c r="M221" s="18">
        <f t="shared" si="25"/>
        <v>3.4826702329209258E-3</v>
      </c>
      <c r="N221" s="18">
        <f t="shared" si="26"/>
        <v>-6.4373846823178264E-3</v>
      </c>
    </row>
    <row r="222" spans="1:14" x14ac:dyDescent="0.35">
      <c r="A222" s="5">
        <v>45609</v>
      </c>
      <c r="B222" s="6">
        <f>TCS!B219</f>
        <v>4150.3500000000004</v>
      </c>
      <c r="C222" s="6">
        <f>RELIANCE!B219</f>
        <v>1252.05</v>
      </c>
      <c r="D222" s="4">
        <f>SBI!B219</f>
        <v>808.65</v>
      </c>
      <c r="E222" s="6">
        <f>HUL!B219</f>
        <v>2464.9499999999998</v>
      </c>
      <c r="F222" s="6">
        <f>SUN!B219</f>
        <v>1779</v>
      </c>
      <c r="G222" s="7"/>
      <c r="H222" s="5">
        <v>45609</v>
      </c>
      <c r="I222" s="18">
        <f t="shared" si="21"/>
        <v>-1.1209320055272087E-2</v>
      </c>
      <c r="J222" s="18">
        <f t="shared" si="22"/>
        <v>-1.7422012948793419E-2</v>
      </c>
      <c r="K222" s="18">
        <f t="shared" si="23"/>
        <v>-2.183379702431365E-2</v>
      </c>
      <c r="L222" s="18">
        <f t="shared" si="24"/>
        <v>1.4015843997561284E-3</v>
      </c>
      <c r="M222" s="18">
        <f t="shared" si="25"/>
        <v>-1.2133159341422006E-2</v>
      </c>
      <c r="N222" s="18">
        <f t="shared" si="26"/>
        <v>-1.2239340994009008E-2</v>
      </c>
    </row>
    <row r="223" spans="1:14" x14ac:dyDescent="0.35">
      <c r="A223" s="5">
        <v>45610</v>
      </c>
      <c r="B223" s="6">
        <f>TCS!B220</f>
        <v>4145.8999999999996</v>
      </c>
      <c r="C223" s="6">
        <f>RELIANCE!B220</f>
        <v>1267.5999999999999</v>
      </c>
      <c r="D223" s="4">
        <f>SBI!B220</f>
        <v>804.25</v>
      </c>
      <c r="E223" s="6">
        <f>HUL!B220</f>
        <v>2389.1999999999998</v>
      </c>
      <c r="F223" s="6">
        <f>SUN!B220</f>
        <v>1768.2</v>
      </c>
      <c r="G223" s="7"/>
      <c r="H223" s="5">
        <v>45610</v>
      </c>
      <c r="I223" s="18">
        <f t="shared" si="21"/>
        <v>-1.0721987302277913E-3</v>
      </c>
      <c r="J223" s="18">
        <f t="shared" si="22"/>
        <v>1.2419631803841646E-2</v>
      </c>
      <c r="K223" s="18">
        <f t="shared" si="23"/>
        <v>-5.4411673777282621E-3</v>
      </c>
      <c r="L223" s="18">
        <f t="shared" si="24"/>
        <v>-3.0730846467474038E-2</v>
      </c>
      <c r="M223" s="18">
        <f t="shared" si="25"/>
        <v>-6.0708263069140234E-3</v>
      </c>
      <c r="N223" s="18">
        <f t="shared" si="26"/>
        <v>-6.1790814157004943E-3</v>
      </c>
    </row>
    <row r="224" spans="1:14" x14ac:dyDescent="0.35">
      <c r="A224" s="5">
        <v>45614</v>
      </c>
      <c r="B224" s="6">
        <f>TCS!B221</f>
        <v>4019.5</v>
      </c>
      <c r="C224" s="6">
        <f>RELIANCE!B221</f>
        <v>1260.75</v>
      </c>
      <c r="D224" s="4">
        <f>SBI!B221</f>
        <v>814.3</v>
      </c>
      <c r="E224" s="6">
        <f>HUL!B221</f>
        <v>2422.9</v>
      </c>
      <c r="F224" s="6">
        <f>SUN!B221</f>
        <v>1747.75</v>
      </c>
      <c r="G224" s="7"/>
      <c r="H224" s="5">
        <v>45614</v>
      </c>
      <c r="I224" s="18">
        <f t="shared" si="21"/>
        <v>-3.0487951952531289E-2</v>
      </c>
      <c r="J224" s="18">
        <f t="shared" si="22"/>
        <v>-5.4039129062795066E-3</v>
      </c>
      <c r="K224" s="18">
        <f t="shared" si="23"/>
        <v>1.2496114392290814E-2</v>
      </c>
      <c r="L224" s="18">
        <f t="shared" si="24"/>
        <v>1.4105139795747679E-2</v>
      </c>
      <c r="M224" s="18">
        <f t="shared" si="25"/>
        <v>-1.1565433774459954E-2</v>
      </c>
      <c r="N224" s="18">
        <f t="shared" si="26"/>
        <v>-4.1712088890464519E-3</v>
      </c>
    </row>
    <row r="225" spans="1:14" x14ac:dyDescent="0.35">
      <c r="A225" s="5">
        <v>45615</v>
      </c>
      <c r="B225" s="6">
        <f>TCS!B222</f>
        <v>4039.55</v>
      </c>
      <c r="C225" s="6">
        <f>RELIANCE!B222</f>
        <v>1241.6500000000001</v>
      </c>
      <c r="D225" s="4">
        <f>SBI!B222</f>
        <v>803</v>
      </c>
      <c r="E225" s="6">
        <f>HUL!B222</f>
        <v>2410.35</v>
      </c>
      <c r="F225" s="6">
        <f>SUN!B222</f>
        <v>1777.25</v>
      </c>
      <c r="G225" s="7"/>
      <c r="H225" s="5">
        <v>45615</v>
      </c>
      <c r="I225" s="18">
        <f t="shared" si="21"/>
        <v>4.9881826097772919E-3</v>
      </c>
      <c r="J225" s="18">
        <f t="shared" si="22"/>
        <v>-1.5149712472734445E-2</v>
      </c>
      <c r="K225" s="18">
        <f t="shared" si="23"/>
        <v>-1.3876949527201199E-2</v>
      </c>
      <c r="L225" s="18">
        <f t="shared" si="24"/>
        <v>-5.1797432828429857E-3</v>
      </c>
      <c r="M225" s="18">
        <f t="shared" si="25"/>
        <v>1.6878844228293444E-2</v>
      </c>
      <c r="N225" s="18">
        <f t="shared" si="26"/>
        <v>-2.4678756889415791E-3</v>
      </c>
    </row>
    <row r="226" spans="1:14" x14ac:dyDescent="0.35">
      <c r="A226" s="5">
        <v>45617</v>
      </c>
      <c r="B226" s="6">
        <f>TCS!B223</f>
        <v>4072.85</v>
      </c>
      <c r="C226" s="6">
        <f>RELIANCE!B223</f>
        <v>1223</v>
      </c>
      <c r="D226" s="4">
        <f>SBI!B223</f>
        <v>780.75</v>
      </c>
      <c r="E226" s="6">
        <f>HUL!B223</f>
        <v>2382.8000000000002</v>
      </c>
      <c r="F226" s="6">
        <f>SUN!B223</f>
        <v>1780</v>
      </c>
      <c r="G226" s="7"/>
      <c r="H226" s="5">
        <v>45617</v>
      </c>
      <c r="I226" s="18">
        <f t="shared" si="21"/>
        <v>8.2434924682204258E-3</v>
      </c>
      <c r="J226" s="18">
        <f t="shared" si="22"/>
        <v>-1.5020335843434207E-2</v>
      </c>
      <c r="K226" s="18">
        <f t="shared" si="23"/>
        <v>-2.7708592777085927E-2</v>
      </c>
      <c r="L226" s="18">
        <f t="shared" si="24"/>
        <v>-1.1429875329308947E-2</v>
      </c>
      <c r="M226" s="18">
        <f t="shared" si="25"/>
        <v>1.5473343648895188E-3</v>
      </c>
      <c r="N226" s="18">
        <f t="shared" si="26"/>
        <v>-8.8735954233438285E-3</v>
      </c>
    </row>
    <row r="227" spans="1:14" x14ac:dyDescent="0.35">
      <c r="A227" s="5">
        <v>45618</v>
      </c>
      <c r="B227" s="6">
        <f>TCS!B224</f>
        <v>4244.6000000000004</v>
      </c>
      <c r="C227" s="6">
        <f>RELIANCE!B224</f>
        <v>1265.4000000000001</v>
      </c>
      <c r="D227" s="4">
        <f>SBI!B224</f>
        <v>816.05</v>
      </c>
      <c r="E227" s="6">
        <f>HUL!B224</f>
        <v>2445.25</v>
      </c>
      <c r="F227" s="6">
        <f>SUN!B224</f>
        <v>1795.3</v>
      </c>
      <c r="G227" s="7"/>
      <c r="H227" s="5">
        <v>45618</v>
      </c>
      <c r="I227" s="18">
        <f t="shared" si="21"/>
        <v>4.2169488196226235E-2</v>
      </c>
      <c r="J227" s="18">
        <f t="shared" si="22"/>
        <v>3.466884709730178E-2</v>
      </c>
      <c r="K227" s="18">
        <f t="shared" si="23"/>
        <v>4.521293627921863E-2</v>
      </c>
      <c r="L227" s="18">
        <f t="shared" si="24"/>
        <v>2.6208662078227141E-2</v>
      </c>
      <c r="M227" s="18">
        <f t="shared" si="25"/>
        <v>8.5955056179773948E-3</v>
      </c>
      <c r="N227" s="18">
        <f t="shared" si="26"/>
        <v>3.1371087853790239E-2</v>
      </c>
    </row>
    <row r="228" spans="1:14" x14ac:dyDescent="0.35">
      <c r="A228" s="5">
        <v>45621</v>
      </c>
      <c r="B228" s="6">
        <f>TCS!B225</f>
        <v>4315.1000000000004</v>
      </c>
      <c r="C228" s="6">
        <f>RELIANCE!B225</f>
        <v>1287</v>
      </c>
      <c r="D228" s="4">
        <f>SBI!B225</f>
        <v>844.45</v>
      </c>
      <c r="E228" s="6">
        <f>HUL!B225</f>
        <v>2471.4499999999998</v>
      </c>
      <c r="F228" s="6">
        <f>SUN!B225</f>
        <v>1798.9</v>
      </c>
      <c r="G228" s="7"/>
      <c r="H228" s="5">
        <v>45621</v>
      </c>
      <c r="I228" s="18">
        <f t="shared" si="21"/>
        <v>1.6609338924751471E-2</v>
      </c>
      <c r="J228" s="18">
        <f t="shared" si="22"/>
        <v>1.7069701280227445E-2</v>
      </c>
      <c r="K228" s="18">
        <f t="shared" si="23"/>
        <v>3.4801789106059688E-2</v>
      </c>
      <c r="L228" s="18">
        <f t="shared" si="24"/>
        <v>1.071465085369594E-2</v>
      </c>
      <c r="M228" s="18">
        <f t="shared" si="25"/>
        <v>2.00523589372259E-3</v>
      </c>
      <c r="N228" s="18">
        <f t="shared" si="26"/>
        <v>1.6240143211691427E-2</v>
      </c>
    </row>
    <row r="229" spans="1:14" x14ac:dyDescent="0.35">
      <c r="A229" s="5">
        <v>45622</v>
      </c>
      <c r="B229" s="6">
        <f>TCS!B226</f>
        <v>4352.7</v>
      </c>
      <c r="C229" s="6">
        <f>RELIANCE!B226</f>
        <v>1295.7</v>
      </c>
      <c r="D229" s="4">
        <f>SBI!B226</f>
        <v>839.4</v>
      </c>
      <c r="E229" s="6">
        <f>HUL!B226</f>
        <v>2479.1999999999998</v>
      </c>
      <c r="F229" s="6">
        <f>SUN!B226</f>
        <v>1761.6</v>
      </c>
      <c r="G229" s="7"/>
      <c r="H229" s="5">
        <v>45622</v>
      </c>
      <c r="I229" s="18">
        <f t="shared" si="21"/>
        <v>8.7135871706331969E-3</v>
      </c>
      <c r="J229" s="18">
        <f t="shared" si="22"/>
        <v>6.7599067599068974E-3</v>
      </c>
      <c r="K229" s="18">
        <f t="shared" si="23"/>
        <v>-5.980223814317065E-3</v>
      </c>
      <c r="L229" s="18">
        <f t="shared" si="24"/>
        <v>3.1358109611765439E-3</v>
      </c>
      <c r="M229" s="18">
        <f t="shared" si="25"/>
        <v>-2.0734893546056066E-2</v>
      </c>
      <c r="N229" s="18">
        <f t="shared" si="26"/>
        <v>-1.6211624937312987E-3</v>
      </c>
    </row>
    <row r="230" spans="1:14" x14ac:dyDescent="0.35">
      <c r="A230" s="5">
        <v>45623</v>
      </c>
      <c r="B230" s="6">
        <f>TCS!B227</f>
        <v>4332.55</v>
      </c>
      <c r="C230" s="6">
        <f>RELIANCE!B227</f>
        <v>1293.2</v>
      </c>
      <c r="D230" s="4">
        <f>SBI!B227</f>
        <v>834.1</v>
      </c>
      <c r="E230" s="6">
        <f>HUL!B227</f>
        <v>2486.9</v>
      </c>
      <c r="F230" s="6">
        <f>SUN!B227</f>
        <v>1749.45</v>
      </c>
      <c r="G230" s="7"/>
      <c r="H230" s="5">
        <v>45623</v>
      </c>
      <c r="I230" s="18">
        <f t="shared" ref="I230:I253" si="27">B230/B229-1</f>
        <v>-4.6293105428812931E-3</v>
      </c>
      <c r="J230" s="18">
        <f t="shared" ref="J230:J253" si="28">C230/C229-1</f>
        <v>-1.9294589797020922E-3</v>
      </c>
      <c r="K230" s="18">
        <f t="shared" ref="K230:K253" si="29">D230/D229-1</f>
        <v>-6.3140338336906687E-3</v>
      </c>
      <c r="L230" s="18">
        <f t="shared" ref="L230:L253" si="30">E230/E229-1</f>
        <v>3.1058405937400835E-3</v>
      </c>
      <c r="M230" s="18">
        <f t="shared" ref="M230:M253" si="31">F230/F229-1</f>
        <v>-6.8971389645775538E-3</v>
      </c>
      <c r="N230" s="18">
        <f t="shared" si="26"/>
        <v>-3.3328203454223051E-3</v>
      </c>
    </row>
    <row r="231" spans="1:14" x14ac:dyDescent="0.35">
      <c r="A231" s="5">
        <v>45624</v>
      </c>
      <c r="B231" s="6">
        <f>TCS!B228</f>
        <v>4244.8999999999996</v>
      </c>
      <c r="C231" s="6">
        <f>RELIANCE!B228</f>
        <v>1270.8</v>
      </c>
      <c r="D231" s="4">
        <f>SBI!B228</f>
        <v>838.85</v>
      </c>
      <c r="E231" s="6">
        <f>HUL!B228</f>
        <v>2462.1999999999998</v>
      </c>
      <c r="F231" s="6">
        <f>SUN!B228</f>
        <v>1734.25</v>
      </c>
      <c r="G231" s="7"/>
      <c r="H231" s="5">
        <v>45624</v>
      </c>
      <c r="I231" s="18">
        <f t="shared" si="27"/>
        <v>-2.0230580143333676E-2</v>
      </c>
      <c r="J231" s="18">
        <f t="shared" si="28"/>
        <v>-1.7321373337457535E-2</v>
      </c>
      <c r="K231" s="18">
        <f t="shared" si="29"/>
        <v>5.6947608200454969E-3</v>
      </c>
      <c r="L231" s="18">
        <f t="shared" si="30"/>
        <v>-9.9320439100889502E-3</v>
      </c>
      <c r="M231" s="18">
        <f t="shared" si="31"/>
        <v>-8.6884449398382246E-3</v>
      </c>
      <c r="N231" s="18">
        <f t="shared" si="26"/>
        <v>-1.0095536302134578E-2</v>
      </c>
    </row>
    <row r="232" spans="1:14" x14ac:dyDescent="0.35">
      <c r="A232" s="5">
        <v>45625</v>
      </c>
      <c r="B232" s="6">
        <f>TCS!B229</f>
        <v>4270.8500000000004</v>
      </c>
      <c r="C232" s="6">
        <f>RELIANCE!B229</f>
        <v>1292.2</v>
      </c>
      <c r="D232" s="4">
        <f>SBI!B229</f>
        <v>838.95</v>
      </c>
      <c r="E232" s="6">
        <f>HUL!B229</f>
        <v>2496.15</v>
      </c>
      <c r="F232" s="6">
        <f>SUN!B229</f>
        <v>1780.9</v>
      </c>
      <c r="G232" s="7"/>
      <c r="H232" s="5">
        <v>45625</v>
      </c>
      <c r="I232" s="18">
        <f t="shared" si="27"/>
        <v>6.1132182147991543E-3</v>
      </c>
      <c r="J232" s="18">
        <f t="shared" si="28"/>
        <v>1.6839785961598963E-2</v>
      </c>
      <c r="K232" s="18">
        <f t="shared" si="29"/>
        <v>1.1921082434285246E-4</v>
      </c>
      <c r="L232" s="18">
        <f t="shared" si="30"/>
        <v>1.3788481845504075E-2</v>
      </c>
      <c r="M232" s="18">
        <f t="shared" si="31"/>
        <v>2.6899235980971659E-2</v>
      </c>
      <c r="N232" s="18">
        <f t="shared" si="26"/>
        <v>1.2751986565443341E-2</v>
      </c>
    </row>
    <row r="233" spans="1:14" x14ac:dyDescent="0.35">
      <c r="A233" s="5">
        <v>45628</v>
      </c>
      <c r="B233" s="6">
        <f>TCS!B230</f>
        <v>4276.6499999999996</v>
      </c>
      <c r="C233" s="6">
        <f>RELIANCE!B230</f>
        <v>1309.1500000000001</v>
      </c>
      <c r="D233" s="4">
        <f>SBI!B230</f>
        <v>836.4</v>
      </c>
      <c r="E233" s="6">
        <f>HUL!B230</f>
        <v>2479.15</v>
      </c>
      <c r="F233" s="6">
        <f>SUN!B230</f>
        <v>1808.55</v>
      </c>
      <c r="G233" s="7"/>
      <c r="H233" s="5">
        <v>45628</v>
      </c>
      <c r="I233" s="18">
        <f t="shared" si="27"/>
        <v>1.3580434808058151E-3</v>
      </c>
      <c r="J233" s="18">
        <f t="shared" si="28"/>
        <v>1.3117164525615177E-2</v>
      </c>
      <c r="K233" s="18">
        <f t="shared" si="29"/>
        <v>-3.0395136778116338E-3</v>
      </c>
      <c r="L233" s="18">
        <f t="shared" si="30"/>
        <v>-6.8104881517536686E-3</v>
      </c>
      <c r="M233" s="18">
        <f t="shared" si="31"/>
        <v>1.5525857712392455E-2</v>
      </c>
      <c r="N233" s="18">
        <f t="shared" si="26"/>
        <v>4.0302127778496294E-3</v>
      </c>
    </row>
    <row r="234" spans="1:14" x14ac:dyDescent="0.35">
      <c r="A234" s="5">
        <v>45629</v>
      </c>
      <c r="B234" s="6">
        <f>TCS!B231</f>
        <v>4302.75</v>
      </c>
      <c r="C234" s="6">
        <f>RELIANCE!B231</f>
        <v>1323.3</v>
      </c>
      <c r="D234" s="4">
        <f>SBI!B231</f>
        <v>853.95</v>
      </c>
      <c r="E234" s="6">
        <f>HUL!B231</f>
        <v>2482.85</v>
      </c>
      <c r="F234" s="6">
        <f>SUN!B231</f>
        <v>1800.05</v>
      </c>
      <c r="G234" s="7"/>
      <c r="H234" s="5">
        <v>45629</v>
      </c>
      <c r="I234" s="18">
        <f t="shared" si="27"/>
        <v>6.1029076496792456E-3</v>
      </c>
      <c r="J234" s="18">
        <f t="shared" si="28"/>
        <v>1.0808539892296354E-2</v>
      </c>
      <c r="K234" s="18">
        <f t="shared" si="29"/>
        <v>2.0982783357245349E-2</v>
      </c>
      <c r="L234" s="18">
        <f t="shared" si="30"/>
        <v>1.4924470080470709E-3</v>
      </c>
      <c r="M234" s="18">
        <f t="shared" si="31"/>
        <v>-4.6998977081087467E-3</v>
      </c>
      <c r="N234" s="18">
        <f t="shared" si="26"/>
        <v>6.9373560398318553E-3</v>
      </c>
    </row>
    <row r="235" spans="1:14" x14ac:dyDescent="0.35">
      <c r="A235" s="5">
        <v>45630</v>
      </c>
      <c r="B235" s="6">
        <f>TCS!B232</f>
        <v>4354.3999999999996</v>
      </c>
      <c r="C235" s="6">
        <f>RELIANCE!B232</f>
        <v>1308.95</v>
      </c>
      <c r="D235" s="4">
        <f>SBI!B232</f>
        <v>859.7</v>
      </c>
      <c r="E235" s="6">
        <f>HUL!B232</f>
        <v>2464.5</v>
      </c>
      <c r="F235" s="6">
        <f>SUN!B232</f>
        <v>1800.2</v>
      </c>
      <c r="G235" s="7"/>
      <c r="H235" s="5">
        <v>45630</v>
      </c>
      <c r="I235" s="18">
        <f t="shared" si="27"/>
        <v>1.2003950961594345E-2</v>
      </c>
      <c r="J235" s="18">
        <f t="shared" si="28"/>
        <v>-1.0844101866545719E-2</v>
      </c>
      <c r="K235" s="18">
        <f t="shared" si="29"/>
        <v>6.733415305345769E-3</v>
      </c>
      <c r="L235" s="18">
        <f t="shared" si="30"/>
        <v>-7.3907002033952729E-3</v>
      </c>
      <c r="M235" s="18">
        <f t="shared" si="31"/>
        <v>8.333101858282177E-5</v>
      </c>
      <c r="N235" s="18">
        <f t="shared" si="26"/>
        <v>1.1717904311638882E-4</v>
      </c>
    </row>
    <row r="236" spans="1:14" x14ac:dyDescent="0.35">
      <c r="A236" s="5">
        <v>45631</v>
      </c>
      <c r="B236" s="6">
        <f>TCS!B233</f>
        <v>4464.05</v>
      </c>
      <c r="C236" s="6">
        <f>RELIANCE!B233</f>
        <v>1322.05</v>
      </c>
      <c r="D236" s="4">
        <f>SBI!B233</f>
        <v>865.45</v>
      </c>
      <c r="E236" s="6">
        <f>HUL!B233</f>
        <v>2494.6</v>
      </c>
      <c r="F236" s="6">
        <f>SUN!B233</f>
        <v>1813.45</v>
      </c>
      <c r="G236" s="7"/>
      <c r="H236" s="5">
        <v>45631</v>
      </c>
      <c r="I236" s="18">
        <f t="shared" si="27"/>
        <v>2.5181425684365433E-2</v>
      </c>
      <c r="J236" s="18">
        <f t="shared" si="28"/>
        <v>1.0008021696779723E-2</v>
      </c>
      <c r="K236" s="18">
        <f t="shared" si="29"/>
        <v>6.6883796673258278E-3</v>
      </c>
      <c r="L236" s="18">
        <f t="shared" si="30"/>
        <v>1.2213430716169649E-2</v>
      </c>
      <c r="M236" s="18">
        <f t="shared" si="31"/>
        <v>7.3602933007443916E-3</v>
      </c>
      <c r="N236" s="18">
        <f t="shared" si="26"/>
        <v>1.2290310213077006E-2</v>
      </c>
    </row>
    <row r="237" spans="1:14" x14ac:dyDescent="0.35">
      <c r="A237" s="5">
        <v>45632</v>
      </c>
      <c r="B237" s="6">
        <f>TCS!B234</f>
        <v>4445.5</v>
      </c>
      <c r="C237" s="6">
        <f>RELIANCE!B234</f>
        <v>1311.55</v>
      </c>
      <c r="D237" s="4">
        <f>SBI!B234</f>
        <v>863.65</v>
      </c>
      <c r="E237" s="6">
        <f>HUL!B234</f>
        <v>2483.8000000000002</v>
      </c>
      <c r="F237" s="6">
        <f>SUN!B234</f>
        <v>1804.85</v>
      </c>
      <c r="G237" s="7"/>
      <c r="H237" s="5">
        <v>45632</v>
      </c>
      <c r="I237" s="18">
        <f t="shared" si="27"/>
        <v>-4.1554194061447225E-3</v>
      </c>
      <c r="J237" s="18">
        <f t="shared" si="28"/>
        <v>-7.9422109602511615E-3</v>
      </c>
      <c r="K237" s="18">
        <f t="shared" si="29"/>
        <v>-2.0798428563175708E-3</v>
      </c>
      <c r="L237" s="18">
        <f t="shared" si="30"/>
        <v>-4.3293513990217969E-3</v>
      </c>
      <c r="M237" s="18">
        <f t="shared" si="31"/>
        <v>-4.7423419449117432E-3</v>
      </c>
      <c r="N237" s="18">
        <f t="shared" si="26"/>
        <v>-4.6498333133293988E-3</v>
      </c>
    </row>
    <row r="238" spans="1:14" x14ac:dyDescent="0.35">
      <c r="A238" s="5">
        <v>45635</v>
      </c>
      <c r="B238" s="6">
        <f>TCS!B235</f>
        <v>4452.1499999999996</v>
      </c>
      <c r="C238" s="6">
        <f>RELIANCE!B235</f>
        <v>1295.1500000000001</v>
      </c>
      <c r="D238" s="4">
        <f>SBI!B235</f>
        <v>858.05</v>
      </c>
      <c r="E238" s="6">
        <f>HUL!B235</f>
        <v>2400.75</v>
      </c>
      <c r="F238" s="6">
        <f>SUN!B235</f>
        <v>1806.65</v>
      </c>
      <c r="G238" s="7"/>
      <c r="H238" s="5">
        <v>45635</v>
      </c>
      <c r="I238" s="18">
        <f t="shared" si="27"/>
        <v>1.4958947250027776E-3</v>
      </c>
      <c r="J238" s="18">
        <f t="shared" si="28"/>
        <v>-1.250428881857335E-2</v>
      </c>
      <c r="K238" s="18">
        <f t="shared" si="29"/>
        <v>-6.4841081456609162E-3</v>
      </c>
      <c r="L238" s="18">
        <f t="shared" si="30"/>
        <v>-3.3436669619132053E-2</v>
      </c>
      <c r="M238" s="18">
        <f t="shared" si="31"/>
        <v>9.9731279607739864E-4</v>
      </c>
      <c r="N238" s="18">
        <f t="shared" si="26"/>
        <v>-9.9863718124572291E-3</v>
      </c>
    </row>
    <row r="239" spans="1:14" x14ac:dyDescent="0.35">
      <c r="A239" s="5">
        <v>45636</v>
      </c>
      <c r="B239" s="6">
        <f>TCS!B236</f>
        <v>4432.55</v>
      </c>
      <c r="C239" s="6">
        <f>RELIANCE!B236</f>
        <v>1284.8499999999999</v>
      </c>
      <c r="D239" s="4">
        <f>SBI!B236</f>
        <v>867.5</v>
      </c>
      <c r="E239" s="6">
        <f>HUL!B236</f>
        <v>2397.35</v>
      </c>
      <c r="F239" s="6">
        <f>SUN!B236</f>
        <v>1809.95</v>
      </c>
      <c r="G239" s="7"/>
      <c r="H239" s="5">
        <v>45636</v>
      </c>
      <c r="I239" s="18">
        <f t="shared" si="27"/>
        <v>-4.4023673955279063E-3</v>
      </c>
      <c r="J239" s="18">
        <f t="shared" si="28"/>
        <v>-7.9527467860867063E-3</v>
      </c>
      <c r="K239" s="18">
        <f t="shared" si="29"/>
        <v>1.1013344210710319E-2</v>
      </c>
      <c r="L239" s="18">
        <f t="shared" si="30"/>
        <v>-1.4162240966365536E-3</v>
      </c>
      <c r="M239" s="18">
        <f t="shared" si="31"/>
        <v>1.8265851160987889E-3</v>
      </c>
      <c r="N239" s="18">
        <f t="shared" si="26"/>
        <v>-1.8628179028841192E-4</v>
      </c>
    </row>
    <row r="240" spans="1:14" x14ac:dyDescent="0.35">
      <c r="A240" s="5">
        <v>45637</v>
      </c>
      <c r="B240" s="6">
        <f>TCS!B237</f>
        <v>4427.45</v>
      </c>
      <c r="C240" s="6">
        <f>RELIANCE!B237</f>
        <v>1278.2</v>
      </c>
      <c r="D240" s="4">
        <f>SBI!B237</f>
        <v>861.6</v>
      </c>
      <c r="E240" s="6">
        <f>HUL!B237</f>
        <v>2401.35</v>
      </c>
      <c r="F240" s="6">
        <f>SUN!B237</f>
        <v>1814</v>
      </c>
      <c r="G240" s="7"/>
      <c r="H240" s="5">
        <v>45637</v>
      </c>
      <c r="I240" s="18">
        <f t="shared" si="27"/>
        <v>-1.1505792376849122E-3</v>
      </c>
      <c r="J240" s="18">
        <f t="shared" si="28"/>
        <v>-5.1757014437482374E-3</v>
      </c>
      <c r="K240" s="18">
        <f t="shared" si="29"/>
        <v>-6.8011527377521697E-3</v>
      </c>
      <c r="L240" s="18">
        <f t="shared" si="30"/>
        <v>1.6685089786638851E-3</v>
      </c>
      <c r="M240" s="18">
        <f t="shared" si="31"/>
        <v>2.237630873781038E-3</v>
      </c>
      <c r="N240" s="18">
        <f t="shared" si="26"/>
        <v>-1.8442587133480795E-3</v>
      </c>
    </row>
    <row r="241" spans="1:14" x14ac:dyDescent="0.35">
      <c r="A241" s="5">
        <v>45638</v>
      </c>
      <c r="B241" s="6">
        <f>TCS!B238</f>
        <v>4454.95</v>
      </c>
      <c r="C241" s="6">
        <f>RELIANCE!B238</f>
        <v>1262.9000000000001</v>
      </c>
      <c r="D241" s="4">
        <f>SBI!B238</f>
        <v>853.7</v>
      </c>
      <c r="E241" s="6">
        <f>HUL!B238</f>
        <v>2344.9499999999998</v>
      </c>
      <c r="F241" s="6">
        <f>SUN!B238</f>
        <v>1805.45</v>
      </c>
      <c r="G241" s="7"/>
      <c r="H241" s="5">
        <v>45638</v>
      </c>
      <c r="I241" s="18">
        <f t="shared" si="27"/>
        <v>6.2112502682130089E-3</v>
      </c>
      <c r="J241" s="18">
        <f t="shared" si="28"/>
        <v>-1.1969957753090288E-2</v>
      </c>
      <c r="K241" s="18">
        <f t="shared" si="29"/>
        <v>-9.1689879294335475E-3</v>
      </c>
      <c r="L241" s="18">
        <f t="shared" si="30"/>
        <v>-2.3486788681366777E-2</v>
      </c>
      <c r="M241" s="18">
        <f t="shared" si="31"/>
        <v>-4.7133406835722091E-3</v>
      </c>
      <c r="N241" s="18">
        <f t="shared" si="26"/>
        <v>-8.6255649558499639E-3</v>
      </c>
    </row>
    <row r="242" spans="1:14" x14ac:dyDescent="0.35">
      <c r="A242" s="5">
        <v>45639</v>
      </c>
      <c r="B242" s="6">
        <f>TCS!B239</f>
        <v>4473.8999999999996</v>
      </c>
      <c r="C242" s="6">
        <f>RELIANCE!B239</f>
        <v>1272.8499999999999</v>
      </c>
      <c r="D242" s="4">
        <f>SBI!B239</f>
        <v>861.55</v>
      </c>
      <c r="E242" s="6">
        <f>HUL!B239</f>
        <v>2390.1</v>
      </c>
      <c r="F242" s="6">
        <f>SUN!B239</f>
        <v>1813.45</v>
      </c>
      <c r="G242" s="7"/>
      <c r="H242" s="5">
        <v>45639</v>
      </c>
      <c r="I242" s="18">
        <f t="shared" si="27"/>
        <v>4.2536953276692824E-3</v>
      </c>
      <c r="J242" s="18">
        <f t="shared" si="28"/>
        <v>7.878691899596113E-3</v>
      </c>
      <c r="K242" s="18">
        <f t="shared" si="29"/>
        <v>9.1952676584279303E-3</v>
      </c>
      <c r="L242" s="18">
        <f t="shared" si="30"/>
        <v>1.92541418793577E-2</v>
      </c>
      <c r="M242" s="18">
        <f t="shared" si="31"/>
        <v>4.431028275499127E-3</v>
      </c>
      <c r="N242" s="18">
        <f t="shared" si="26"/>
        <v>9.0025650081100306E-3</v>
      </c>
    </row>
    <row r="243" spans="1:14" x14ac:dyDescent="0.35">
      <c r="A243" s="5">
        <v>45642</v>
      </c>
      <c r="B243" s="6">
        <f>TCS!B240</f>
        <v>4415.2</v>
      </c>
      <c r="C243" s="6">
        <f>RELIANCE!B240</f>
        <v>1268.3</v>
      </c>
      <c r="D243" s="4">
        <f>SBI!B240</f>
        <v>860.95</v>
      </c>
      <c r="E243" s="6">
        <f>HUL!B240</f>
        <v>2366.15</v>
      </c>
      <c r="F243" s="6">
        <f>SUN!B240</f>
        <v>1809.8</v>
      </c>
      <c r="G243" s="7"/>
      <c r="H243" s="5">
        <v>45642</v>
      </c>
      <c r="I243" s="18">
        <f t="shared" si="27"/>
        <v>-1.3120543597308743E-2</v>
      </c>
      <c r="J243" s="18">
        <f t="shared" si="28"/>
        <v>-3.5746553010959081E-3</v>
      </c>
      <c r="K243" s="18">
        <f t="shared" si="29"/>
        <v>-6.964192443850159E-4</v>
      </c>
      <c r="L243" s="18">
        <f t="shared" si="30"/>
        <v>-1.0020501234257906E-2</v>
      </c>
      <c r="M243" s="18">
        <f t="shared" si="31"/>
        <v>-2.0127381510380848E-3</v>
      </c>
      <c r="N243" s="18">
        <f t="shared" si="26"/>
        <v>-5.8849715056171308E-3</v>
      </c>
    </row>
    <row r="244" spans="1:14" x14ac:dyDescent="0.35">
      <c r="A244" s="5">
        <v>45643</v>
      </c>
      <c r="B244" s="6">
        <f>TCS!B241</f>
        <v>4328.5</v>
      </c>
      <c r="C244" s="6">
        <f>RELIANCE!B241</f>
        <v>1245.3</v>
      </c>
      <c r="D244" s="4">
        <f>SBI!B241</f>
        <v>850.55</v>
      </c>
      <c r="E244" s="6">
        <f>HUL!B241</f>
        <v>2363.25</v>
      </c>
      <c r="F244" s="6">
        <f>SUN!B241</f>
        <v>1789.05</v>
      </c>
      <c r="G244" s="7"/>
      <c r="H244" s="5">
        <v>45643</v>
      </c>
      <c r="I244" s="18">
        <f t="shared" si="27"/>
        <v>-1.9636709548831233E-2</v>
      </c>
      <c r="J244" s="18">
        <f t="shared" si="28"/>
        <v>-1.8134510762437883E-2</v>
      </c>
      <c r="K244" s="18">
        <f t="shared" si="29"/>
        <v>-1.207967942389232E-2</v>
      </c>
      <c r="L244" s="18">
        <f t="shared" si="30"/>
        <v>-1.2256196775353168E-3</v>
      </c>
      <c r="M244" s="18">
        <f t="shared" si="31"/>
        <v>-1.1465355287877066E-2</v>
      </c>
      <c r="N244" s="18">
        <f t="shared" si="26"/>
        <v>-1.2508374940114766E-2</v>
      </c>
    </row>
    <row r="245" spans="1:14" x14ac:dyDescent="0.35">
      <c r="A245" s="5">
        <v>45644</v>
      </c>
      <c r="B245" s="6">
        <f>TCS!B242</f>
        <v>4347.8500000000004</v>
      </c>
      <c r="C245" s="6">
        <f>RELIANCE!B242</f>
        <v>1253.25</v>
      </c>
      <c r="D245" s="4">
        <f>SBI!B242</f>
        <v>838.15</v>
      </c>
      <c r="E245" s="6">
        <f>HUL!B242</f>
        <v>2359.1999999999998</v>
      </c>
      <c r="F245" s="6">
        <f>SUN!B242</f>
        <v>1801.05</v>
      </c>
      <c r="G245" s="7"/>
      <c r="H245" s="5">
        <v>45644</v>
      </c>
      <c r="I245" s="18">
        <f t="shared" si="27"/>
        <v>4.47037079819812E-3</v>
      </c>
      <c r="J245" s="18">
        <f t="shared" si="28"/>
        <v>6.3840038544928923E-3</v>
      </c>
      <c r="K245" s="18">
        <f t="shared" si="29"/>
        <v>-1.4578801951678266E-2</v>
      </c>
      <c r="L245" s="18">
        <f t="shared" si="30"/>
        <v>-1.7137416693113749E-3</v>
      </c>
      <c r="M245" s="18">
        <f t="shared" si="31"/>
        <v>6.7074704452083633E-3</v>
      </c>
      <c r="N245" s="18">
        <f t="shared" si="26"/>
        <v>2.5386029538194705E-4</v>
      </c>
    </row>
    <row r="246" spans="1:14" x14ac:dyDescent="0.35">
      <c r="A246" s="5">
        <v>45645</v>
      </c>
      <c r="B246" s="6">
        <f>TCS!B243</f>
        <v>4271.8999999999996</v>
      </c>
      <c r="C246" s="6">
        <f>RELIANCE!B243</f>
        <v>1230.45</v>
      </c>
      <c r="D246" s="4">
        <f>SBI!B243</f>
        <v>832.8</v>
      </c>
      <c r="E246" s="6">
        <f>HUL!B243</f>
        <v>2359.85</v>
      </c>
      <c r="F246" s="6">
        <f>SUN!B243</f>
        <v>1823.3</v>
      </c>
      <c r="G246" s="7"/>
      <c r="H246" s="5">
        <v>45645</v>
      </c>
      <c r="I246" s="18">
        <f t="shared" si="27"/>
        <v>-1.7468403923778575E-2</v>
      </c>
      <c r="J246" s="18">
        <f t="shared" si="28"/>
        <v>-1.8192698982645084E-2</v>
      </c>
      <c r="K246" s="18">
        <f t="shared" si="29"/>
        <v>-6.3831056493468541E-3</v>
      </c>
      <c r="L246" s="18">
        <f t="shared" si="30"/>
        <v>2.7551712444906507E-4</v>
      </c>
      <c r="M246" s="18">
        <f t="shared" si="31"/>
        <v>1.235390466672226E-2</v>
      </c>
      <c r="N246" s="18">
        <f t="shared" si="26"/>
        <v>-5.8829573529198369E-3</v>
      </c>
    </row>
    <row r="247" spans="1:14" x14ac:dyDescent="0.35">
      <c r="A247" s="5">
        <v>45646</v>
      </c>
      <c r="B247" s="6">
        <f>TCS!B244</f>
        <v>4170.3</v>
      </c>
      <c r="C247" s="6">
        <f>RELIANCE!B244</f>
        <v>1205.3</v>
      </c>
      <c r="D247" s="4">
        <f>SBI!B244</f>
        <v>812</v>
      </c>
      <c r="E247" s="6">
        <f>HUL!B244</f>
        <v>2333.9</v>
      </c>
      <c r="F247" s="6">
        <f>SUN!B244</f>
        <v>1808.85</v>
      </c>
      <c r="G247" s="7"/>
      <c r="H247" s="5">
        <v>45646</v>
      </c>
      <c r="I247" s="18">
        <f t="shared" si="27"/>
        <v>-2.378332826142926E-2</v>
      </c>
      <c r="J247" s="18">
        <f t="shared" si="28"/>
        <v>-2.0439676541102902E-2</v>
      </c>
      <c r="K247" s="18">
        <f t="shared" si="29"/>
        <v>-2.4975984630163262E-2</v>
      </c>
      <c r="L247" s="18">
        <f t="shared" si="30"/>
        <v>-1.0996461639510957E-2</v>
      </c>
      <c r="M247" s="18">
        <f t="shared" si="31"/>
        <v>-7.9251905884933915E-3</v>
      </c>
      <c r="N247" s="18">
        <f t="shared" si="26"/>
        <v>-1.7624128332139954E-2</v>
      </c>
    </row>
    <row r="248" spans="1:14" x14ac:dyDescent="0.35">
      <c r="A248" s="5">
        <v>45649</v>
      </c>
      <c r="B248" s="6">
        <f>TCS!B245</f>
        <v>4158.3</v>
      </c>
      <c r="C248" s="6">
        <f>RELIANCE!B245</f>
        <v>1222.3</v>
      </c>
      <c r="D248" s="4">
        <f>SBI!B245</f>
        <v>821.15</v>
      </c>
      <c r="E248" s="6">
        <f>HUL!B245</f>
        <v>2338.9</v>
      </c>
      <c r="F248" s="6">
        <f>SUN!B245</f>
        <v>1814.6</v>
      </c>
      <c r="G248" s="7"/>
      <c r="H248" s="5">
        <v>45649</v>
      </c>
      <c r="I248" s="18">
        <f t="shared" si="27"/>
        <v>-2.8774908279979305E-3</v>
      </c>
      <c r="J248" s="18">
        <f t="shared" si="28"/>
        <v>1.4104372355430161E-2</v>
      </c>
      <c r="K248" s="18">
        <f t="shared" si="29"/>
        <v>1.126847290640387E-2</v>
      </c>
      <c r="L248" s="18">
        <f t="shared" si="30"/>
        <v>2.1423368610480331E-3</v>
      </c>
      <c r="M248" s="18">
        <f t="shared" si="31"/>
        <v>3.1788152693701388E-3</v>
      </c>
      <c r="N248" s="18">
        <f t="shared" si="26"/>
        <v>5.5633013128508551E-3</v>
      </c>
    </row>
    <row r="249" spans="1:14" x14ac:dyDescent="0.35">
      <c r="A249" s="5">
        <v>45650</v>
      </c>
      <c r="B249" s="6">
        <f>TCS!B246</f>
        <v>4179.5</v>
      </c>
      <c r="C249" s="6">
        <f>RELIANCE!B246</f>
        <v>1222.75</v>
      </c>
      <c r="D249" s="4">
        <f>SBI!B246</f>
        <v>812.05</v>
      </c>
      <c r="E249" s="6">
        <f>HUL!B246</f>
        <v>2335.5500000000002</v>
      </c>
      <c r="F249" s="6">
        <f>SUN!B246</f>
        <v>1819</v>
      </c>
      <c r="G249" s="7"/>
      <c r="H249" s="5">
        <v>45650</v>
      </c>
      <c r="I249" s="18">
        <f t="shared" si="27"/>
        <v>5.0982372604189141E-3</v>
      </c>
      <c r="J249" s="18">
        <f t="shared" si="28"/>
        <v>3.6815838992065864E-4</v>
      </c>
      <c r="K249" s="18">
        <f t="shared" si="29"/>
        <v>-1.1082019119527553E-2</v>
      </c>
      <c r="L249" s="18">
        <f t="shared" si="30"/>
        <v>-1.4322972337422746E-3</v>
      </c>
      <c r="M249" s="18">
        <f t="shared" si="31"/>
        <v>2.4247768103162759E-3</v>
      </c>
      <c r="N249" s="18">
        <f t="shared" si="26"/>
        <v>-9.2462877852279596E-4</v>
      </c>
    </row>
    <row r="250" spans="1:14" x14ac:dyDescent="0.35">
      <c r="A250" s="5">
        <v>45652</v>
      </c>
      <c r="B250" s="6">
        <f>TCS!B247</f>
        <v>4169.1000000000004</v>
      </c>
      <c r="C250" s="6">
        <f>RELIANCE!B247</f>
        <v>1216.55</v>
      </c>
      <c r="D250" s="4">
        <f>SBI!B247</f>
        <v>812.45</v>
      </c>
      <c r="E250" s="6">
        <f>HUL!B247</f>
        <v>2332.75</v>
      </c>
      <c r="F250" s="6">
        <f>SUN!B247</f>
        <v>1841.35</v>
      </c>
      <c r="G250" s="7"/>
      <c r="H250" s="5">
        <v>45652</v>
      </c>
      <c r="I250" s="18">
        <f t="shared" si="27"/>
        <v>-2.488335925349805E-3</v>
      </c>
      <c r="J250" s="18">
        <f t="shared" si="28"/>
        <v>-5.0705377223472237E-3</v>
      </c>
      <c r="K250" s="18">
        <f t="shared" si="29"/>
        <v>4.9258050612666082E-4</v>
      </c>
      <c r="L250" s="18">
        <f t="shared" si="30"/>
        <v>-1.1988610819722023E-3</v>
      </c>
      <c r="M250" s="18">
        <f t="shared" si="31"/>
        <v>1.2286970863111479E-2</v>
      </c>
      <c r="N250" s="18">
        <f t="shared" si="26"/>
        <v>8.0436332791378206E-4</v>
      </c>
    </row>
    <row r="251" spans="1:14" x14ac:dyDescent="0.35">
      <c r="A251" s="5">
        <v>45653</v>
      </c>
      <c r="B251" s="6">
        <f>TCS!B248</f>
        <v>4164.8500000000004</v>
      </c>
      <c r="C251" s="6">
        <f>RELIANCE!B248</f>
        <v>1221.05</v>
      </c>
      <c r="D251" s="4">
        <f>SBI!B248</f>
        <v>799.65</v>
      </c>
      <c r="E251" s="6">
        <f>HUL!B248</f>
        <v>2341.25</v>
      </c>
      <c r="F251" s="6">
        <f>SUN!B248</f>
        <v>1861.25</v>
      </c>
      <c r="G251" s="7"/>
      <c r="H251" s="5">
        <v>45653</v>
      </c>
      <c r="I251" s="18">
        <f t="shared" si="27"/>
        <v>-1.0194046676740287E-3</v>
      </c>
      <c r="J251" s="18">
        <f t="shared" si="28"/>
        <v>3.6989848341622E-3</v>
      </c>
      <c r="K251" s="18">
        <f t="shared" si="29"/>
        <v>-1.575481568096504E-2</v>
      </c>
      <c r="L251" s="18">
        <f t="shared" si="30"/>
        <v>3.6437680848784293E-3</v>
      </c>
      <c r="M251" s="18">
        <f t="shared" si="31"/>
        <v>1.0807288130990855E-2</v>
      </c>
      <c r="N251" s="18">
        <f t="shared" si="26"/>
        <v>2.7516414027848376E-4</v>
      </c>
    </row>
    <row r="252" spans="1:14" x14ac:dyDescent="0.35">
      <c r="A252" s="5">
        <v>45656</v>
      </c>
      <c r="B252" s="6">
        <f>TCS!B249</f>
        <v>4158.8</v>
      </c>
      <c r="C252" s="6">
        <f>RELIANCE!B249</f>
        <v>1210.7</v>
      </c>
      <c r="D252" s="4">
        <f>SBI!B249</f>
        <v>788.3</v>
      </c>
      <c r="E252" s="6">
        <f>HUL!B249</f>
        <v>2343.5</v>
      </c>
      <c r="F252" s="6">
        <f>SUN!B249</f>
        <v>1883.9</v>
      </c>
      <c r="G252" s="7"/>
      <c r="H252" s="5">
        <v>45656</v>
      </c>
      <c r="I252" s="18">
        <f t="shared" si="27"/>
        <v>-1.4526333481398312E-3</v>
      </c>
      <c r="J252" s="18">
        <f t="shared" si="28"/>
        <v>-8.4763113713606231E-3</v>
      </c>
      <c r="K252" s="18">
        <f t="shared" si="29"/>
        <v>-1.4193709748014816E-2</v>
      </c>
      <c r="L252" s="18">
        <f t="shared" si="30"/>
        <v>9.6102509343309883E-4</v>
      </c>
      <c r="M252" s="18">
        <f t="shared" si="31"/>
        <v>1.2169241101410488E-2</v>
      </c>
      <c r="N252" s="18">
        <f t="shared" si="26"/>
        <v>-2.1984776545343363E-3</v>
      </c>
    </row>
    <row r="253" spans="1:14" x14ac:dyDescent="0.35">
      <c r="A253" s="5">
        <v>45657</v>
      </c>
      <c r="B253" s="6">
        <f>TCS!B250</f>
        <v>4094.8</v>
      </c>
      <c r="C253" s="6">
        <f>RELIANCE!B250</f>
        <v>1215.45</v>
      </c>
      <c r="D253" s="4">
        <f>SBI!B250</f>
        <v>794.95</v>
      </c>
      <c r="E253" s="6">
        <f>HUL!B250</f>
        <v>2326.85</v>
      </c>
      <c r="F253" s="6">
        <f>SUN!B250</f>
        <v>1886.35</v>
      </c>
      <c r="G253" s="7"/>
      <c r="H253" s="5">
        <v>45657</v>
      </c>
      <c r="I253" s="18">
        <f t="shared" si="27"/>
        <v>-1.5389054534961977E-2</v>
      </c>
      <c r="J253" s="18">
        <f t="shared" si="28"/>
        <v>3.9233501280251382E-3</v>
      </c>
      <c r="K253" s="18">
        <f t="shared" si="29"/>
        <v>8.4358746670050166E-3</v>
      </c>
      <c r="L253" s="18">
        <f t="shared" si="30"/>
        <v>-7.1047578408364176E-3</v>
      </c>
      <c r="M253" s="18">
        <f t="shared" si="31"/>
        <v>1.3004936567757586E-3</v>
      </c>
      <c r="N253" s="18">
        <f t="shared" si="26"/>
        <v>-1.7668187847984964E-3</v>
      </c>
    </row>
  </sheetData>
  <mergeCells count="8">
    <mergeCell ref="A1:I1"/>
    <mergeCell ref="V12:X12"/>
    <mergeCell ref="V14:Y14"/>
    <mergeCell ref="A3:F3"/>
    <mergeCell ref="H3:N3"/>
    <mergeCell ref="P3:T3"/>
    <mergeCell ref="P7:Q7"/>
    <mergeCell ref="V3:A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E2B7-B29A-4D0D-B325-DC717B6E03D1}">
  <dimension ref="A1:BH507"/>
  <sheetViews>
    <sheetView showGridLines="0" zoomScale="80" zoomScaleNormal="80" workbookViewId="0">
      <selection sqref="A1:I1"/>
    </sheetView>
  </sheetViews>
  <sheetFormatPr defaultRowHeight="14.5" x14ac:dyDescent="0.35"/>
  <cols>
    <col min="1" max="1" width="10.54296875" bestFit="1" customWidth="1"/>
    <col min="8" max="8" width="10.54296875" bestFit="1" customWidth="1"/>
    <col min="14" max="14" width="9.6328125" customWidth="1"/>
    <col min="15" max="15" width="11" bestFit="1" customWidth="1"/>
    <col min="17" max="17" width="9.08984375" customWidth="1"/>
    <col min="22" max="22" width="20.90625" bestFit="1" customWidth="1"/>
    <col min="24" max="24" width="8.36328125" customWidth="1"/>
    <col min="29" max="29" width="11" bestFit="1" customWidth="1"/>
    <col min="30" max="30" width="9.90625" customWidth="1"/>
    <col min="33" max="33" width="12.26953125" bestFit="1" customWidth="1"/>
    <col min="34" max="34" width="10.08984375" customWidth="1"/>
    <col min="36" max="36" width="11" bestFit="1" customWidth="1"/>
    <col min="37" max="37" width="9.7265625" bestFit="1" customWidth="1"/>
    <col min="43" max="43" width="11" bestFit="1" customWidth="1"/>
    <col min="44" max="44" width="10.1796875" bestFit="1" customWidth="1"/>
    <col min="45" max="47" width="12.26953125" bestFit="1" customWidth="1"/>
    <col min="48" max="48" width="12.90625" bestFit="1" customWidth="1"/>
    <col min="49" max="49" width="19.54296875" bestFit="1" customWidth="1"/>
    <col min="52" max="52" width="10.90625" bestFit="1" customWidth="1"/>
    <col min="57" max="57" width="40.08984375" bestFit="1" customWidth="1"/>
    <col min="58" max="60" width="9.90625" bestFit="1" customWidth="1"/>
  </cols>
  <sheetData>
    <row r="1" spans="1:60" ht="21" x14ac:dyDescent="0.5">
      <c r="A1" s="72" t="s">
        <v>880</v>
      </c>
      <c r="B1" s="72"/>
      <c r="C1" s="72"/>
      <c r="D1" s="72"/>
      <c r="E1" s="72"/>
      <c r="F1" s="72"/>
      <c r="G1" s="72"/>
      <c r="H1" s="72"/>
      <c r="I1" s="72"/>
    </row>
    <row r="2" spans="1:60" s="71" customFormat="1" ht="18.5" x14ac:dyDescent="0.45">
      <c r="A2" s="70"/>
      <c r="B2" s="70"/>
      <c r="C2" s="70"/>
      <c r="D2" s="70"/>
      <c r="E2" s="70"/>
      <c r="F2" s="70"/>
      <c r="G2" s="70"/>
    </row>
    <row r="3" spans="1:60" ht="15" thickBot="1" x14ac:dyDescent="0.4">
      <c r="A3" s="66" t="s">
        <v>795</v>
      </c>
      <c r="B3" s="66"/>
      <c r="C3" s="66"/>
      <c r="D3" s="66"/>
      <c r="E3" s="66"/>
      <c r="F3" s="66"/>
      <c r="H3" s="66" t="s">
        <v>798</v>
      </c>
      <c r="I3" s="66"/>
      <c r="J3" s="66"/>
      <c r="K3" s="66"/>
      <c r="L3" s="66"/>
      <c r="M3" s="66"/>
      <c r="N3" s="21"/>
      <c r="O3" s="65" t="s">
        <v>822</v>
      </c>
      <c r="P3" s="65"/>
      <c r="Q3" s="65"/>
      <c r="R3" s="65"/>
      <c r="S3" s="65"/>
      <c r="T3" s="65"/>
      <c r="U3" s="4"/>
      <c r="V3" s="69" t="s">
        <v>830</v>
      </c>
      <c r="W3" s="69"/>
      <c r="X3" s="69"/>
      <c r="Y3" s="69"/>
      <c r="Z3" s="69"/>
      <c r="AA3" s="69"/>
      <c r="AC3" s="68" t="s">
        <v>824</v>
      </c>
      <c r="AD3" s="68"/>
      <c r="AE3" s="68"/>
      <c r="AF3" s="68"/>
      <c r="AG3" s="68"/>
      <c r="AH3" s="68"/>
      <c r="AJ3" s="68" t="s">
        <v>828</v>
      </c>
      <c r="AK3" s="68"/>
      <c r="AL3" s="68"/>
      <c r="AM3" s="68"/>
      <c r="AN3" s="68"/>
      <c r="AO3" s="68"/>
      <c r="AQ3" s="68" t="s">
        <v>796</v>
      </c>
      <c r="AR3" s="68"/>
      <c r="AS3" s="68"/>
      <c r="AT3" s="68"/>
      <c r="AU3" s="68"/>
      <c r="AV3" s="68"/>
      <c r="AW3" s="68"/>
      <c r="AY3" s="65" t="s">
        <v>797</v>
      </c>
      <c r="AZ3" s="65"/>
      <c r="BA3" s="65"/>
      <c r="BB3" s="65"/>
      <c r="BC3" s="65"/>
    </row>
    <row r="4" spans="1:60" x14ac:dyDescent="0.35">
      <c r="A4" s="14" t="s">
        <v>794</v>
      </c>
      <c r="B4" s="14" t="s">
        <v>789</v>
      </c>
      <c r="C4" s="14" t="s">
        <v>790</v>
      </c>
      <c r="D4" s="14" t="s">
        <v>791</v>
      </c>
      <c r="E4" s="14" t="s">
        <v>792</v>
      </c>
      <c r="F4" s="14" t="s">
        <v>793</v>
      </c>
      <c r="H4" s="15" t="s">
        <v>794</v>
      </c>
      <c r="I4" s="15" t="s">
        <v>789</v>
      </c>
      <c r="J4" s="15" t="s">
        <v>790</v>
      </c>
      <c r="K4" s="15" t="s">
        <v>791</v>
      </c>
      <c r="L4" s="15" t="s">
        <v>792</v>
      </c>
      <c r="M4" s="15" t="s">
        <v>793</v>
      </c>
      <c r="N4" s="41"/>
      <c r="O4" s="15" t="s">
        <v>820</v>
      </c>
      <c r="P4" s="15" t="s">
        <v>789</v>
      </c>
      <c r="Q4" s="15" t="s">
        <v>790</v>
      </c>
      <c r="R4" s="15" t="s">
        <v>791</v>
      </c>
      <c r="S4" s="15" t="s">
        <v>792</v>
      </c>
      <c r="T4" s="15" t="s">
        <v>793</v>
      </c>
      <c r="U4" s="4"/>
      <c r="V4" s="42"/>
      <c r="W4" s="43" t="s">
        <v>789</v>
      </c>
      <c r="X4" s="43" t="s">
        <v>790</v>
      </c>
      <c r="Y4" s="43" t="s">
        <v>791</v>
      </c>
      <c r="Z4" s="43" t="s">
        <v>792</v>
      </c>
      <c r="AA4" s="43" t="s">
        <v>793</v>
      </c>
      <c r="AC4" s="14" t="s">
        <v>820</v>
      </c>
      <c r="AD4" s="14" t="s">
        <v>789</v>
      </c>
      <c r="AE4" s="14" t="s">
        <v>790</v>
      </c>
      <c r="AF4" s="14" t="s">
        <v>791</v>
      </c>
      <c r="AG4" s="14" t="s">
        <v>792</v>
      </c>
      <c r="AH4" s="14" t="s">
        <v>793</v>
      </c>
      <c r="AJ4" s="14" t="s">
        <v>820</v>
      </c>
      <c r="AK4" s="14" t="s">
        <v>789</v>
      </c>
      <c r="AL4" s="14" t="s">
        <v>790</v>
      </c>
      <c r="AM4" s="14" t="s">
        <v>791</v>
      </c>
      <c r="AN4" s="14" t="s">
        <v>792</v>
      </c>
      <c r="AO4" s="14" t="s">
        <v>793</v>
      </c>
      <c r="AQ4" s="14" t="s">
        <v>820</v>
      </c>
      <c r="AR4" s="14" t="s">
        <v>789</v>
      </c>
      <c r="AS4" s="14" t="s">
        <v>790</v>
      </c>
      <c r="AT4" s="14" t="s">
        <v>791</v>
      </c>
      <c r="AU4" s="14" t="s">
        <v>792</v>
      </c>
      <c r="AV4" s="14" t="s">
        <v>793</v>
      </c>
      <c r="AW4" s="14" t="s">
        <v>796</v>
      </c>
      <c r="AY4" s="14" t="s">
        <v>789</v>
      </c>
      <c r="AZ4" s="14" t="s">
        <v>790</v>
      </c>
      <c r="BA4" s="14" t="s">
        <v>791</v>
      </c>
      <c r="BB4" s="14" t="s">
        <v>792</v>
      </c>
      <c r="BC4" s="14" t="s">
        <v>793</v>
      </c>
      <c r="BE4" s="64" t="s">
        <v>829</v>
      </c>
      <c r="BF4" s="64"/>
      <c r="BG4" s="64"/>
      <c r="BH4" s="64"/>
    </row>
    <row r="5" spans="1:60" x14ac:dyDescent="0.35">
      <c r="A5" s="5">
        <v>45292</v>
      </c>
      <c r="B5" s="6">
        <f>TCS!B2</f>
        <v>3793.52</v>
      </c>
      <c r="C5" s="6">
        <f>RELIANCE!B2</f>
        <v>1295.1300000000001</v>
      </c>
      <c r="D5" s="4">
        <f>SBI!B2</f>
        <v>641.35</v>
      </c>
      <c r="E5" s="6">
        <f>HUL!B2</f>
        <v>2644.22</v>
      </c>
      <c r="F5" s="6">
        <f>SUN!B2</f>
        <v>1260.25</v>
      </c>
      <c r="H5" s="5">
        <v>45292</v>
      </c>
      <c r="I5" s="4"/>
      <c r="J5" s="4"/>
      <c r="K5" s="4"/>
      <c r="L5" s="4"/>
      <c r="M5" s="4"/>
      <c r="N5" s="4"/>
      <c r="O5" s="4">
        <v>1</v>
      </c>
      <c r="P5" s="4">
        <v>-0.16752158200523495</v>
      </c>
      <c r="Q5" s="4">
        <v>0.31542542427987053</v>
      </c>
      <c r="R5" s="4">
        <v>-2.161459135401087</v>
      </c>
      <c r="S5" s="4">
        <v>-1.4227571194611781</v>
      </c>
      <c r="T5" s="4">
        <v>0.908193947700627</v>
      </c>
      <c r="U5" s="4"/>
      <c r="V5" s="13" t="s">
        <v>789</v>
      </c>
      <c r="W5" s="4">
        <v>1</v>
      </c>
      <c r="X5" s="4"/>
      <c r="Y5" s="4"/>
      <c r="Z5" s="4"/>
      <c r="AA5" s="4"/>
      <c r="AC5">
        <v>1</v>
      </c>
      <c r="AD5">
        <f>SUMPRODUCT($W$13:$AA$13,P5:T5)</f>
        <v>-0.16752158200523495</v>
      </c>
      <c r="AE5">
        <f>SUMPRODUCT($W$14:$AA$14,P5:T5)</f>
        <v>0.26152938072646631</v>
      </c>
      <c r="AF5">
        <f>SUMPRODUCT($W$15:$AA$15,P5:T5)</f>
        <v>-1.66974664254892</v>
      </c>
      <c r="AG5">
        <f>SUMPRODUCT($W$16:$AA$16,P5:T5)</f>
        <v>-0.98578828523299022</v>
      </c>
      <c r="AH5">
        <f>SUMPRODUCT($W$17:$AA$17,P5:T5)</f>
        <v>1.0542101290544343</v>
      </c>
      <c r="AJ5">
        <v>1</v>
      </c>
      <c r="AK5" s="32">
        <f>$W$24*EXP(($W$22-(($W$23^2)/2))*(1/252)+$W$23*AD5)</f>
        <v>4103.3383629944656</v>
      </c>
      <c r="AL5" s="32">
        <f>$X$24*EXP(($X$22-(($X$23^2)/2))*(1/252)+$X$23*AE5)</f>
        <v>1225.8297452264453</v>
      </c>
      <c r="AM5" s="32">
        <f>$Y$24*EXP(($Y$22-(($Y$23^2)/2))*(1/252)+$Y$23*AG5)</f>
        <v>778.91135244026475</v>
      </c>
      <c r="AN5" s="32">
        <f>$Z$24*EXP(($Z$22-($Z$23^2)/2)*(1/252)+$Z$23*AG5)</f>
        <v>2292.9542550801129</v>
      </c>
      <c r="AO5" s="32">
        <f>$AA$24*EXP(($AA$22-(($AA$23^2)/2))*(1/252)+$AA$23*AH5)</f>
        <v>1914.2096419815591</v>
      </c>
      <c r="AQ5">
        <v>1</v>
      </c>
      <c r="AR5" s="35">
        <f>AK5/$W$24-1</f>
        <v>-2.2156225621063896E-3</v>
      </c>
      <c r="AS5" s="35">
        <f>AL5/$X$24-1</f>
        <v>3.7500472683278385E-3</v>
      </c>
      <c r="AT5" s="35">
        <f>AM5/$Y$24-1</f>
        <v>-1.8013927836277532E-2</v>
      </c>
      <c r="AU5" s="35">
        <f>AN5/$Z$24-1</f>
        <v>-1.2551459850948299E-2</v>
      </c>
      <c r="AV5" s="35">
        <f>AO5/$AA$24-1</f>
        <v>1.2836128988364282E-2</v>
      </c>
      <c r="AW5" s="35">
        <f>SUMPRODUCT($AY$5:$BC$5,AR5:AV5)</f>
        <v>-3.2389667985280204E-3</v>
      </c>
      <c r="AY5" s="12">
        <v>0.2</v>
      </c>
      <c r="AZ5" s="12">
        <v>0.2</v>
      </c>
      <c r="BA5" s="12">
        <v>0.2</v>
      </c>
      <c r="BB5" s="12">
        <v>0.2</v>
      </c>
      <c r="BC5" s="12">
        <v>0.2</v>
      </c>
      <c r="BE5" s="13" t="s">
        <v>801</v>
      </c>
      <c r="BF5" s="4">
        <v>500</v>
      </c>
      <c r="BG5" s="4">
        <v>500</v>
      </c>
      <c r="BH5" s="4">
        <v>500</v>
      </c>
    </row>
    <row r="6" spans="1:60" x14ac:dyDescent="0.35">
      <c r="A6" s="5">
        <v>45293</v>
      </c>
      <c r="B6" s="6">
        <f>TCS!B3</f>
        <v>3765.75</v>
      </c>
      <c r="C6" s="6">
        <f>RELIANCE!B3</f>
        <v>1305.8499999999999</v>
      </c>
      <c r="D6" s="4">
        <f>SBI!B3</f>
        <v>639.45000000000005</v>
      </c>
      <c r="E6" s="6">
        <f>HUL!B3</f>
        <v>2603.4299999999998</v>
      </c>
      <c r="F6" s="6">
        <f>SUN!B3</f>
        <v>1296.2</v>
      </c>
      <c r="H6" s="5">
        <v>45293</v>
      </c>
      <c r="I6" s="7">
        <f>B6/B5-1</f>
        <v>-7.3203779075897701E-3</v>
      </c>
      <c r="J6" s="7">
        <f>C6/C5-1</f>
        <v>8.2771613660403975E-3</v>
      </c>
      <c r="K6" s="7">
        <f>D6/D5-1</f>
        <v>-2.9625009745068986E-3</v>
      </c>
      <c r="L6" s="7">
        <f>E6/E5-1</f>
        <v>-1.5426099189931208E-2</v>
      </c>
      <c r="M6" s="7">
        <f>F6/F5-1</f>
        <v>2.8526086094029068E-2</v>
      </c>
      <c r="N6" s="4"/>
      <c r="O6" s="4">
        <v>2</v>
      </c>
      <c r="P6" s="4">
        <v>0.92070265083772573</v>
      </c>
      <c r="Q6" s="4">
        <v>-0.52480818113521466</v>
      </c>
      <c r="R6" s="4">
        <v>1.6350505906315755</v>
      </c>
      <c r="S6" s="4">
        <v>0.82900784948017292</v>
      </c>
      <c r="T6" s="4">
        <v>0.47460072179374818</v>
      </c>
      <c r="U6" s="4"/>
      <c r="V6" s="13" t="s">
        <v>790</v>
      </c>
      <c r="W6" s="4">
        <v>0.25798604678591902</v>
      </c>
      <c r="X6" s="4">
        <v>1</v>
      </c>
      <c r="Y6" s="4"/>
      <c r="Z6" s="4"/>
      <c r="AA6" s="4"/>
      <c r="AC6">
        <v>2</v>
      </c>
      <c r="AD6">
        <f t="shared" ref="AD6:AD69" si="0">SUMPRODUCT($W$13:$AA$13,P6:T6)</f>
        <v>0.92070265083772573</v>
      </c>
      <c r="AE6">
        <f t="shared" ref="AE6:AE69" si="1">SUMPRODUCT($W$14:$AA$14,P6:T6)</f>
        <v>-0.26951134731416271</v>
      </c>
      <c r="AF6">
        <f t="shared" ref="AF6:AF69" si="2">SUMPRODUCT($W$15:$AA$15,P6:T6)</f>
        <v>1.2356904623743452</v>
      </c>
      <c r="AG6">
        <f t="shared" ref="AG6:AG69" si="3">SUMPRODUCT($W$16:$AA$16,P6:T6)</f>
        <v>0.62564612313186529</v>
      </c>
      <c r="AH6">
        <f t="shared" ref="AH6:AH69" si="4">SUMPRODUCT($W$17:$AA$17,P6:T6)</f>
        <v>0.35525238045007013</v>
      </c>
      <c r="AJ6">
        <v>2</v>
      </c>
      <c r="AK6" s="32">
        <f t="shared" ref="AK6:AK69" si="5">$W$24*EXP(($W$22-(($W$23^2)/2))*(1/252)+$W$23*AD6)</f>
        <v>4162.9231379874172</v>
      </c>
      <c r="AL6" s="32">
        <f t="shared" ref="AL6:AL69" si="6">$X$24*EXP(($X$22-(($X$23^2)/2))*(1/252)+$X$23*AE6)</f>
        <v>1216.5458665516712</v>
      </c>
      <c r="AM6" s="32">
        <f t="shared" ref="AM6:AM69" si="7">$Y$24*EXP(($Y$22-(($Y$23^2)/2))*(1/252)+$Y$23*AG6)</f>
        <v>802.40870389131373</v>
      </c>
      <c r="AN6" s="32">
        <f t="shared" ref="AN6:AN69" si="8">$Z$24*EXP(($Z$22-($Z$23^2)/2)*(1/252)+$Z$23*AG6)</f>
        <v>2340.7818540556832</v>
      </c>
      <c r="AO6" s="32">
        <f t="shared" ref="AO6:AO69" si="9">$AA$24*EXP(($AA$22-(($AA$23^2)/2))*(1/252)+$AA$23*AH6)</f>
        <v>1898.0987053058377</v>
      </c>
      <c r="AQ6">
        <v>2</v>
      </c>
      <c r="AR6" s="35">
        <f t="shared" ref="AR6:AR69" si="10">AK6/$W$24-1</f>
        <v>1.2273252680863544E-2</v>
      </c>
      <c r="AS6" s="35">
        <f t="shared" ref="AS6:AS69" si="11">AL6/$X$24-1</f>
        <v>-3.8519004694606007E-3</v>
      </c>
      <c r="AT6" s="35">
        <f t="shared" ref="AT6:AT69" si="12">AM6/$Y$24-1</f>
        <v>1.16095611337792E-2</v>
      </c>
      <c r="AU6" s="35">
        <f t="shared" ref="AU6:AU69" si="13">AN6/$Z$24-1</f>
        <v>8.0452409696754046E-3</v>
      </c>
      <c r="AV6" s="35">
        <f t="shared" ref="AV6:AV69" si="14">AO6/$AA$24-1</f>
        <v>4.3115983522514778E-3</v>
      </c>
      <c r="AW6" s="35">
        <f t="shared" ref="AW6:AW69" si="15">SUMPRODUCT($AY$5:$BC$5,AR6:AV6)</f>
        <v>6.4775505334218053E-3</v>
      </c>
      <c r="BE6" s="13" t="s">
        <v>802</v>
      </c>
      <c r="BF6" s="33">
        <v>0.99</v>
      </c>
      <c r="BG6" s="33">
        <v>0.95</v>
      </c>
      <c r="BH6" s="33">
        <v>0.9</v>
      </c>
    </row>
    <row r="7" spans="1:60" x14ac:dyDescent="0.35">
      <c r="A7" s="5">
        <v>45294</v>
      </c>
      <c r="B7" s="6">
        <f>TCS!B4</f>
        <v>3674.72</v>
      </c>
      <c r="C7" s="6">
        <f>RELIANCE!B4</f>
        <v>1291.6500000000001</v>
      </c>
      <c r="D7" s="4">
        <f>SBI!B4</f>
        <v>643.45000000000005</v>
      </c>
      <c r="E7" s="6">
        <f>HUL!B4</f>
        <v>2596.21</v>
      </c>
      <c r="F7" s="6">
        <f>SUN!B4</f>
        <v>1298.5999999999999</v>
      </c>
      <c r="H7" s="5">
        <v>45294</v>
      </c>
      <c r="I7" s="7">
        <f t="shared" ref="I7:I70" si="16">B7/B6-1</f>
        <v>-2.4173139480847206E-2</v>
      </c>
      <c r="J7" s="7">
        <f t="shared" ref="J7:J70" si="17">C7/C6-1</f>
        <v>-1.0874143278324366E-2</v>
      </c>
      <c r="K7" s="7">
        <f t="shared" ref="K7:K70" si="18">D7/D6-1</f>
        <v>6.2553757135037635E-3</v>
      </c>
      <c r="L7" s="7">
        <f t="shared" ref="L7:L70" si="19">E7/E6-1</f>
        <v>-2.7732645010619672E-3</v>
      </c>
      <c r="M7" s="7">
        <f t="shared" ref="M7:M70" si="20">F7/F6-1</f>
        <v>1.8515661163400754E-3</v>
      </c>
      <c r="N7" s="4"/>
      <c r="O7" s="4">
        <v>3</v>
      </c>
      <c r="P7" s="4">
        <v>0.1800437822672048</v>
      </c>
      <c r="Q7" s="4">
        <v>2.1102411602347928</v>
      </c>
      <c r="R7" s="4">
        <v>1.6073197761402991</v>
      </c>
      <c r="S7" s="4">
        <v>-0.43245983550187983</v>
      </c>
      <c r="T7" s="4">
        <v>0.87695922020435291</v>
      </c>
      <c r="U7" s="4"/>
      <c r="V7" s="13" t="s">
        <v>791</v>
      </c>
      <c r="W7" s="4">
        <v>0.15463754982403444</v>
      </c>
      <c r="X7" s="4">
        <v>0.54686825277158313</v>
      </c>
      <c r="Y7" s="4">
        <v>1</v>
      </c>
      <c r="Z7" s="4"/>
      <c r="AA7" s="4"/>
      <c r="AC7">
        <v>3</v>
      </c>
      <c r="AD7">
        <f t="shared" si="0"/>
        <v>0.1800437822672048</v>
      </c>
      <c r="AE7">
        <f t="shared" si="1"/>
        <v>2.0852589923479612</v>
      </c>
      <c r="AF7">
        <f t="shared" si="2"/>
        <v>2.4806573015184501</v>
      </c>
      <c r="AG7">
        <f t="shared" si="3"/>
        <v>-0.54632476399474994</v>
      </c>
      <c r="AH7">
        <f t="shared" si="4"/>
        <v>1.2922015797685251</v>
      </c>
      <c r="AJ7">
        <v>3</v>
      </c>
      <c r="AK7" s="32">
        <f t="shared" si="5"/>
        <v>4122.2757191524715</v>
      </c>
      <c r="AL7" s="32">
        <f t="shared" si="6"/>
        <v>1258.2557606188445</v>
      </c>
      <c r="AM7" s="32">
        <f t="shared" si="7"/>
        <v>785.2503497805302</v>
      </c>
      <c r="AN7" s="32">
        <f t="shared" si="8"/>
        <v>2305.8998313295951</v>
      </c>
      <c r="AO7" s="32">
        <f t="shared" si="9"/>
        <v>1919.7264816394036</v>
      </c>
      <c r="AQ7">
        <v>3</v>
      </c>
      <c r="AR7" s="35">
        <f t="shared" si="10"/>
        <v>2.3892616694358715E-3</v>
      </c>
      <c r="AS7" s="35">
        <f t="shared" si="11"/>
        <v>3.0301544007242276E-2</v>
      </c>
      <c r="AT7" s="35">
        <f t="shared" si="12"/>
        <v>-1.0022251915620117E-2</v>
      </c>
      <c r="AU7" s="35">
        <f t="shared" si="13"/>
        <v>-6.9765163732848912E-3</v>
      </c>
      <c r="AV7" s="35">
        <f t="shared" si="14"/>
        <v>1.5755168993573099E-2</v>
      </c>
      <c r="AW7" s="35">
        <f t="shared" si="15"/>
        <v>6.2894412762692477E-3</v>
      </c>
      <c r="AZ7" s="15" t="s">
        <v>798</v>
      </c>
      <c r="BA7" s="15" t="s">
        <v>799</v>
      </c>
      <c r="BE7" s="13" t="s">
        <v>803</v>
      </c>
      <c r="BF7" s="31">
        <f>100%-BF6</f>
        <v>1.0000000000000009E-2</v>
      </c>
      <c r="BG7" s="31">
        <f t="shared" ref="BG7:BH7" si="21">100%-BG6</f>
        <v>5.0000000000000044E-2</v>
      </c>
      <c r="BH7" s="31">
        <f t="shared" si="21"/>
        <v>9.9999999999999978E-2</v>
      </c>
    </row>
    <row r="8" spans="1:60" x14ac:dyDescent="0.35">
      <c r="A8" s="5">
        <v>45295</v>
      </c>
      <c r="B8" s="6">
        <f>TCS!B5</f>
        <v>3649.89</v>
      </c>
      <c r="C8" s="6">
        <f>RELIANCE!B5</f>
        <v>1298.32</v>
      </c>
      <c r="D8" s="4">
        <f>SBI!B5</f>
        <v>642.75</v>
      </c>
      <c r="E8" s="6">
        <f>HUL!B5</f>
        <v>2582.27</v>
      </c>
      <c r="F8" s="6">
        <f>SUN!B5</f>
        <v>1312.95</v>
      </c>
      <c r="H8" s="5">
        <v>45295</v>
      </c>
      <c r="I8" s="7">
        <f t="shared" si="16"/>
        <v>-6.7569774023599205E-3</v>
      </c>
      <c r="J8" s="7">
        <f t="shared" si="17"/>
        <v>5.1639375991947567E-3</v>
      </c>
      <c r="K8" s="7">
        <f t="shared" si="18"/>
        <v>-1.0878856165981166E-3</v>
      </c>
      <c r="L8" s="7">
        <f t="shared" si="19"/>
        <v>-5.3693653440977096E-3</v>
      </c>
      <c r="M8" s="7">
        <f t="shared" si="20"/>
        <v>1.1050361928230501E-2</v>
      </c>
      <c r="N8" s="4"/>
      <c r="O8" s="4">
        <v>4</v>
      </c>
      <c r="P8" s="4">
        <v>-0.49231821996604674</v>
      </c>
      <c r="Q8" s="4">
        <v>-0.67061078343065805</v>
      </c>
      <c r="R8" s="4">
        <v>0.46920289533262916</v>
      </c>
      <c r="S8" s="4">
        <v>1.1485745976252064</v>
      </c>
      <c r="T8" s="4">
        <v>0.67670726504307877</v>
      </c>
      <c r="U8" s="4"/>
      <c r="V8" s="13" t="s">
        <v>792</v>
      </c>
      <c r="W8" s="4">
        <v>0.17732140200441202</v>
      </c>
      <c r="X8" s="4">
        <v>0.11297938323236888</v>
      </c>
      <c r="Y8" s="4">
        <v>-3.5630249167986551E-2</v>
      </c>
      <c r="Z8" s="4">
        <v>1</v>
      </c>
      <c r="AA8" s="4"/>
      <c r="AC8">
        <v>4</v>
      </c>
      <c r="AD8">
        <f t="shared" si="0"/>
        <v>-0.49231821996604674</v>
      </c>
      <c r="AE8">
        <f t="shared" si="1"/>
        <v>-0.77492378598057066</v>
      </c>
      <c r="AF8">
        <f t="shared" si="2"/>
        <v>-3.5258648350009136E-2</v>
      </c>
      <c r="AG8">
        <f t="shared" si="3"/>
        <v>0.89662313617439282</v>
      </c>
      <c r="AH8">
        <f t="shared" si="4"/>
        <v>0.37205510971638994</v>
      </c>
      <c r="AJ8">
        <v>4</v>
      </c>
      <c r="AK8" s="32">
        <f t="shared" si="5"/>
        <v>4085.7202201848186</v>
      </c>
      <c r="AL8" s="32">
        <f t="shared" si="6"/>
        <v>1207.7753442848737</v>
      </c>
      <c r="AM8" s="32">
        <f t="shared" si="7"/>
        <v>806.42903906196693</v>
      </c>
      <c r="AN8" s="32">
        <f t="shared" si="8"/>
        <v>2348.9219120350349</v>
      </c>
      <c r="AO8" s="32">
        <f t="shared" si="9"/>
        <v>1898.4844119968566</v>
      </c>
      <c r="AQ8">
        <v>4</v>
      </c>
      <c r="AR8" s="35">
        <f t="shared" si="10"/>
        <v>-6.4997215322207813E-3</v>
      </c>
      <c r="AS8" s="35">
        <f t="shared" si="11"/>
        <v>-1.1033494956091183E-2</v>
      </c>
      <c r="AT8" s="35">
        <f t="shared" si="12"/>
        <v>1.6678062357497359E-2</v>
      </c>
      <c r="AU8" s="35">
        <f t="shared" si="13"/>
        <v>1.1550713593314166E-2</v>
      </c>
      <c r="AV8" s="35">
        <f t="shared" si="14"/>
        <v>4.5156813655686801E-3</v>
      </c>
      <c r="AW8" s="35">
        <f t="shared" si="15"/>
        <v>3.0422481656136478E-3</v>
      </c>
      <c r="AZ8" s="36">
        <v>-3.0581218435238467E-2</v>
      </c>
      <c r="BA8">
        <v>1</v>
      </c>
      <c r="BE8" s="13" t="s">
        <v>804</v>
      </c>
      <c r="BF8">
        <f>BF5*BF7</f>
        <v>5.0000000000000044</v>
      </c>
      <c r="BG8">
        <f t="shared" ref="BG8:BH8" si="22">BG5*BG7</f>
        <v>25.000000000000021</v>
      </c>
      <c r="BH8">
        <f t="shared" si="22"/>
        <v>49.999999999999986</v>
      </c>
    </row>
    <row r="9" spans="1:60" ht="15" thickBot="1" x14ac:dyDescent="0.4">
      <c r="A9" s="5">
        <v>45296</v>
      </c>
      <c r="B9" s="6">
        <f>TCS!B6</f>
        <v>3720.66</v>
      </c>
      <c r="C9" s="6">
        <f>RELIANCE!B6</f>
        <v>1303.8499999999999</v>
      </c>
      <c r="D9" s="4">
        <f>SBI!B6</f>
        <v>641.95000000000005</v>
      </c>
      <c r="E9" s="6">
        <f>HUL!B6</f>
        <v>2609.66</v>
      </c>
      <c r="F9" s="6">
        <f>SUN!B6</f>
        <v>1300.2</v>
      </c>
      <c r="H9" s="5">
        <v>45296</v>
      </c>
      <c r="I9" s="7">
        <f t="shared" si="16"/>
        <v>1.9389625440766611E-2</v>
      </c>
      <c r="J9" s="7">
        <f t="shared" si="17"/>
        <v>4.2593505453201175E-3</v>
      </c>
      <c r="K9" s="7">
        <f t="shared" si="18"/>
        <v>-1.2446518864254186E-3</v>
      </c>
      <c r="L9" s="7">
        <f t="shared" si="19"/>
        <v>1.060694660124617E-2</v>
      </c>
      <c r="M9" s="7">
        <f t="shared" si="20"/>
        <v>-9.7109562435736541E-3</v>
      </c>
      <c r="N9" s="4"/>
      <c r="O9" s="4">
        <v>5</v>
      </c>
      <c r="P9" s="4">
        <v>0.2471635923585204</v>
      </c>
      <c r="Q9" s="4">
        <v>6.2549941105204107E-2</v>
      </c>
      <c r="R9" s="4">
        <v>0.54727516510306407</v>
      </c>
      <c r="S9" s="4">
        <v>-0.48823343287306875</v>
      </c>
      <c r="T9" s="4">
        <v>1.5851163767165262</v>
      </c>
      <c r="U9" s="4"/>
      <c r="V9" s="44" t="s">
        <v>793</v>
      </c>
      <c r="W9" s="48">
        <v>0.15603514388791626</v>
      </c>
      <c r="X9" s="48">
        <v>0.28904256896319114</v>
      </c>
      <c r="Y9" s="48">
        <v>0.10194907411101663</v>
      </c>
      <c r="Z9" s="48">
        <v>6.24101093731073E-2</v>
      </c>
      <c r="AA9" s="48">
        <v>1</v>
      </c>
      <c r="AC9">
        <v>5</v>
      </c>
      <c r="AD9">
        <f t="shared" si="0"/>
        <v>0.2471635923585204</v>
      </c>
      <c r="AE9">
        <f t="shared" si="1"/>
        <v>0.12419836079136762</v>
      </c>
      <c r="AF9">
        <f t="shared" si="2"/>
        <v>0.52916787472564131</v>
      </c>
      <c r="AG9">
        <f t="shared" si="3"/>
        <v>-0.53098622209353952</v>
      </c>
      <c r="AH9">
        <f t="shared" si="4"/>
        <v>1.520466844064607</v>
      </c>
      <c r="AJ9">
        <v>5</v>
      </c>
      <c r="AK9" s="32">
        <f t="shared" si="5"/>
        <v>4125.9428477846068</v>
      </c>
      <c r="AL9" s="32">
        <f t="shared" si="6"/>
        <v>1223.4220960144262</v>
      </c>
      <c r="AM9" s="32">
        <f t="shared" si="7"/>
        <v>785.47252832196682</v>
      </c>
      <c r="AN9" s="32">
        <f t="shared" si="8"/>
        <v>2306.3529868271776</v>
      </c>
      <c r="AO9" s="32">
        <f t="shared" si="9"/>
        <v>1925.032798003117</v>
      </c>
      <c r="AQ9">
        <v>5</v>
      </c>
      <c r="AR9" s="35">
        <f t="shared" si="10"/>
        <v>3.2809755217952929E-3</v>
      </c>
      <c r="AS9" s="35">
        <f t="shared" si="11"/>
        <v>1.7785842492743509E-3</v>
      </c>
      <c r="AT9" s="35">
        <f t="shared" si="12"/>
        <v>-9.7421478543031625E-3</v>
      </c>
      <c r="AU9" s="35">
        <f t="shared" si="13"/>
        <v>-6.781367371268443E-3</v>
      </c>
      <c r="AV9" s="35">
        <f t="shared" si="14"/>
        <v>1.8562818065619213E-2</v>
      </c>
      <c r="AW9" s="35">
        <f t="shared" si="15"/>
        <v>1.4197725222234504E-3</v>
      </c>
      <c r="AZ9" s="36">
        <v>-3.0209516917787043E-2</v>
      </c>
      <c r="BA9">
        <v>2</v>
      </c>
      <c r="BE9" s="13" t="s">
        <v>805</v>
      </c>
      <c r="BF9">
        <f>ROUNDUP(BF8,0)</f>
        <v>5</v>
      </c>
      <c r="BG9">
        <f t="shared" ref="BG9:BH9" si="23">ROUNDUP(BG8,0)</f>
        <v>25</v>
      </c>
      <c r="BH9">
        <f t="shared" si="23"/>
        <v>50</v>
      </c>
    </row>
    <row r="10" spans="1:60" x14ac:dyDescent="0.35">
      <c r="A10" s="5">
        <v>45299</v>
      </c>
      <c r="B10" s="6">
        <f>TCS!B7</f>
        <v>3661.34</v>
      </c>
      <c r="C10" s="6">
        <f>RELIANCE!B7</f>
        <v>1293.68</v>
      </c>
      <c r="D10" s="4">
        <f>SBI!B7</f>
        <v>627</v>
      </c>
      <c r="E10" s="6">
        <f>HUL!B7</f>
        <v>2568.02</v>
      </c>
      <c r="F10" s="6">
        <f>SUN!B7</f>
        <v>1305.3</v>
      </c>
      <c r="H10" s="5">
        <v>45299</v>
      </c>
      <c r="I10" s="7">
        <f t="shared" si="16"/>
        <v>-1.5943407889997929E-2</v>
      </c>
      <c r="J10" s="7">
        <f t="shared" si="17"/>
        <v>-7.7999769912181494E-3</v>
      </c>
      <c r="K10" s="7">
        <f t="shared" si="18"/>
        <v>-2.3288418101098274E-2</v>
      </c>
      <c r="L10" s="7">
        <f t="shared" si="19"/>
        <v>-1.5956101561122815E-2</v>
      </c>
      <c r="M10" s="7">
        <f t="shared" si="20"/>
        <v>3.9224734656206905E-3</v>
      </c>
      <c r="N10" s="4"/>
      <c r="O10" s="4">
        <v>6</v>
      </c>
      <c r="P10" s="4">
        <v>0.54660573947584046</v>
      </c>
      <c r="Q10" s="4">
        <v>0.56231487647031131</v>
      </c>
      <c r="R10" s="4">
        <v>0.48607012415527806</v>
      </c>
      <c r="S10" s="4">
        <v>1.1531241932171563</v>
      </c>
      <c r="T10" s="4">
        <v>0.24887631871468188</v>
      </c>
      <c r="U10" s="4"/>
      <c r="V10" s="4"/>
      <c r="AC10">
        <v>6</v>
      </c>
      <c r="AD10">
        <f t="shared" si="0"/>
        <v>0.54660573947584046</v>
      </c>
      <c r="AE10">
        <f t="shared" si="1"/>
        <v>0.68429933262916331</v>
      </c>
      <c r="AF10">
        <f t="shared" si="2"/>
        <v>0.78648552076195832</v>
      </c>
      <c r="AG10">
        <f t="shared" si="3"/>
        <v>1.1678909340419168</v>
      </c>
      <c r="AH10">
        <f t="shared" si="4"/>
        <v>0.44393563352751575</v>
      </c>
      <c r="AJ10">
        <v>6</v>
      </c>
      <c r="AK10" s="32">
        <f t="shared" si="5"/>
        <v>4142.3428204659695</v>
      </c>
      <c r="AL10" s="32">
        <f t="shared" si="6"/>
        <v>1233.2714158629421</v>
      </c>
      <c r="AM10" s="32">
        <f t="shared" si="7"/>
        <v>810.47386413624361</v>
      </c>
      <c r="AN10" s="32">
        <f t="shared" si="8"/>
        <v>2357.099057721829</v>
      </c>
      <c r="AO10" s="32">
        <f t="shared" si="9"/>
        <v>1900.1353146193535</v>
      </c>
      <c r="AQ10">
        <v>6</v>
      </c>
      <c r="AR10" s="35">
        <f t="shared" si="10"/>
        <v>7.2688593091636555E-3</v>
      </c>
      <c r="AS10" s="35">
        <f t="shared" si="11"/>
        <v>9.8435339717029002E-3</v>
      </c>
      <c r="AT10" s="35">
        <f t="shared" si="12"/>
        <v>2.177743839667623E-2</v>
      </c>
      <c r="AU10" s="35">
        <f t="shared" si="13"/>
        <v>1.5072157840674061E-2</v>
      </c>
      <c r="AV10" s="35">
        <f t="shared" si="14"/>
        <v>5.3891979255289435E-3</v>
      </c>
      <c r="AW10" s="35">
        <f t="shared" si="15"/>
        <v>1.187023748874916E-2</v>
      </c>
      <c r="AZ10" s="36">
        <v>-2.6550320909796834E-2</v>
      </c>
      <c r="BA10">
        <v>3</v>
      </c>
      <c r="BE10" s="13" t="s">
        <v>806</v>
      </c>
      <c r="BF10" s="38">
        <f>AZ12</f>
        <v>-2.2266689457715177E-2</v>
      </c>
      <c r="BG10" s="38">
        <f>AZ32</f>
        <v>-1.5144466974337179E-2</v>
      </c>
      <c r="BH10" s="38">
        <f>AZ57</f>
        <v>-1.161216264050562E-2</v>
      </c>
    </row>
    <row r="11" spans="1:60" ht="15" thickBot="1" x14ac:dyDescent="0.4">
      <c r="A11" s="5">
        <v>45300</v>
      </c>
      <c r="B11" s="6">
        <f>TCS!B8</f>
        <v>3672.88</v>
      </c>
      <c r="C11" s="6">
        <f>RELIANCE!B8</f>
        <v>1290.25</v>
      </c>
      <c r="D11" s="4">
        <f>SBI!B8</f>
        <v>625.4</v>
      </c>
      <c r="E11" s="6">
        <f>HUL!B8</f>
        <v>2569.52</v>
      </c>
      <c r="F11" s="6">
        <f>SUN!B8</f>
        <v>1324</v>
      </c>
      <c r="H11" s="5">
        <v>45300</v>
      </c>
      <c r="I11" s="7">
        <f t="shared" si="16"/>
        <v>3.1518515079178577E-3</v>
      </c>
      <c r="J11" s="7">
        <f t="shared" si="17"/>
        <v>-2.6513511842186643E-3</v>
      </c>
      <c r="K11" s="7">
        <f t="shared" si="18"/>
        <v>-2.5518341307815273E-3</v>
      </c>
      <c r="L11" s="7">
        <f t="shared" si="19"/>
        <v>5.8410760040805698E-4</v>
      </c>
      <c r="M11" s="7">
        <f t="shared" si="20"/>
        <v>1.4326208534436669E-2</v>
      </c>
      <c r="N11" s="4"/>
      <c r="O11" s="4">
        <v>7</v>
      </c>
      <c r="P11" s="4">
        <v>-1.0208703894320073</v>
      </c>
      <c r="Q11" s="4">
        <v>1.3172181745388019</v>
      </c>
      <c r="R11" s="4">
        <v>-0.49849712161261495</v>
      </c>
      <c r="S11" s="4">
        <v>-0.59154599212941772</v>
      </c>
      <c r="T11" s="4">
        <v>-3.317563385607083</v>
      </c>
      <c r="U11" s="4"/>
      <c r="V11" s="65" t="s">
        <v>823</v>
      </c>
      <c r="W11" s="65"/>
      <c r="X11" s="65"/>
      <c r="Y11" s="65"/>
      <c r="Z11" s="65"/>
      <c r="AA11" s="65"/>
      <c r="AC11">
        <v>7</v>
      </c>
      <c r="AD11">
        <f t="shared" si="0"/>
        <v>-1.0208703894320073</v>
      </c>
      <c r="AE11">
        <f t="shared" si="1"/>
        <v>1.0092559875610998</v>
      </c>
      <c r="AF11">
        <f t="shared" si="2"/>
        <v>0.11603772738380541</v>
      </c>
      <c r="AG11">
        <f t="shared" si="3"/>
        <v>-0.57160738602087324</v>
      </c>
      <c r="AH11">
        <f t="shared" si="4"/>
        <v>-2.9462335383121241</v>
      </c>
      <c r="AJ11">
        <v>7</v>
      </c>
      <c r="AK11" s="32">
        <f t="shared" si="5"/>
        <v>4057.2112089019179</v>
      </c>
      <c r="AL11" s="32">
        <f t="shared" si="6"/>
        <v>1239.0220526287249</v>
      </c>
      <c r="AM11" s="32">
        <f t="shared" si="7"/>
        <v>784.88426855136913</v>
      </c>
      <c r="AN11" s="32">
        <f t="shared" si="8"/>
        <v>2305.1530863918938</v>
      </c>
      <c r="AO11" s="32">
        <f t="shared" si="9"/>
        <v>1823.813499990189</v>
      </c>
      <c r="AQ11">
        <v>7</v>
      </c>
      <c r="AR11" s="35">
        <f t="shared" si="10"/>
        <v>-1.343208819513475E-2</v>
      </c>
      <c r="AS11" s="35">
        <f t="shared" si="11"/>
        <v>1.4552346062415511E-2</v>
      </c>
      <c r="AT11" s="35">
        <f t="shared" si="12"/>
        <v>-1.048377641027598E-2</v>
      </c>
      <c r="AU11" s="35">
        <f t="shared" si="13"/>
        <v>-7.2980981043477833E-3</v>
      </c>
      <c r="AV11" s="35">
        <f t="shared" si="14"/>
        <v>-3.4993782909500837E-2</v>
      </c>
      <c r="AW11" s="35">
        <f t="shared" si="15"/>
        <v>-1.0331079911368769E-2</v>
      </c>
      <c r="AZ11" s="36">
        <v>-2.4968591415552591E-2</v>
      </c>
      <c r="BA11">
        <v>4</v>
      </c>
      <c r="BE11" s="13" t="s">
        <v>807</v>
      </c>
      <c r="BF11">
        <v>100000</v>
      </c>
      <c r="BG11">
        <v>100000</v>
      </c>
      <c r="BH11">
        <v>100000</v>
      </c>
    </row>
    <row r="12" spans="1:60" x14ac:dyDescent="0.35">
      <c r="A12" s="5">
        <v>45301</v>
      </c>
      <c r="B12" s="6">
        <f>TCS!B9</f>
        <v>3695.93</v>
      </c>
      <c r="C12" s="6">
        <f>RELIANCE!B9</f>
        <v>1325.05</v>
      </c>
      <c r="D12" s="4">
        <f>SBI!B9</f>
        <v>621.75</v>
      </c>
      <c r="E12" s="6">
        <f>HUL!B9</f>
        <v>2567.1799999999998</v>
      </c>
      <c r="F12" s="6">
        <f>SUN!B9</f>
        <v>1324.85</v>
      </c>
      <c r="H12" s="5">
        <v>45301</v>
      </c>
      <c r="I12" s="7">
        <f t="shared" si="16"/>
        <v>6.2757291280954863E-3</v>
      </c>
      <c r="J12" s="7">
        <f t="shared" si="17"/>
        <v>2.6971517147839519E-2</v>
      </c>
      <c r="K12" s="7">
        <f t="shared" si="18"/>
        <v>-5.836264790534007E-3</v>
      </c>
      <c r="L12" s="7">
        <f t="shared" si="19"/>
        <v>-9.1067592390803309E-4</v>
      </c>
      <c r="M12" s="7">
        <f t="shared" si="20"/>
        <v>6.4199395770381251E-4</v>
      </c>
      <c r="N12" s="4"/>
      <c r="O12" s="4">
        <v>8</v>
      </c>
      <c r="P12" s="4">
        <v>6.8950874794117864E-2</v>
      </c>
      <c r="Q12" s="4">
        <v>-7.6548188070834994E-2</v>
      </c>
      <c r="R12" s="4">
        <v>-1.6836712848781212</v>
      </c>
      <c r="S12" s="4">
        <v>-0.54067962797846814</v>
      </c>
      <c r="T12" s="4">
        <v>0.97930798298005206</v>
      </c>
      <c r="U12" s="4"/>
      <c r="V12" s="42"/>
      <c r="W12" s="43" t="s">
        <v>789</v>
      </c>
      <c r="X12" s="43" t="s">
        <v>790</v>
      </c>
      <c r="Y12" s="43" t="s">
        <v>791</v>
      </c>
      <c r="Z12" s="43" t="s">
        <v>792</v>
      </c>
      <c r="AA12" s="43" t="s">
        <v>793</v>
      </c>
      <c r="AC12">
        <v>8</v>
      </c>
      <c r="AD12">
        <f t="shared" si="0"/>
        <v>6.8950874794117864E-2</v>
      </c>
      <c r="AE12">
        <f t="shared" si="1"/>
        <v>-5.6168395716502756E-2</v>
      </c>
      <c r="AF12">
        <f t="shared" si="2"/>
        <v>-1.4389065655016029</v>
      </c>
      <c r="AG12">
        <f t="shared" si="3"/>
        <v>-0.20185843700438233</v>
      </c>
      <c r="AH12">
        <f t="shared" si="4"/>
        <v>1.0328686725247334</v>
      </c>
      <c r="AJ12">
        <v>8</v>
      </c>
      <c r="AK12" s="32">
        <f t="shared" si="5"/>
        <v>4116.2132559931406</v>
      </c>
      <c r="AL12" s="32">
        <f t="shared" si="6"/>
        <v>1220.2671386641359</v>
      </c>
      <c r="AM12" s="32">
        <f t="shared" si="7"/>
        <v>790.25511484025014</v>
      </c>
      <c r="AN12" s="32">
        <f t="shared" si="8"/>
        <v>2316.0980868123811</v>
      </c>
      <c r="AO12" s="32">
        <f t="shared" si="9"/>
        <v>1913.7157045427593</v>
      </c>
      <c r="AQ12">
        <v>8</v>
      </c>
      <c r="AR12" s="35">
        <f t="shared" si="10"/>
        <v>9.1508857083755224E-4</v>
      </c>
      <c r="AS12" s="35">
        <f t="shared" si="11"/>
        <v>-8.0479945618350257E-4</v>
      </c>
      <c r="AT12" s="35">
        <f t="shared" si="12"/>
        <v>-3.7126640944905587E-3</v>
      </c>
      <c r="AU12" s="35">
        <f t="shared" si="13"/>
        <v>-2.5846919545320368E-3</v>
      </c>
      <c r="AV12" s="35">
        <f t="shared" si="14"/>
        <v>1.257477951414554E-2</v>
      </c>
      <c r="AW12" s="35">
        <f t="shared" si="15"/>
        <v>1.2775425159553986E-3</v>
      </c>
      <c r="AZ12" s="49">
        <v>-2.2266689457715177E-2</v>
      </c>
      <c r="BA12" s="34">
        <v>5</v>
      </c>
      <c r="BE12" s="13" t="s">
        <v>808</v>
      </c>
      <c r="BF12" s="11">
        <f>BF10*BF11</f>
        <v>-2226.6689457715179</v>
      </c>
      <c r="BG12" s="11">
        <f>BG10*BG11</f>
        <v>-1514.4466974337179</v>
      </c>
      <c r="BH12" s="11">
        <f>BH11*BH10</f>
        <v>-1161.2162640505619</v>
      </c>
    </row>
    <row r="13" spans="1:60" x14ac:dyDescent="0.35">
      <c r="A13" s="5">
        <v>45302</v>
      </c>
      <c r="B13" s="6">
        <f>TCS!B10</f>
        <v>3718.32</v>
      </c>
      <c r="C13" s="6">
        <f>RELIANCE!B10</f>
        <v>1359.9</v>
      </c>
      <c r="D13" s="4">
        <f>SBI!B10</f>
        <v>620.20000000000005</v>
      </c>
      <c r="E13" s="6">
        <f>HUL!B10</f>
        <v>2526.14</v>
      </c>
      <c r="F13" s="6">
        <f>SUN!B10</f>
        <v>1316.25</v>
      </c>
      <c r="H13" s="5">
        <v>45302</v>
      </c>
      <c r="I13" s="7">
        <f t="shared" si="16"/>
        <v>6.0580151680362793E-3</v>
      </c>
      <c r="J13" s="7">
        <f t="shared" si="17"/>
        <v>2.6300894305875344E-2</v>
      </c>
      <c r="K13" s="7">
        <f t="shared" si="18"/>
        <v>-2.4929634097304865E-3</v>
      </c>
      <c r="L13" s="7">
        <f t="shared" si="19"/>
        <v>-1.5986413106989006E-2</v>
      </c>
      <c r="M13" s="7">
        <f t="shared" si="20"/>
        <v>-6.4913009019887946E-3</v>
      </c>
      <c r="N13" s="4" t="s">
        <v>821</v>
      </c>
      <c r="O13" s="4">
        <v>9</v>
      </c>
      <c r="P13" s="4">
        <v>0.81620596738004592</v>
      </c>
      <c r="Q13" s="4">
        <v>-0.59973176362089287</v>
      </c>
      <c r="R13" s="4">
        <v>4.9941565997600045E-2</v>
      </c>
      <c r="S13" s="4">
        <v>-0.41906758623575319</v>
      </c>
      <c r="T13" s="4">
        <v>0.5690228745501309</v>
      </c>
      <c r="U13" s="4"/>
      <c r="V13" s="13" t="s">
        <v>789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C13">
        <v>9</v>
      </c>
      <c r="AD13">
        <f t="shared" si="0"/>
        <v>0.81620596738004592</v>
      </c>
      <c r="AE13">
        <f t="shared" si="1"/>
        <v>-0.36885786589794761</v>
      </c>
      <c r="AF13">
        <f t="shared" si="2"/>
        <v>-0.14667906995018601</v>
      </c>
      <c r="AG13">
        <f t="shared" si="3"/>
        <v>-0.31480625085742681</v>
      </c>
      <c r="AH13">
        <f t="shared" si="4"/>
        <v>0.50681949044668495</v>
      </c>
      <c r="AJ13">
        <v>9</v>
      </c>
      <c r="AK13" s="32">
        <f t="shared" si="5"/>
        <v>4157.1641574148471</v>
      </c>
      <c r="AL13" s="32">
        <f t="shared" si="6"/>
        <v>1214.8168721024265</v>
      </c>
      <c r="AM13" s="32">
        <f t="shared" si="7"/>
        <v>788.61058661943969</v>
      </c>
      <c r="AN13" s="32">
        <f t="shared" si="8"/>
        <v>2312.7491983826862</v>
      </c>
      <c r="AO13" s="32">
        <f t="shared" si="9"/>
        <v>1901.5807652466085</v>
      </c>
      <c r="AQ13">
        <v>9</v>
      </c>
      <c r="AR13" s="35">
        <f t="shared" si="10"/>
        <v>1.0872875637356616E-2</v>
      </c>
      <c r="AS13" s="35">
        <f t="shared" si="11"/>
        <v>-5.2676584627009415E-3</v>
      </c>
      <c r="AT13" s="35">
        <f t="shared" si="12"/>
        <v>-5.7859472775596554E-3</v>
      </c>
      <c r="AU13" s="35">
        <f t="shared" si="13"/>
        <v>-4.0268729242124435E-3</v>
      </c>
      <c r="AV13" s="35">
        <f t="shared" si="14"/>
        <v>6.1540068502385914E-3</v>
      </c>
      <c r="AW13" s="35">
        <f t="shared" si="15"/>
        <v>3.892807646244332E-4</v>
      </c>
      <c r="AZ13" s="36">
        <v>-2.2196242613590236E-2</v>
      </c>
      <c r="BA13">
        <v>6</v>
      </c>
      <c r="BE13" s="13" t="s">
        <v>809</v>
      </c>
      <c r="BF13" s="11">
        <f>AVERAGE(AZ8:AZ11)*BF11</f>
        <v>-2807.7411919593733</v>
      </c>
      <c r="BG13" s="11">
        <f>AVERAGE(AZ8:AZ31)*BG11</f>
        <v>-2011.3401085161699</v>
      </c>
      <c r="BH13" s="11">
        <f>AVERAGE(AZ8:AZ56)*BH11</f>
        <v>-1656.3184973136931</v>
      </c>
    </row>
    <row r="14" spans="1:60" x14ac:dyDescent="0.35">
      <c r="A14" s="5">
        <v>45303</v>
      </c>
      <c r="B14" s="6">
        <f>TCS!B11</f>
        <v>3864.89</v>
      </c>
      <c r="C14" s="6">
        <f>RELIANCE!B11</f>
        <v>1370.72</v>
      </c>
      <c r="D14" s="4">
        <f>SBI!B11</f>
        <v>633.6</v>
      </c>
      <c r="E14" s="6">
        <f>HUL!B11</f>
        <v>2533.91</v>
      </c>
      <c r="F14" s="6">
        <f>SUN!B11</f>
        <v>1325.95</v>
      </c>
      <c r="H14" s="5">
        <v>45303</v>
      </c>
      <c r="I14" s="7">
        <f t="shared" si="16"/>
        <v>3.9418339465134622E-2</v>
      </c>
      <c r="J14" s="7">
        <f t="shared" si="17"/>
        <v>7.9564673873078195E-3</v>
      </c>
      <c r="K14" s="7">
        <f t="shared" si="18"/>
        <v>2.1605933569816216E-2</v>
      </c>
      <c r="L14" s="7">
        <f t="shared" si="19"/>
        <v>3.0758390271323766E-3</v>
      </c>
      <c r="M14" s="7">
        <f t="shared" si="20"/>
        <v>7.3694207027541481E-3</v>
      </c>
      <c r="N14" s="4"/>
      <c r="O14" s="4">
        <v>10</v>
      </c>
      <c r="P14" s="4">
        <v>0.31437629360672986</v>
      </c>
      <c r="Q14" s="4">
        <v>-1.4730332597907307</v>
      </c>
      <c r="R14" s="4">
        <v>-0.24018473047967878</v>
      </c>
      <c r="S14" s="4">
        <v>0.68815374488390879</v>
      </c>
      <c r="T14" s="4">
        <v>0.27563838702284188</v>
      </c>
      <c r="U14" s="4"/>
      <c r="V14" s="13" t="s">
        <v>790</v>
      </c>
      <c r="W14" s="4">
        <v>0.25799</v>
      </c>
      <c r="X14" s="4">
        <v>0.96614999999999995</v>
      </c>
      <c r="Y14" s="4">
        <v>0</v>
      </c>
      <c r="Z14" s="4">
        <v>0</v>
      </c>
      <c r="AA14" s="4">
        <v>0</v>
      </c>
      <c r="AC14">
        <v>10</v>
      </c>
      <c r="AD14">
        <f t="shared" si="0"/>
        <v>0.31437629360672986</v>
      </c>
      <c r="AE14">
        <f t="shared" si="1"/>
        <v>-1.3420651439592142</v>
      </c>
      <c r="AF14">
        <f t="shared" si="2"/>
        <v>-0.92540296058378235</v>
      </c>
      <c r="AG14">
        <f t="shared" si="3"/>
        <v>0.66919562104991259</v>
      </c>
      <c r="AH14">
        <f t="shared" si="4"/>
        <v>-4.5890037674862383E-2</v>
      </c>
      <c r="AJ14">
        <v>10</v>
      </c>
      <c r="AK14" s="32">
        <f t="shared" si="5"/>
        <v>4129.6183205891612</v>
      </c>
      <c r="AL14" s="32">
        <f t="shared" si="6"/>
        <v>1198.0088911466873</v>
      </c>
      <c r="AM14" s="32">
        <f t="shared" si="7"/>
        <v>803.05346921762987</v>
      </c>
      <c r="AN14" s="32">
        <f t="shared" si="8"/>
        <v>2342.0881612441294</v>
      </c>
      <c r="AO14" s="32">
        <f t="shared" si="9"/>
        <v>1888.913710864261</v>
      </c>
      <c r="AQ14">
        <v>10</v>
      </c>
      <c r="AR14" s="35">
        <f t="shared" si="10"/>
        <v>4.1747183769191842E-3</v>
      </c>
      <c r="AS14" s="35">
        <f t="shared" si="11"/>
        <v>-1.9030590668014491E-2</v>
      </c>
      <c r="AT14" s="35">
        <f t="shared" si="12"/>
        <v>1.2422427152836368E-2</v>
      </c>
      <c r="AU14" s="35">
        <f t="shared" si="13"/>
        <v>8.6077952043965844E-3</v>
      </c>
      <c r="AV14" s="35">
        <f t="shared" si="14"/>
        <v>-5.4831563572532716E-4</v>
      </c>
      <c r="AW14" s="35">
        <f t="shared" si="15"/>
        <v>1.1252068860824638E-3</v>
      </c>
      <c r="AZ14" s="36">
        <v>-2.1740449673391438E-2</v>
      </c>
      <c r="BA14">
        <v>7</v>
      </c>
      <c r="BE14" s="13" t="s">
        <v>810</v>
      </c>
      <c r="BF14" s="11">
        <f>BF12*SQRT(10)</f>
        <v>-7041.3454638039475</v>
      </c>
      <c r="BG14" s="11">
        <f t="shared" ref="BG14:BH14" si="24">BG12*SQRT(10)</f>
        <v>-4789.1009588104271</v>
      </c>
      <c r="BH14" s="11">
        <f t="shared" si="24"/>
        <v>-3672.0882504312781</v>
      </c>
    </row>
    <row r="15" spans="1:60" x14ac:dyDescent="0.35">
      <c r="A15" s="5">
        <v>45306</v>
      </c>
      <c r="B15" s="6">
        <f>TCS!B12</f>
        <v>3885.8</v>
      </c>
      <c r="C15" s="6">
        <f>RELIANCE!B12</f>
        <v>1394.13</v>
      </c>
      <c r="D15" s="4">
        <f>SBI!B12</f>
        <v>640.1</v>
      </c>
      <c r="E15" s="6">
        <f>HUL!B12</f>
        <v>2563</v>
      </c>
      <c r="F15" s="6">
        <f>SUN!B12</f>
        <v>1329.35</v>
      </c>
      <c r="H15" s="5">
        <v>45306</v>
      </c>
      <c r="I15" s="7">
        <f t="shared" si="16"/>
        <v>5.4102445347734562E-3</v>
      </c>
      <c r="J15" s="7">
        <f t="shared" si="17"/>
        <v>1.7078615618069337E-2</v>
      </c>
      <c r="K15" s="7">
        <f t="shared" si="18"/>
        <v>1.0258838383838453E-2</v>
      </c>
      <c r="L15" s="7">
        <f t="shared" si="19"/>
        <v>1.1480281462246111E-2</v>
      </c>
      <c r="M15" s="7">
        <f t="shared" si="20"/>
        <v>2.5641992533653735E-3</v>
      </c>
      <c r="N15" s="4"/>
      <c r="O15" s="4">
        <v>11</v>
      </c>
      <c r="P15" s="4">
        <v>0.18550257446613413</v>
      </c>
      <c r="Q15" s="4">
        <v>-1.4013812892366997</v>
      </c>
      <c r="R15" s="4">
        <v>0.47058934138666653</v>
      </c>
      <c r="S15" s="4">
        <v>-9.4757529300199775E-2</v>
      </c>
      <c r="T15" s="4">
        <v>-0.68230593066655543</v>
      </c>
      <c r="U15" s="4"/>
      <c r="V15" s="13" t="s">
        <v>791</v>
      </c>
      <c r="W15" s="4">
        <v>0.15464</v>
      </c>
      <c r="X15" s="4">
        <v>0.52473999999999998</v>
      </c>
      <c r="Y15" s="4">
        <v>0.83709999999999996</v>
      </c>
      <c r="Z15" s="4">
        <v>0</v>
      </c>
      <c r="AA15" s="4">
        <v>0</v>
      </c>
      <c r="AC15">
        <v>11</v>
      </c>
      <c r="AD15">
        <f t="shared" si="0"/>
        <v>0.18550257446613413</v>
      </c>
      <c r="AE15">
        <f t="shared" si="1"/>
        <v>-1.3060867234095193</v>
      </c>
      <c r="AF15">
        <f t="shared" si="2"/>
        <v>-0.31274436192384431</v>
      </c>
      <c r="AG15">
        <f t="shared" si="3"/>
        <v>-0.24587937957711647</v>
      </c>
      <c r="AH15">
        <f t="shared" si="4"/>
        <v>-1.0142506831827001</v>
      </c>
      <c r="AJ15">
        <v>11</v>
      </c>
      <c r="AK15" s="32">
        <f t="shared" si="5"/>
        <v>4122.5738415400356</v>
      </c>
      <c r="AL15" s="32">
        <f t="shared" si="6"/>
        <v>1198.6261044010291</v>
      </c>
      <c r="AM15" s="32">
        <f t="shared" si="7"/>
        <v>789.61375933904901</v>
      </c>
      <c r="AN15" s="32">
        <f t="shared" si="8"/>
        <v>2314.7922951256473</v>
      </c>
      <c r="AO15" s="32">
        <f t="shared" si="9"/>
        <v>1866.9238036691841</v>
      </c>
      <c r="AQ15">
        <v>11</v>
      </c>
      <c r="AR15" s="35">
        <f t="shared" si="10"/>
        <v>2.4617543167784195E-3</v>
      </c>
      <c r="AS15" s="35">
        <f t="shared" si="11"/>
        <v>-1.8525195986874854E-2</v>
      </c>
      <c r="AT15" s="35">
        <f t="shared" si="12"/>
        <v>-4.5212312921723008E-3</v>
      </c>
      <c r="AU15" s="35">
        <f t="shared" si="13"/>
        <v>-3.1470241911858432E-3</v>
      </c>
      <c r="AV15" s="35">
        <f t="shared" si="14"/>
        <v>-1.2183494976489295E-2</v>
      </c>
      <c r="AW15" s="35">
        <f t="shared" si="15"/>
        <v>-7.1830384259887756E-3</v>
      </c>
      <c r="AZ15" s="36">
        <v>-2.117571408949126E-2</v>
      </c>
      <c r="BA15">
        <v>8</v>
      </c>
    </row>
    <row r="16" spans="1:60" x14ac:dyDescent="0.35">
      <c r="A16" s="5">
        <v>45307</v>
      </c>
      <c r="B16" s="6">
        <f>TCS!B13</f>
        <v>3843.49</v>
      </c>
      <c r="C16" s="6">
        <f>RELIANCE!B13</f>
        <v>1374.63</v>
      </c>
      <c r="D16" s="4">
        <f>SBI!B13</f>
        <v>636.9</v>
      </c>
      <c r="E16" s="6">
        <f>HUL!B13</f>
        <v>2558.91</v>
      </c>
      <c r="F16" s="6">
        <f>SUN!B13</f>
        <v>1313.45</v>
      </c>
      <c r="H16" s="5">
        <v>45307</v>
      </c>
      <c r="I16" s="7">
        <f t="shared" si="16"/>
        <v>-1.0888362756704018E-2</v>
      </c>
      <c r="J16" s="7">
        <f t="shared" si="17"/>
        <v>-1.3987217834778631E-2</v>
      </c>
      <c r="K16" s="7">
        <f t="shared" si="18"/>
        <v>-4.9992188720513475E-3</v>
      </c>
      <c r="L16" s="7">
        <f t="shared" si="19"/>
        <v>-1.5957861880608881E-3</v>
      </c>
      <c r="M16" s="7">
        <f t="shared" si="20"/>
        <v>-1.196073268890796E-2</v>
      </c>
      <c r="N16" s="4"/>
      <c r="O16" s="4">
        <v>12</v>
      </c>
      <c r="P16" s="4">
        <v>-0.94437264954579747</v>
      </c>
      <c r="Q16" s="4">
        <v>-0.15117883844440458</v>
      </c>
      <c r="R16" s="4">
        <v>-0.85162075335244891</v>
      </c>
      <c r="S16" s="4">
        <v>-1.1027174434836409</v>
      </c>
      <c r="T16" s="4">
        <v>-0.58319566980230153</v>
      </c>
      <c r="U16" s="4"/>
      <c r="V16" s="13" t="s">
        <v>792</v>
      </c>
      <c r="W16" s="4">
        <v>0.17732000000000001</v>
      </c>
      <c r="X16" s="4">
        <v>6.9589999999999999E-2</v>
      </c>
      <c r="Y16" s="4">
        <v>-0.18894</v>
      </c>
      <c r="Z16" s="4">
        <v>0.97445999999999999</v>
      </c>
      <c r="AA16" s="4">
        <v>0</v>
      </c>
      <c r="AC16">
        <v>12</v>
      </c>
      <c r="AD16">
        <f t="shared" si="0"/>
        <v>-0.94437264954579747</v>
      </c>
      <c r="AE16">
        <f t="shared" si="1"/>
        <v>-0.38970013461938174</v>
      </c>
      <c r="AF16">
        <f t="shared" si="2"/>
        <v>-0.93825910284241398</v>
      </c>
      <c r="AG16">
        <f t="shared" si="3"/>
        <v>-1.0916255084234641</v>
      </c>
      <c r="AH16">
        <f t="shared" si="4"/>
        <v>-0.69252959529090652</v>
      </c>
      <c r="AJ16">
        <v>12</v>
      </c>
      <c r="AK16" s="32">
        <f t="shared" si="5"/>
        <v>4061.3249939143889</v>
      </c>
      <c r="AL16" s="32">
        <f t="shared" si="6"/>
        <v>1214.4544520037562</v>
      </c>
      <c r="AM16" s="32">
        <f t="shared" si="7"/>
        <v>777.39237569671275</v>
      </c>
      <c r="AN16" s="32">
        <f t="shared" si="8"/>
        <v>2289.847410664464</v>
      </c>
      <c r="AO16" s="32">
        <f t="shared" si="9"/>
        <v>1874.2010254805414</v>
      </c>
      <c r="AQ16">
        <v>12</v>
      </c>
      <c r="AR16" s="35">
        <f t="shared" si="10"/>
        <v>-1.2431763568094722E-2</v>
      </c>
      <c r="AS16" s="35">
        <f t="shared" si="11"/>
        <v>-5.5644200583367942E-3</v>
      </c>
      <c r="AT16" s="35">
        <f t="shared" si="12"/>
        <v>-1.9928926252253287E-2</v>
      </c>
      <c r="AU16" s="35">
        <f t="shared" si="13"/>
        <v>-1.3889405854845216E-2</v>
      </c>
      <c r="AV16" s="35">
        <f t="shared" si="14"/>
        <v>-8.3330112010681079E-3</v>
      </c>
      <c r="AW16" s="35">
        <f t="shared" si="15"/>
        <v>-1.2029505386919626E-2</v>
      </c>
      <c r="AZ16" s="36">
        <v>-2.1042617054905132E-2</v>
      </c>
      <c r="BA16">
        <v>9</v>
      </c>
      <c r="BE16" s="64" t="s">
        <v>831</v>
      </c>
      <c r="BF16" s="64"/>
      <c r="BG16" s="64"/>
      <c r="BH16" s="64"/>
    </row>
    <row r="17" spans="1:60" ht="15" thickBot="1" x14ac:dyDescent="0.4">
      <c r="A17" s="5">
        <v>45308</v>
      </c>
      <c r="B17" s="6">
        <f>TCS!B14</f>
        <v>3866.68</v>
      </c>
      <c r="C17" s="6">
        <f>RELIANCE!B14</f>
        <v>1361.57</v>
      </c>
      <c r="D17" s="4">
        <f>SBI!B14</f>
        <v>626</v>
      </c>
      <c r="E17" s="6">
        <f>HUL!B14</f>
        <v>2552.7399999999998</v>
      </c>
      <c r="F17" s="6">
        <f>SUN!B14</f>
        <v>1299</v>
      </c>
      <c r="H17" s="5">
        <v>45308</v>
      </c>
      <c r="I17" s="7">
        <f t="shared" si="16"/>
        <v>6.0335788567160709E-3</v>
      </c>
      <c r="J17" s="7">
        <f t="shared" si="17"/>
        <v>-9.5007383805097989E-3</v>
      </c>
      <c r="K17" s="7">
        <f t="shared" si="18"/>
        <v>-1.7114146647825401E-2</v>
      </c>
      <c r="L17" s="7">
        <f t="shared" si="19"/>
        <v>-2.4111828864633589E-3</v>
      </c>
      <c r="M17" s="7">
        <f t="shared" si="20"/>
        <v>-1.1001560775058095E-2</v>
      </c>
      <c r="N17" s="4"/>
      <c r="O17" s="4">
        <v>13</v>
      </c>
      <c r="P17" s="4">
        <v>-0.19215511821659609</v>
      </c>
      <c r="Q17" s="4">
        <v>-0.19477690792369615</v>
      </c>
      <c r="R17" s="4">
        <v>0.57410955411540998</v>
      </c>
      <c r="S17" s="4">
        <v>2.0970615368407155</v>
      </c>
      <c r="T17" s="4">
        <v>-0.60781028286924665</v>
      </c>
      <c r="U17" s="4"/>
      <c r="V17" s="44" t="s">
        <v>793</v>
      </c>
      <c r="W17" s="4">
        <v>0.15604000000000001</v>
      </c>
      <c r="X17" s="4">
        <v>0.25774999999999998</v>
      </c>
      <c r="Y17" s="4">
        <v>-6.8449999999999997E-2</v>
      </c>
      <c r="Z17" s="4">
        <v>8.9099999999999995E-3</v>
      </c>
      <c r="AA17" s="4">
        <v>0.95108999999999999</v>
      </c>
      <c r="AC17">
        <v>13</v>
      </c>
      <c r="AD17">
        <f t="shared" si="0"/>
        <v>-0.19215511821659609</v>
      </c>
      <c r="AE17">
        <f t="shared" si="1"/>
        <v>-0.23775780853917866</v>
      </c>
      <c r="AF17">
        <f t="shared" si="2"/>
        <v>0.34866500560511493</v>
      </c>
      <c r="AG17">
        <f t="shared" si="3"/>
        <v>1.887402855450661</v>
      </c>
      <c r="AH17">
        <f t="shared" si="4"/>
        <v>-0.67888289528391121</v>
      </c>
      <c r="AJ17">
        <v>13</v>
      </c>
      <c r="AK17" s="32">
        <f t="shared" si="5"/>
        <v>4101.9994926646732</v>
      </c>
      <c r="AL17" s="32">
        <f t="shared" si="6"/>
        <v>1217.0990135926463</v>
      </c>
      <c r="AM17" s="32">
        <f t="shared" si="7"/>
        <v>821.30091820594271</v>
      </c>
      <c r="AN17" s="32">
        <f t="shared" si="8"/>
        <v>2378.9263071519549</v>
      </c>
      <c r="AO17" s="32">
        <f t="shared" si="9"/>
        <v>1874.5103355641031</v>
      </c>
      <c r="AQ17">
        <v>13</v>
      </c>
      <c r="AR17" s="35">
        <f t="shared" si="10"/>
        <v>-2.5411876947626366E-3</v>
      </c>
      <c r="AS17" s="35">
        <f t="shared" si="11"/>
        <v>-3.3989653284369759E-3</v>
      </c>
      <c r="AT17" s="35">
        <f t="shared" si="12"/>
        <v>3.5427279634320019E-2</v>
      </c>
      <c r="AU17" s="35">
        <f t="shared" si="13"/>
        <v>2.4471946579369908E-2</v>
      </c>
      <c r="AV17" s="35">
        <f t="shared" si="14"/>
        <v>-8.1693507425577572E-3</v>
      </c>
      <c r="AW17" s="35">
        <f t="shared" si="15"/>
        <v>9.1579444895865132E-3</v>
      </c>
      <c r="AZ17" s="36">
        <v>-2.0752853387430315E-2</v>
      </c>
      <c r="BA17">
        <v>10</v>
      </c>
      <c r="BE17" s="13" t="s">
        <v>802</v>
      </c>
      <c r="BF17" s="33">
        <v>0.99</v>
      </c>
      <c r="BG17" s="33">
        <v>0.95</v>
      </c>
      <c r="BH17" s="33">
        <v>0.9</v>
      </c>
    </row>
    <row r="18" spans="1:60" x14ac:dyDescent="0.35">
      <c r="A18" s="5">
        <v>45309</v>
      </c>
      <c r="B18" s="6">
        <f>TCS!B15</f>
        <v>3884.6</v>
      </c>
      <c r="C18" s="6">
        <f>RELIANCE!B15</f>
        <v>1367.95</v>
      </c>
      <c r="D18" s="4">
        <f>SBI!B15</f>
        <v>628.29999999999995</v>
      </c>
      <c r="E18" s="6">
        <f>HUL!B15</f>
        <v>2537.9</v>
      </c>
      <c r="F18" s="6">
        <f>SUN!B15</f>
        <v>1335.75</v>
      </c>
      <c r="H18" s="5">
        <v>45309</v>
      </c>
      <c r="I18" s="7">
        <f t="shared" si="16"/>
        <v>4.6344667777007409E-3</v>
      </c>
      <c r="J18" s="7">
        <f t="shared" si="17"/>
        <v>4.6857671658453448E-3</v>
      </c>
      <c r="K18" s="7">
        <f t="shared" si="18"/>
        <v>3.674121405750741E-3</v>
      </c>
      <c r="L18" s="7">
        <f t="shared" si="19"/>
        <v>-5.8133613293949171E-3</v>
      </c>
      <c r="M18" s="7">
        <f t="shared" si="20"/>
        <v>2.8290993071593551E-2</v>
      </c>
      <c r="N18" s="4"/>
      <c r="O18" s="4">
        <v>14</v>
      </c>
      <c r="P18" s="4">
        <v>0.22840438036336377</v>
      </c>
      <c r="Q18" s="4">
        <v>1.816548408108104</v>
      </c>
      <c r="R18" s="4">
        <v>-1.2853612124251328</v>
      </c>
      <c r="S18" s="4">
        <v>-2.2821380788149739</v>
      </c>
      <c r="T18" s="4">
        <v>-2.2949970272212075</v>
      </c>
      <c r="U18" s="4"/>
      <c r="V18" s="45"/>
      <c r="W18" s="4"/>
      <c r="X18" s="4"/>
      <c r="Y18" s="4"/>
      <c r="Z18" s="4"/>
      <c r="AA18" s="4"/>
      <c r="AC18">
        <v>14</v>
      </c>
      <c r="AD18">
        <f t="shared" si="0"/>
        <v>0.22840438036336377</v>
      </c>
      <c r="AE18">
        <f t="shared" si="1"/>
        <v>1.8139842905835888</v>
      </c>
      <c r="AF18">
        <f t="shared" si="2"/>
        <v>-8.7439805871041609E-2</v>
      </c>
      <c r="AG18">
        <f t="shared" si="3"/>
        <v>-1.8140818563601604</v>
      </c>
      <c r="AH18">
        <f t="shared" si="4"/>
        <v>-1.6112440262097962</v>
      </c>
      <c r="AJ18">
        <v>14</v>
      </c>
      <c r="AK18" s="32">
        <f t="shared" si="5"/>
        <v>4124.9175993292311</v>
      </c>
      <c r="AL18" s="32">
        <f t="shared" si="6"/>
        <v>1253.3787191525109</v>
      </c>
      <c r="AM18" s="32">
        <f t="shared" si="7"/>
        <v>767.10250007532557</v>
      </c>
      <c r="AN18" s="32">
        <f t="shared" si="8"/>
        <v>2268.7519018674848</v>
      </c>
      <c r="AO18" s="32">
        <f t="shared" si="9"/>
        <v>1853.4947984772778</v>
      </c>
      <c r="AQ18">
        <v>14</v>
      </c>
      <c r="AR18" s="35">
        <f t="shared" si="10"/>
        <v>3.0316719544873916E-3</v>
      </c>
      <c r="AS18" s="35">
        <f t="shared" si="11"/>
        <v>2.6308060718535087E-2</v>
      </c>
      <c r="AT18" s="35">
        <f t="shared" si="12"/>
        <v>-3.2901537978661688E-2</v>
      </c>
      <c r="AU18" s="35">
        <f t="shared" si="13"/>
        <v>-2.2974074386337806E-2</v>
      </c>
      <c r="AV18" s="35">
        <f t="shared" si="14"/>
        <v>-1.9288976704527783E-2</v>
      </c>
      <c r="AW18" s="35">
        <f t="shared" si="15"/>
        <v>-9.16497127930096E-3</v>
      </c>
      <c r="AZ18" s="36">
        <v>-2.0390740476278091E-2</v>
      </c>
      <c r="BA18">
        <v>11</v>
      </c>
      <c r="BE18" s="13" t="s">
        <v>806</v>
      </c>
      <c r="BF18" s="36">
        <f>_xlfn.PERCENTILE.EXC(AZ8:AZ507,0.01)</f>
        <v>-2.2265984989273929E-2</v>
      </c>
      <c r="BG18" s="36">
        <f>_xlfn.PERCENTILE.EXC(AZ8:AZ507,0.05)</f>
        <v>-1.5137641726372827E-2</v>
      </c>
      <c r="BH18" s="36">
        <f>_xlfn.PERCENTILE.EXC(AZ8:AZ507,0.1)</f>
        <v>-1.1607187650065636E-2</v>
      </c>
    </row>
    <row r="19" spans="1:60" x14ac:dyDescent="0.35">
      <c r="A19" s="5">
        <v>45310</v>
      </c>
      <c r="B19" s="6">
        <f>TCS!B16</f>
        <v>3943.05</v>
      </c>
      <c r="C19" s="6">
        <f>RELIANCE!B16</f>
        <v>1367.45</v>
      </c>
      <c r="D19" s="4">
        <f>SBI!B16</f>
        <v>627.75</v>
      </c>
      <c r="E19" s="6">
        <f>HUL!B16</f>
        <v>2555.23</v>
      </c>
      <c r="F19" s="6">
        <f>SUN!B16</f>
        <v>1335.6</v>
      </c>
      <c r="H19" s="5">
        <v>45310</v>
      </c>
      <c r="I19" s="7">
        <f t="shared" si="16"/>
        <v>1.5046594243937728E-2</v>
      </c>
      <c r="J19" s="7">
        <f t="shared" si="17"/>
        <v>-3.6551043532295768E-4</v>
      </c>
      <c r="K19" s="7">
        <f t="shared" si="18"/>
        <v>-8.7537800413806099E-4</v>
      </c>
      <c r="L19" s="7">
        <f t="shared" si="19"/>
        <v>6.8284802395681687E-3</v>
      </c>
      <c r="M19" s="7">
        <f t="shared" si="20"/>
        <v>-1.1229646266153193E-4</v>
      </c>
      <c r="N19" s="4"/>
      <c r="O19" s="4">
        <v>15</v>
      </c>
      <c r="P19" s="4">
        <v>3.8046826809186564E-2</v>
      </c>
      <c r="Q19" s="4">
        <v>3.9523983446981603E-2</v>
      </c>
      <c r="R19" s="4">
        <v>3.3717797038842638E-2</v>
      </c>
      <c r="S19" s="4">
        <v>-1.8954083669085922</v>
      </c>
      <c r="T19" s="4">
        <v>-0.41431881013691135</v>
      </c>
      <c r="U19" s="4" t="s">
        <v>821</v>
      </c>
      <c r="V19" s="4"/>
      <c r="W19" s="4"/>
      <c r="X19" s="4"/>
      <c r="Y19" s="4"/>
      <c r="Z19" s="4"/>
      <c r="AA19" s="4"/>
      <c r="AC19">
        <v>15</v>
      </c>
      <c r="AD19">
        <f t="shared" si="0"/>
        <v>3.8046826809186564E-2</v>
      </c>
      <c r="AE19">
        <f t="shared" si="1"/>
        <v>4.8001797455803318E-2</v>
      </c>
      <c r="AF19">
        <f t="shared" si="2"/>
        <v>5.4848544272956906E-2</v>
      </c>
      <c r="AG19">
        <f t="shared" si="3"/>
        <v>-1.843873340452385</v>
      </c>
      <c r="AH19">
        <f t="shared" si="4"/>
        <v>-0.39712641530081438</v>
      </c>
      <c r="AJ19">
        <v>15</v>
      </c>
      <c r="AK19" s="32">
        <f t="shared" si="5"/>
        <v>4114.528373470589</v>
      </c>
      <c r="AL19" s="32">
        <f t="shared" si="6"/>
        <v>1222.0882794287393</v>
      </c>
      <c r="AM19" s="32">
        <f t="shared" si="7"/>
        <v>766.68111932640545</v>
      </c>
      <c r="AN19" s="32">
        <f t="shared" si="8"/>
        <v>2267.8861840810769</v>
      </c>
      <c r="AO19" s="32">
        <f t="shared" si="9"/>
        <v>1880.9079231245021</v>
      </c>
      <c r="AQ19">
        <v>15</v>
      </c>
      <c r="AR19" s="35">
        <f t="shared" si="10"/>
        <v>5.0538571182356939E-4</v>
      </c>
      <c r="AS19" s="35">
        <f t="shared" si="11"/>
        <v>6.8641099589705767E-4</v>
      </c>
      <c r="AT19" s="35">
        <f t="shared" si="12"/>
        <v>-3.34327794674667E-2</v>
      </c>
      <c r="AU19" s="35">
        <f t="shared" si="13"/>
        <v>-2.3346891141175274E-2</v>
      </c>
      <c r="AV19" s="35">
        <f t="shared" si="14"/>
        <v>-4.784294227623942E-3</v>
      </c>
      <c r="AW19" s="35">
        <f t="shared" si="15"/>
        <v>-1.2074433625709058E-2</v>
      </c>
      <c r="AZ19" s="36">
        <v>-1.9276253967704337E-2</v>
      </c>
      <c r="BA19">
        <v>12</v>
      </c>
      <c r="BE19" s="13" t="s">
        <v>807</v>
      </c>
      <c r="BF19">
        <v>100000</v>
      </c>
      <c r="BG19">
        <v>100000</v>
      </c>
      <c r="BH19">
        <v>100000</v>
      </c>
    </row>
    <row r="20" spans="1:60" x14ac:dyDescent="0.35">
      <c r="A20" s="5">
        <v>45311</v>
      </c>
      <c r="B20" s="6">
        <f>TCS!B17</f>
        <v>3860.65</v>
      </c>
      <c r="C20" s="6">
        <f>RELIANCE!B17</f>
        <v>1356.65</v>
      </c>
      <c r="D20" s="4">
        <f>SBI!B17</f>
        <v>631.4</v>
      </c>
      <c r="E20" s="6">
        <f>HUL!B17</f>
        <v>2468.9</v>
      </c>
      <c r="F20" s="6">
        <f>SUN!B17</f>
        <v>1326.15</v>
      </c>
      <c r="H20" s="5">
        <v>45311</v>
      </c>
      <c r="I20" s="7">
        <f t="shared" si="16"/>
        <v>-2.0897528562914491E-2</v>
      </c>
      <c r="J20" s="7">
        <f t="shared" si="17"/>
        <v>-7.8979121722914103E-3</v>
      </c>
      <c r="K20" s="7">
        <f t="shared" si="18"/>
        <v>5.8144165671047965E-3</v>
      </c>
      <c r="L20" s="7">
        <f t="shared" si="19"/>
        <v>-3.3785608340540785E-2</v>
      </c>
      <c r="M20" s="7">
        <f t="shared" si="20"/>
        <v>-7.0754716981130672E-3</v>
      </c>
      <c r="N20" s="4"/>
      <c r="O20" s="4">
        <v>16</v>
      </c>
      <c r="P20" s="4">
        <v>-2.552345436326886</v>
      </c>
      <c r="Q20" s="4">
        <v>1.7349646192418262</v>
      </c>
      <c r="R20" s="4">
        <v>-5.4955348700841844E-2</v>
      </c>
      <c r="S20" s="4">
        <v>-0.24282123577938536</v>
      </c>
      <c r="T20" s="4">
        <v>2.0571181017322115</v>
      </c>
      <c r="U20" s="4"/>
      <c r="V20" s="4"/>
      <c r="W20" s="4"/>
      <c r="X20" s="4"/>
      <c r="Y20" s="4"/>
      <c r="Z20" s="4"/>
      <c r="AA20" s="4"/>
      <c r="AC20">
        <v>16</v>
      </c>
      <c r="AD20">
        <f t="shared" si="0"/>
        <v>-2.552345436326886</v>
      </c>
      <c r="AE20">
        <f t="shared" si="1"/>
        <v>1.017756467762517</v>
      </c>
      <c r="AF20">
        <f t="shared" si="2"/>
        <v>0.46970751362989149</v>
      </c>
      <c r="AG20">
        <f t="shared" si="3"/>
        <v>-0.55808202275048757</v>
      </c>
      <c r="AH20">
        <f t="shared" si="4"/>
        <v>2.0070217605094007</v>
      </c>
      <c r="AJ20">
        <v>16</v>
      </c>
      <c r="AK20" s="32">
        <f t="shared" si="5"/>
        <v>3975.7249023006575</v>
      </c>
      <c r="AL20" s="32">
        <f t="shared" si="6"/>
        <v>1239.1728418090365</v>
      </c>
      <c r="AM20" s="32">
        <f t="shared" si="7"/>
        <v>785.08008861921383</v>
      </c>
      <c r="AN20" s="32">
        <f t="shared" si="8"/>
        <v>2305.5525400522993</v>
      </c>
      <c r="AO20" s="32">
        <f t="shared" si="9"/>
        <v>1936.392388341578</v>
      </c>
      <c r="AQ20">
        <v>16</v>
      </c>
      <c r="AR20" s="35">
        <f t="shared" si="10"/>
        <v>-3.3246628578910919E-2</v>
      </c>
      <c r="AS20" s="35">
        <f t="shared" si="11"/>
        <v>1.4675817243837486E-2</v>
      </c>
      <c r="AT20" s="35">
        <f t="shared" si="12"/>
        <v>-1.0236902900638167E-2</v>
      </c>
      <c r="AU20" s="35">
        <f t="shared" si="13"/>
        <v>-7.1260755125536202E-3</v>
      </c>
      <c r="AV20" s="35">
        <f t="shared" si="14"/>
        <v>2.4573342332642634E-2</v>
      </c>
      <c r="AW20" s="35">
        <f t="shared" si="15"/>
        <v>-2.2720894831245184E-3</v>
      </c>
      <c r="AZ20" s="36">
        <v>-1.8198068314409423E-2</v>
      </c>
      <c r="BA20">
        <v>13</v>
      </c>
      <c r="BE20" s="13" t="s">
        <v>808</v>
      </c>
      <c r="BF20" s="11">
        <f>BF19*BF18</f>
        <v>-2226.5984989273929</v>
      </c>
      <c r="BG20" s="11">
        <f t="shared" ref="BG20:BH20" si="25">BG19*BG18</f>
        <v>-1513.7641726372826</v>
      </c>
      <c r="BH20" s="11">
        <f t="shared" si="25"/>
        <v>-1160.7187650065637</v>
      </c>
    </row>
    <row r="21" spans="1:60" x14ac:dyDescent="0.35">
      <c r="A21" s="5">
        <v>45314</v>
      </c>
      <c r="B21" s="6">
        <f>TCS!B18</f>
        <v>3858.25</v>
      </c>
      <c r="C21" s="6">
        <f>RELIANCE!B18</f>
        <v>1328.57</v>
      </c>
      <c r="D21" s="4">
        <f>SBI!B18</f>
        <v>605.1</v>
      </c>
      <c r="E21" s="6">
        <f>HUL!B18</f>
        <v>2366.13</v>
      </c>
      <c r="F21" s="6">
        <f>SUN!B18</f>
        <v>1378.3</v>
      </c>
      <c r="H21" s="5">
        <v>45314</v>
      </c>
      <c r="I21" s="7">
        <f t="shared" si="16"/>
        <v>-6.2165697486171734E-4</v>
      </c>
      <c r="J21" s="7">
        <f t="shared" si="17"/>
        <v>-2.0698042973500974E-2</v>
      </c>
      <c r="K21" s="7">
        <f t="shared" si="18"/>
        <v>-4.1653468482736655E-2</v>
      </c>
      <c r="L21" s="7">
        <f t="shared" si="19"/>
        <v>-4.1625825266312977E-2</v>
      </c>
      <c r="M21" s="7">
        <f t="shared" si="20"/>
        <v>3.9324359989443058E-2</v>
      </c>
      <c r="N21" s="4"/>
      <c r="O21" s="4">
        <v>17</v>
      </c>
      <c r="P21" s="4">
        <v>1.6731847995562321</v>
      </c>
      <c r="Q21" s="4">
        <v>-2.9085968921946952</v>
      </c>
      <c r="R21" s="4">
        <v>-1.0935156186760044</v>
      </c>
      <c r="S21" s="4">
        <v>1.4124420227982548</v>
      </c>
      <c r="T21" s="4">
        <v>1.786921976892055</v>
      </c>
      <c r="U21" s="4"/>
      <c r="V21" s="46"/>
      <c r="W21" s="15" t="s">
        <v>789</v>
      </c>
      <c r="X21" s="15" t="s">
        <v>790</v>
      </c>
      <c r="Y21" s="15" t="s">
        <v>791</v>
      </c>
      <c r="Z21" s="15" t="s">
        <v>792</v>
      </c>
      <c r="AA21" s="15" t="s">
        <v>793</v>
      </c>
      <c r="AC21">
        <v>17</v>
      </c>
      <c r="AD21">
        <f t="shared" si="0"/>
        <v>1.6731847995562321</v>
      </c>
      <c r="AE21">
        <f t="shared" si="1"/>
        <v>-2.3784759409563923</v>
      </c>
      <c r="AF21">
        <f t="shared" si="2"/>
        <v>-2.1828977602005519</v>
      </c>
      <c r="AG21">
        <f t="shared" si="3"/>
        <v>1.6772569654581138</v>
      </c>
      <c r="AH21">
        <f t="shared" si="4"/>
        <v>1.2983525326833414</v>
      </c>
      <c r="AJ21">
        <v>17</v>
      </c>
      <c r="AK21" s="32">
        <f t="shared" si="5"/>
        <v>4204.6298901483915</v>
      </c>
      <c r="AL21" s="32">
        <f t="shared" si="6"/>
        <v>1180.3649603454728</v>
      </c>
      <c r="AM21" s="32">
        <f t="shared" si="7"/>
        <v>818.12382241355579</v>
      </c>
      <c r="AN21" s="32">
        <f t="shared" si="8"/>
        <v>2372.5304685827728</v>
      </c>
      <c r="AO21" s="32">
        <f t="shared" si="9"/>
        <v>1919.8692764214138</v>
      </c>
      <c r="AQ21">
        <v>17</v>
      </c>
      <c r="AR21" s="35">
        <f t="shared" si="10"/>
        <v>2.2414835474812156E-2</v>
      </c>
      <c r="AS21" s="35">
        <f t="shared" si="11"/>
        <v>-3.3478026329193167E-2</v>
      </c>
      <c r="AT21" s="35">
        <f t="shared" si="12"/>
        <v>3.1421863859752541E-2</v>
      </c>
      <c r="AU21" s="35">
        <f t="shared" si="13"/>
        <v>2.1717612756889437E-2</v>
      </c>
      <c r="AV21" s="35">
        <f t="shared" si="14"/>
        <v>1.5830723787091605E-2</v>
      </c>
      <c r="AW21" s="35">
        <f t="shared" si="15"/>
        <v>1.1581401909870516E-2</v>
      </c>
      <c r="AZ21" s="36">
        <v>-1.7554951983198473E-2</v>
      </c>
      <c r="BA21">
        <v>14</v>
      </c>
    </row>
    <row r="22" spans="1:60" x14ac:dyDescent="0.35">
      <c r="A22" s="5">
        <v>45315</v>
      </c>
      <c r="B22" s="6">
        <f>TCS!B19</f>
        <v>3841.8</v>
      </c>
      <c r="C22" s="6">
        <f>RELIANCE!B19</f>
        <v>1343.88</v>
      </c>
      <c r="D22" s="4">
        <f>SBI!B19</f>
        <v>618.29999999999995</v>
      </c>
      <c r="E22" s="6">
        <f>HUL!B19</f>
        <v>2431.9699999999998</v>
      </c>
      <c r="F22" s="6">
        <f>SUN!B19</f>
        <v>1382.1</v>
      </c>
      <c r="H22" s="5">
        <v>45315</v>
      </c>
      <c r="I22" s="7">
        <f t="shared" si="16"/>
        <v>-4.2635910062851501E-3</v>
      </c>
      <c r="J22" s="7">
        <f t="shared" si="17"/>
        <v>1.1523668305019719E-2</v>
      </c>
      <c r="K22" s="7">
        <f t="shared" si="18"/>
        <v>2.1814576103123429E-2</v>
      </c>
      <c r="L22" s="7">
        <f t="shared" si="19"/>
        <v>2.7826028155680138E-2</v>
      </c>
      <c r="M22" s="7">
        <f t="shared" si="20"/>
        <v>2.7570195167960776E-3</v>
      </c>
      <c r="N22" s="4"/>
      <c r="O22" s="4">
        <v>18</v>
      </c>
      <c r="P22" s="4">
        <v>0.36413374480384569</v>
      </c>
      <c r="Q22" s="4">
        <v>1.1783576806608269</v>
      </c>
      <c r="R22" s="4">
        <v>1.0546969709666294</v>
      </c>
      <c r="S22" s="4">
        <v>1.6083697966155257</v>
      </c>
      <c r="T22" s="4">
        <v>-1.1347186308358614</v>
      </c>
      <c r="U22" s="4"/>
      <c r="V22" s="13" t="s">
        <v>825</v>
      </c>
      <c r="W22" s="9">
        <f>AVERAGE(I6:I253)</f>
        <v>3.9507294302371055E-4</v>
      </c>
      <c r="X22" s="9">
        <f>AVERAGE(J6:J253)</f>
        <v>-1.5394294000477214E-4</v>
      </c>
      <c r="Y22" s="9">
        <f>AVERAGE(K6:K253)</f>
        <v>1.0386954528402272E-3</v>
      </c>
      <c r="Z22" s="9">
        <f>AVERAGE(L6:L253)</f>
        <v>-4.3384579190593187E-4</v>
      </c>
      <c r="AA22" s="9">
        <f>AVERAGE(M6:M253)</f>
        <v>1.7003113290007036E-3</v>
      </c>
      <c r="AC22">
        <v>18</v>
      </c>
      <c r="AD22">
        <f t="shared" si="0"/>
        <v>0.36413374480384569</v>
      </c>
      <c r="AE22">
        <f t="shared" si="1"/>
        <v>1.2324131379924022</v>
      </c>
      <c r="AF22">
        <f t="shared" si="2"/>
        <v>1.5575278860425945</v>
      </c>
      <c r="AG22">
        <f t="shared" si="3"/>
        <v>1.5145876929413351</v>
      </c>
      <c r="AH22">
        <f t="shared" si="4"/>
        <v>-0.7765418536469807</v>
      </c>
      <c r="AJ22">
        <v>18</v>
      </c>
      <c r="AK22" s="32">
        <f t="shared" si="5"/>
        <v>4132.3413759761961</v>
      </c>
      <c r="AL22" s="32">
        <f t="shared" si="6"/>
        <v>1242.9867040548631</v>
      </c>
      <c r="AM22" s="32">
        <f t="shared" si="7"/>
        <v>815.67294438373574</v>
      </c>
      <c r="AN22" s="32">
        <f t="shared" si="8"/>
        <v>2367.5914012422722</v>
      </c>
      <c r="AO22" s="32">
        <f t="shared" si="9"/>
        <v>1872.2979646347765</v>
      </c>
      <c r="AQ22">
        <v>18</v>
      </c>
      <c r="AR22" s="35">
        <f t="shared" si="10"/>
        <v>4.8368675549115281E-3</v>
      </c>
      <c r="AS22" s="35">
        <f t="shared" si="11"/>
        <v>1.7798734128854132E-2</v>
      </c>
      <c r="AT22" s="35">
        <f t="shared" si="12"/>
        <v>2.8332002500927489E-2</v>
      </c>
      <c r="AU22" s="35">
        <f t="shared" si="13"/>
        <v>1.9590629706848217E-2</v>
      </c>
      <c r="AV22" s="35">
        <f t="shared" si="14"/>
        <v>-9.3399483400214978E-3</v>
      </c>
      <c r="AW22" s="35">
        <f t="shared" si="15"/>
        <v>1.2243657110303974E-2</v>
      </c>
      <c r="AZ22" s="36">
        <v>-1.733854786171405E-2</v>
      </c>
      <c r="BA22">
        <v>15</v>
      </c>
    </row>
    <row r="23" spans="1:60" x14ac:dyDescent="0.35">
      <c r="A23" s="5">
        <v>45316</v>
      </c>
      <c r="B23" s="6">
        <f>TCS!B20</f>
        <v>3810.3</v>
      </c>
      <c r="C23" s="6">
        <f>RELIANCE!B20</f>
        <v>1353.07</v>
      </c>
      <c r="D23" s="4">
        <f>SBI!B20</f>
        <v>612.75</v>
      </c>
      <c r="E23" s="6">
        <f>HUL!B20</f>
        <v>2418.67</v>
      </c>
      <c r="F23" s="6">
        <f>SUN!B20</f>
        <v>1368.3</v>
      </c>
      <c r="H23" s="5">
        <v>45316</v>
      </c>
      <c r="I23" s="7">
        <f t="shared" si="16"/>
        <v>-8.1992815867562019E-3</v>
      </c>
      <c r="J23" s="7">
        <f t="shared" si="17"/>
        <v>6.8384081912074013E-3</v>
      </c>
      <c r="K23" s="7">
        <f t="shared" si="18"/>
        <v>-8.9762251334303267E-3</v>
      </c>
      <c r="L23" s="7">
        <f t="shared" si="19"/>
        <v>-5.4688174607415707E-3</v>
      </c>
      <c r="M23" s="7">
        <f t="shared" si="20"/>
        <v>-9.9848057304101623E-3</v>
      </c>
      <c r="N23" s="4"/>
      <c r="O23" s="4">
        <v>19</v>
      </c>
      <c r="P23" s="4">
        <v>1.0330328987778152</v>
      </c>
      <c r="Q23" s="4">
        <v>1.4279761230651087</v>
      </c>
      <c r="R23" s="4">
        <v>-1.0175592131049698</v>
      </c>
      <c r="S23" s="4">
        <v>0.45976466461931331</v>
      </c>
      <c r="T23" s="4">
        <v>-0.14053603281238944</v>
      </c>
      <c r="U23" s="4"/>
      <c r="V23" s="13" t="s">
        <v>826</v>
      </c>
      <c r="W23" s="7">
        <f>_xlfn.STDEV.S(I6:I253)</f>
        <v>1.3247846536720457E-2</v>
      </c>
      <c r="X23" s="7">
        <f>_xlfn.STDEV.S(J6:J253)</f>
        <v>1.4315985785663796E-2</v>
      </c>
      <c r="Y23" s="7">
        <f>_xlfn.STDEV.S(K6:K253)</f>
        <v>1.8443717579857941E-2</v>
      </c>
      <c r="Z23" s="7">
        <f>_xlfn.STDEV.S(L6:L253)</f>
        <v>1.2810912597731225E-2</v>
      </c>
      <c r="AA23" s="7">
        <f>_xlfn.STDEV.S(M6:M253)</f>
        <v>1.2092453552365035E-2</v>
      </c>
      <c r="AC23">
        <v>19</v>
      </c>
      <c r="AD23">
        <f t="shared" si="0"/>
        <v>1.0330328987778152</v>
      </c>
      <c r="AE23">
        <f t="shared" si="1"/>
        <v>1.6461512888550434</v>
      </c>
      <c r="AF23">
        <f t="shared" si="2"/>
        <v>5.7265580994016352E-2</v>
      </c>
      <c r="AG23">
        <f t="shared" si="3"/>
        <v>0.92283016482437219</v>
      </c>
      <c r="AH23">
        <f t="shared" si="4"/>
        <v>0.46934131509657984</v>
      </c>
      <c r="AJ23">
        <v>19</v>
      </c>
      <c r="AK23" s="32">
        <f t="shared" si="5"/>
        <v>4169.1227367468518</v>
      </c>
      <c r="AL23" s="32">
        <f t="shared" si="6"/>
        <v>1250.3708474833895</v>
      </c>
      <c r="AM23" s="32">
        <f t="shared" si="7"/>
        <v>806.81892481742057</v>
      </c>
      <c r="AN23" s="32">
        <f t="shared" si="8"/>
        <v>2349.7106619712717</v>
      </c>
      <c r="AO23" s="32">
        <f t="shared" si="9"/>
        <v>1900.7191582153082</v>
      </c>
      <c r="AQ23">
        <v>19</v>
      </c>
      <c r="AR23" s="35">
        <f t="shared" si="10"/>
        <v>1.3780772227468319E-2</v>
      </c>
      <c r="AS23" s="35">
        <f t="shared" si="11"/>
        <v>2.3845115646583093E-2</v>
      </c>
      <c r="AT23" s="35">
        <f t="shared" si="12"/>
        <v>1.7169597601387476E-2</v>
      </c>
      <c r="AU23" s="35">
        <f t="shared" si="13"/>
        <v>1.1890384553323141E-2</v>
      </c>
      <c r="AV23" s="35">
        <f t="shared" si="14"/>
        <v>5.6981180535506937E-3</v>
      </c>
      <c r="AW23" s="35">
        <f t="shared" si="15"/>
        <v>1.4476797616462546E-2</v>
      </c>
      <c r="AZ23" s="36">
        <v>-1.7282266126986849E-2</v>
      </c>
      <c r="BA23">
        <v>16</v>
      </c>
    </row>
    <row r="24" spans="1:60" x14ac:dyDescent="0.35">
      <c r="A24" s="5">
        <v>45320</v>
      </c>
      <c r="B24" s="6">
        <f>TCS!B21</f>
        <v>3801</v>
      </c>
      <c r="C24" s="6">
        <f>RELIANCE!B21</f>
        <v>1448.05</v>
      </c>
      <c r="D24" s="4">
        <f>SBI!B21</f>
        <v>622.95000000000005</v>
      </c>
      <c r="E24" s="6">
        <f>HUL!B21</f>
        <v>2434.71</v>
      </c>
      <c r="F24" s="6">
        <f>SUN!B21</f>
        <v>1400.85</v>
      </c>
      <c r="H24" s="5">
        <v>45320</v>
      </c>
      <c r="I24" s="7">
        <f t="shared" si="16"/>
        <v>-2.4407526966381266E-3</v>
      </c>
      <c r="J24" s="7">
        <f t="shared" si="17"/>
        <v>7.0195924822810341E-2</v>
      </c>
      <c r="K24" s="7">
        <f t="shared" si="18"/>
        <v>1.6646266829865475E-2</v>
      </c>
      <c r="L24" s="7">
        <f t="shared" si="19"/>
        <v>6.6317438923044758E-3</v>
      </c>
      <c r="M24" s="7">
        <f t="shared" si="20"/>
        <v>2.3788642841482188E-2</v>
      </c>
      <c r="N24" s="4"/>
      <c r="O24" s="4">
        <v>20</v>
      </c>
      <c r="P24" s="4">
        <v>-1.2971235573198083</v>
      </c>
      <c r="Q24" s="4">
        <v>-0.49975745069068805</v>
      </c>
      <c r="R24" s="4">
        <v>1.4226968280530436</v>
      </c>
      <c r="S24" s="4">
        <v>-2.2172765543903497</v>
      </c>
      <c r="T24" s="4">
        <v>-1.4346576757567435</v>
      </c>
      <c r="U24" s="4"/>
      <c r="V24" s="13" t="s">
        <v>827</v>
      </c>
      <c r="W24" s="4">
        <v>4112.45</v>
      </c>
      <c r="X24" s="4">
        <v>1221.25</v>
      </c>
      <c r="Y24" s="4">
        <v>793.2</v>
      </c>
      <c r="Z24" s="4">
        <v>2322.1</v>
      </c>
      <c r="AA24" s="4">
        <v>1889.95</v>
      </c>
      <c r="AC24">
        <v>20</v>
      </c>
      <c r="AD24">
        <f t="shared" si="0"/>
        <v>-1.2971235573198083</v>
      </c>
      <c r="AE24">
        <f t="shared" si="1"/>
        <v>-0.81748556753774559</v>
      </c>
      <c r="AF24">
        <f t="shared" si="2"/>
        <v>0.72810960318383589</v>
      </c>
      <c r="AG24">
        <f t="shared" si="3"/>
        <v>-2.6942357200610756</v>
      </c>
      <c r="AH24">
        <f t="shared" si="4"/>
        <v>-1.8128437436150375</v>
      </c>
      <c r="AJ24">
        <v>20</v>
      </c>
      <c r="AK24" s="32">
        <f t="shared" si="5"/>
        <v>4042.3899290418353</v>
      </c>
      <c r="AL24" s="32">
        <f t="shared" si="6"/>
        <v>1207.039654183943</v>
      </c>
      <c r="AM24" s="32">
        <f t="shared" si="7"/>
        <v>754.7504167804409</v>
      </c>
      <c r="AN24" s="32">
        <f t="shared" si="8"/>
        <v>2243.3141038101176</v>
      </c>
      <c r="AO24" s="32">
        <f t="shared" si="9"/>
        <v>1848.9817868039995</v>
      </c>
      <c r="AQ24">
        <v>20</v>
      </c>
      <c r="AR24" s="35">
        <f t="shared" si="10"/>
        <v>-1.7036090641385226E-2</v>
      </c>
      <c r="AS24" s="35">
        <f t="shared" si="11"/>
        <v>-1.1635902408235088E-2</v>
      </c>
      <c r="AT24" s="35">
        <f t="shared" si="12"/>
        <v>-4.8474008093241427E-2</v>
      </c>
      <c r="AU24" s="35">
        <f t="shared" si="13"/>
        <v>-3.3928726665467646E-2</v>
      </c>
      <c r="AV24" s="35">
        <f t="shared" si="14"/>
        <v>-2.1676876740654771E-2</v>
      </c>
      <c r="AW24" s="35">
        <f t="shared" si="15"/>
        <v>-2.6550320909796834E-2</v>
      </c>
      <c r="AZ24" s="36">
        <v>-1.7182735798100372E-2</v>
      </c>
      <c r="BA24">
        <v>17</v>
      </c>
    </row>
    <row r="25" spans="1:60" x14ac:dyDescent="0.35">
      <c r="A25" s="5">
        <v>45321</v>
      </c>
      <c r="B25" s="6">
        <f>TCS!B22</f>
        <v>3800.55</v>
      </c>
      <c r="C25" s="6">
        <f>RELIANCE!B22</f>
        <v>1407.63</v>
      </c>
      <c r="D25" s="4">
        <f>SBI!B22</f>
        <v>626.75</v>
      </c>
      <c r="E25" s="6">
        <f>HUL!B22</f>
        <v>2448.9</v>
      </c>
      <c r="F25" s="6">
        <f>SUN!B22</f>
        <v>1371.75</v>
      </c>
      <c r="H25" s="5">
        <v>45321</v>
      </c>
      <c r="I25" s="7">
        <f t="shared" si="16"/>
        <v>-1.1838989739532124E-4</v>
      </c>
      <c r="J25" s="7">
        <f t="shared" si="17"/>
        <v>-2.7913400780359643E-2</v>
      </c>
      <c r="K25" s="7">
        <f t="shared" si="18"/>
        <v>6.1000080263262646E-3</v>
      </c>
      <c r="L25" s="7">
        <f t="shared" si="19"/>
        <v>5.8282095198196604E-3</v>
      </c>
      <c r="M25" s="7">
        <f t="shared" si="20"/>
        <v>-2.0773102045186786E-2</v>
      </c>
      <c r="N25" s="4"/>
      <c r="O25" s="4">
        <v>21</v>
      </c>
      <c r="P25" s="4">
        <v>-0.37797893659403281</v>
      </c>
      <c r="Q25" s="4">
        <v>2.5324582273032963</v>
      </c>
      <c r="R25" s="4">
        <v>-0.28393432486667325</v>
      </c>
      <c r="S25" s="4">
        <v>2.2749839070148976</v>
      </c>
      <c r="T25" s="4">
        <v>2.0049032353627325</v>
      </c>
      <c r="U25" s="4"/>
      <c r="V25" s="4"/>
      <c r="W25" s="4"/>
      <c r="X25" s="4"/>
      <c r="Y25" s="4"/>
      <c r="Z25" s="4"/>
      <c r="AA25" s="4"/>
      <c r="AC25">
        <v>21</v>
      </c>
      <c r="AD25">
        <f t="shared" si="0"/>
        <v>-0.37797893659403281</v>
      </c>
      <c r="AE25">
        <f t="shared" si="1"/>
        <v>2.3492197304571851</v>
      </c>
      <c r="AF25">
        <f t="shared" si="2"/>
        <v>1.0327500440943382</v>
      </c>
      <c r="AG25">
        <f t="shared" si="3"/>
        <v>2.3797379123712288</v>
      </c>
      <c r="AH25">
        <f t="shared" si="4"/>
        <v>2.5403101040910596</v>
      </c>
      <c r="AJ25">
        <v>21</v>
      </c>
      <c r="AK25" s="32">
        <f t="shared" si="5"/>
        <v>4091.9137515828565</v>
      </c>
      <c r="AL25" s="32">
        <f t="shared" si="6"/>
        <v>1263.0195258135157</v>
      </c>
      <c r="AM25" s="32">
        <f t="shared" si="7"/>
        <v>828.79269496887798</v>
      </c>
      <c r="AN25" s="32">
        <f t="shared" si="8"/>
        <v>2393.9782355062525</v>
      </c>
      <c r="AO25" s="32">
        <f t="shared" si="9"/>
        <v>1948.920077525094</v>
      </c>
      <c r="AQ25">
        <v>21</v>
      </c>
      <c r="AR25" s="35">
        <f t="shared" si="10"/>
        <v>-4.9936773497898379E-3</v>
      </c>
      <c r="AS25" s="35">
        <f t="shared" si="11"/>
        <v>3.4202272928160138E-2</v>
      </c>
      <c r="AT25" s="35">
        <f t="shared" si="12"/>
        <v>4.4872283117596945E-2</v>
      </c>
      <c r="AU25" s="35">
        <f t="shared" si="13"/>
        <v>3.0953979374812812E-2</v>
      </c>
      <c r="AV25" s="35">
        <f t="shared" si="14"/>
        <v>3.120192466736893E-2</v>
      </c>
      <c r="AW25" s="35">
        <f t="shared" si="15"/>
        <v>2.72473565476298E-2</v>
      </c>
      <c r="AZ25" s="36">
        <v>-1.6840995193263944E-2</v>
      </c>
      <c r="BA25">
        <v>18</v>
      </c>
    </row>
    <row r="26" spans="1:60" x14ac:dyDescent="0.35">
      <c r="A26" s="5">
        <v>45322</v>
      </c>
      <c r="B26" s="6">
        <f>TCS!B23</f>
        <v>3815.95</v>
      </c>
      <c r="C26" s="6">
        <f>RELIANCE!B23</f>
        <v>1426.63</v>
      </c>
      <c r="D26" s="4">
        <f>SBI!B23</f>
        <v>640.5</v>
      </c>
      <c r="E26" s="6">
        <f>HUL!B23</f>
        <v>2471.71</v>
      </c>
      <c r="F26" s="6">
        <f>SUN!B23</f>
        <v>1418.45</v>
      </c>
      <c r="H26" s="5">
        <v>45322</v>
      </c>
      <c r="I26" s="7">
        <f t="shared" si="16"/>
        <v>4.0520450987355794E-3</v>
      </c>
      <c r="J26" s="7">
        <f t="shared" si="17"/>
        <v>1.3497865206055559E-2</v>
      </c>
      <c r="K26" s="7">
        <f t="shared" si="18"/>
        <v>2.1938571998404433E-2</v>
      </c>
      <c r="L26" s="7">
        <f t="shared" si="19"/>
        <v>9.3143860508799747E-3</v>
      </c>
      <c r="M26" s="7">
        <f t="shared" si="20"/>
        <v>3.4044104246400586E-2</v>
      </c>
      <c r="N26" s="4"/>
      <c r="O26" s="4">
        <v>22</v>
      </c>
      <c r="P26" s="4">
        <v>1.0464754531230798</v>
      </c>
      <c r="Q26" s="4">
        <v>-0.66002635982821933</v>
      </c>
      <c r="R26" s="4">
        <v>0.59001533755938107</v>
      </c>
      <c r="S26" s="4">
        <v>0.9341256149609235</v>
      </c>
      <c r="T26" s="4">
        <v>-0.3046281498031348</v>
      </c>
      <c r="U26" s="4"/>
      <c r="V26" s="4"/>
      <c r="W26" s="4"/>
      <c r="X26" s="4"/>
      <c r="Y26" s="4"/>
      <c r="Z26" s="4"/>
      <c r="AA26" s="4"/>
      <c r="AC26">
        <v>22</v>
      </c>
      <c r="AD26">
        <f t="shared" si="0"/>
        <v>1.0464754531230798</v>
      </c>
      <c r="AE26">
        <f t="shared" si="1"/>
        <v>-0.36770426539681073</v>
      </c>
      <c r="AF26">
        <f t="shared" si="2"/>
        <v>0.30938657108565115</v>
      </c>
      <c r="AG26">
        <f t="shared" si="3"/>
        <v>0.93842034184369083</v>
      </c>
      <c r="AH26">
        <f t="shared" si="4"/>
        <v>-0.32862204216329943</v>
      </c>
      <c r="AJ26">
        <v>22</v>
      </c>
      <c r="AK26" s="32">
        <f t="shared" si="5"/>
        <v>4169.8652606543055</v>
      </c>
      <c r="AL26" s="32">
        <f t="shared" si="6"/>
        <v>1214.8369348817273</v>
      </c>
      <c r="AM26" s="32">
        <f t="shared" si="7"/>
        <v>807.05095155121921</v>
      </c>
      <c r="AN26" s="32">
        <f t="shared" si="8"/>
        <v>2350.18000337998</v>
      </c>
      <c r="AO26" s="32">
        <f t="shared" si="9"/>
        <v>1882.4666863614696</v>
      </c>
      <c r="AQ26">
        <v>22</v>
      </c>
      <c r="AR26" s="35">
        <f t="shared" si="10"/>
        <v>1.3961327348491981E-2</v>
      </c>
      <c r="AS26" s="35">
        <f t="shared" si="11"/>
        <v>-5.2512303936725901E-3</v>
      </c>
      <c r="AT26" s="35">
        <f t="shared" si="12"/>
        <v>1.7462117437240465E-2</v>
      </c>
      <c r="AU26" s="35">
        <f t="shared" si="13"/>
        <v>1.209250393177741E-2</v>
      </c>
      <c r="AV26" s="35">
        <f t="shared" si="14"/>
        <v>-3.959529955041452E-3</v>
      </c>
      <c r="AW26" s="35">
        <f t="shared" si="15"/>
        <v>6.8610376737591634E-3</v>
      </c>
      <c r="AZ26" s="36">
        <v>-1.6741449339252146E-2</v>
      </c>
      <c r="BA26">
        <v>19</v>
      </c>
    </row>
    <row r="27" spans="1:60" x14ac:dyDescent="0.35">
      <c r="A27" s="5">
        <v>45323</v>
      </c>
      <c r="B27" s="6">
        <f>TCS!B24</f>
        <v>3854.15</v>
      </c>
      <c r="C27" s="6">
        <f>RELIANCE!B24</f>
        <v>1426.65</v>
      </c>
      <c r="D27" s="4">
        <f>SBI!B24</f>
        <v>647.65</v>
      </c>
      <c r="E27" s="6">
        <f>HUL!B24</f>
        <v>2463.79</v>
      </c>
      <c r="F27" s="6">
        <f>SUN!B24</f>
        <v>1407.95</v>
      </c>
      <c r="H27" s="5">
        <v>45323</v>
      </c>
      <c r="I27" s="7">
        <f t="shared" si="16"/>
        <v>1.0010613346610908E-2</v>
      </c>
      <c r="J27" s="7">
        <f t="shared" si="17"/>
        <v>1.4019051891578371E-5</v>
      </c>
      <c r="K27" s="7">
        <f t="shared" si="18"/>
        <v>1.1163153786104552E-2</v>
      </c>
      <c r="L27" s="7">
        <f t="shared" si="19"/>
        <v>-3.2042593993631963E-3</v>
      </c>
      <c r="M27" s="7">
        <f t="shared" si="20"/>
        <v>-7.4024463322640566E-3</v>
      </c>
      <c r="N27" s="4"/>
      <c r="O27" s="4">
        <v>23</v>
      </c>
      <c r="P27" s="4">
        <v>-0.21298253297282807</v>
      </c>
      <c r="Q27" s="4">
        <v>1.4941614343516743</v>
      </c>
      <c r="R27" s="4">
        <v>-1.983460363112298</v>
      </c>
      <c r="S27" s="4">
        <v>-0.91299240293627182</v>
      </c>
      <c r="T27" s="4">
        <v>-0.60135994742007859</v>
      </c>
      <c r="U27" s="4"/>
      <c r="V27" s="47"/>
      <c r="W27" s="47"/>
      <c r="X27" s="47"/>
      <c r="Y27" s="47"/>
      <c r="Z27" s="47"/>
      <c r="AA27" s="47"/>
      <c r="AC27">
        <v>23</v>
      </c>
      <c r="AD27">
        <f t="shared" si="0"/>
        <v>-0.21298253297282807</v>
      </c>
      <c r="AE27">
        <f t="shared" si="1"/>
        <v>1.38863670611721</v>
      </c>
      <c r="AF27">
        <f t="shared" si="2"/>
        <v>-0.90924401779852515</v>
      </c>
      <c r="AG27">
        <f t="shared" si="3"/>
        <v>-0.44870694448905069</v>
      </c>
      <c r="AH27">
        <f t="shared" si="4"/>
        <v>-9.2428017587824041E-2</v>
      </c>
      <c r="AJ27">
        <v>23</v>
      </c>
      <c r="AK27" s="32">
        <f t="shared" si="5"/>
        <v>4100.8678316808537</v>
      </c>
      <c r="AL27" s="32">
        <f t="shared" si="6"/>
        <v>1245.7697478045275</v>
      </c>
      <c r="AM27" s="32">
        <f t="shared" si="7"/>
        <v>786.66541586708615</v>
      </c>
      <c r="AN27" s="32">
        <f t="shared" si="8"/>
        <v>2308.7853321040138</v>
      </c>
      <c r="AO27" s="32">
        <f t="shared" si="9"/>
        <v>1887.8510079317007</v>
      </c>
      <c r="AQ27">
        <v>23</v>
      </c>
      <c r="AR27" s="35">
        <f t="shared" si="10"/>
        <v>-2.816366963524497E-3</v>
      </c>
      <c r="AS27" s="35">
        <f t="shared" si="11"/>
        <v>2.0077582644444147E-2</v>
      </c>
      <c r="AT27" s="35">
        <f t="shared" si="12"/>
        <v>-8.2382553365026867E-3</v>
      </c>
      <c r="AU27" s="35">
        <f t="shared" si="13"/>
        <v>-5.733890829846322E-3</v>
      </c>
      <c r="AV27" s="35">
        <f t="shared" si="14"/>
        <v>-1.1106071950577334E-3</v>
      </c>
      <c r="AW27" s="35">
        <f t="shared" si="15"/>
        <v>4.3569246390258172E-4</v>
      </c>
      <c r="AZ27" s="36">
        <v>-1.66107735754377E-2</v>
      </c>
      <c r="BA27">
        <v>20</v>
      </c>
    </row>
    <row r="28" spans="1:60" x14ac:dyDescent="0.35">
      <c r="A28" s="5">
        <v>45324</v>
      </c>
      <c r="B28" s="6">
        <f>TCS!B25</f>
        <v>3966.3</v>
      </c>
      <c r="C28" s="6">
        <f>RELIANCE!B25</f>
        <v>1457.7</v>
      </c>
      <c r="D28" s="4">
        <f>SBI!B25</f>
        <v>649.65</v>
      </c>
      <c r="E28" s="6">
        <f>HUL!B25</f>
        <v>2442.87</v>
      </c>
      <c r="F28" s="6">
        <f>SUN!B25</f>
        <v>1416.65</v>
      </c>
      <c r="H28" s="5">
        <v>45324</v>
      </c>
      <c r="I28" s="7">
        <f t="shared" si="16"/>
        <v>2.9098504209748022E-2</v>
      </c>
      <c r="J28" s="7">
        <f t="shared" si="17"/>
        <v>2.1764272947113916E-2</v>
      </c>
      <c r="K28" s="7">
        <f t="shared" si="18"/>
        <v>3.0880877016907782E-3</v>
      </c>
      <c r="L28" s="7">
        <f t="shared" si="19"/>
        <v>-8.4909834036179799E-3</v>
      </c>
      <c r="M28" s="7">
        <f t="shared" si="20"/>
        <v>6.1791967044284579E-3</v>
      </c>
      <c r="N28" s="4"/>
      <c r="O28" s="4">
        <v>24</v>
      </c>
      <c r="P28" s="4">
        <v>-0.33030766660155758</v>
      </c>
      <c r="Q28" s="4">
        <v>0.67302748610629715</v>
      </c>
      <c r="R28" s="4">
        <v>1.7538541137072745</v>
      </c>
      <c r="S28" s="4">
        <v>-0.66422102578675535</v>
      </c>
      <c r="T28" s="4">
        <v>0.19605693401159233</v>
      </c>
      <c r="U28" s="4"/>
      <c r="AC28">
        <v>24</v>
      </c>
      <c r="AD28">
        <f t="shared" si="0"/>
        <v>-0.33030766660155758</v>
      </c>
      <c r="AE28">
        <f t="shared" si="1"/>
        <v>0.56502943079506318</v>
      </c>
      <c r="AF28">
        <f t="shared" si="2"/>
        <v>1.7702369440805128</v>
      </c>
      <c r="AG28">
        <f t="shared" si="3"/>
        <v>-0.99036418971566498</v>
      </c>
      <c r="AH28">
        <f t="shared" si="4"/>
        <v>0.18242989219345346</v>
      </c>
      <c r="AJ28">
        <v>24</v>
      </c>
      <c r="AK28" s="32">
        <f t="shared" si="5"/>
        <v>4094.49878181446</v>
      </c>
      <c r="AL28" s="32">
        <f t="shared" si="6"/>
        <v>1231.1674433232963</v>
      </c>
      <c r="AM28" s="32">
        <f t="shared" si="7"/>
        <v>778.84561767429091</v>
      </c>
      <c r="AN28" s="32">
        <f t="shared" si="8"/>
        <v>2292.8198425736255</v>
      </c>
      <c r="AO28" s="32">
        <f t="shared" si="9"/>
        <v>1894.1361097429342</v>
      </c>
      <c r="AQ28">
        <v>24</v>
      </c>
      <c r="AR28" s="35">
        <f t="shared" si="10"/>
        <v>-4.3650909276805594E-3</v>
      </c>
      <c r="AS28" s="35">
        <f t="shared" si="11"/>
        <v>8.1207314827400623E-3</v>
      </c>
      <c r="AT28" s="35">
        <f t="shared" si="12"/>
        <v>-1.8096800713198635E-2</v>
      </c>
      <c r="AU28" s="35">
        <f t="shared" si="13"/>
        <v>-1.2609343881131108E-2</v>
      </c>
      <c r="AV28" s="35">
        <f t="shared" si="14"/>
        <v>2.2149314759301042E-3</v>
      </c>
      <c r="AW28" s="35">
        <f t="shared" si="15"/>
        <v>-4.9471145126680268E-3</v>
      </c>
      <c r="AZ28" s="36">
        <v>-1.6574739572850963E-2</v>
      </c>
      <c r="BA28">
        <v>21</v>
      </c>
    </row>
    <row r="29" spans="1:60" x14ac:dyDescent="0.35">
      <c r="A29" s="5">
        <v>45327</v>
      </c>
      <c r="B29" s="6">
        <f>TCS!B26</f>
        <v>3973.3</v>
      </c>
      <c r="C29" s="6">
        <f>RELIANCE!B26</f>
        <v>1439.03</v>
      </c>
      <c r="D29" s="4">
        <f>SBI!B26</f>
        <v>642.95000000000005</v>
      </c>
      <c r="E29" s="6">
        <f>HUL!B26</f>
        <v>2409.9</v>
      </c>
      <c r="F29" s="6">
        <f>SUN!B26</f>
        <v>1463.8</v>
      </c>
      <c r="H29" s="5">
        <v>45327</v>
      </c>
      <c r="I29" s="7">
        <f t="shared" si="16"/>
        <v>1.764869021506188E-3</v>
      </c>
      <c r="J29" s="7">
        <f t="shared" si="17"/>
        <v>-1.2807847979694142E-2</v>
      </c>
      <c r="K29" s="7">
        <f t="shared" si="18"/>
        <v>-1.0313245593781217E-2</v>
      </c>
      <c r="L29" s="7">
        <f t="shared" si="19"/>
        <v>-1.3496420194279546E-2</v>
      </c>
      <c r="M29" s="7">
        <f t="shared" si="20"/>
        <v>3.3282744502876493E-2</v>
      </c>
      <c r="N29" s="4"/>
      <c r="O29" s="4">
        <v>25</v>
      </c>
      <c r="P29" s="4">
        <v>1.3514790949353699</v>
      </c>
      <c r="Q29" s="4">
        <v>1.021648167647818</v>
      </c>
      <c r="R29" s="4">
        <v>1.4849284563133502</v>
      </c>
      <c r="S29" s="4">
        <v>8.7656004261719767E-2</v>
      </c>
      <c r="T29" s="4">
        <v>-4.0368192984450026E-2</v>
      </c>
      <c r="U29" s="4"/>
      <c r="AC29">
        <v>25</v>
      </c>
      <c r="AD29">
        <f t="shared" si="0"/>
        <v>1.3514790949353699</v>
      </c>
      <c r="AE29">
        <f t="shared" si="1"/>
        <v>1.3357334688753153</v>
      </c>
      <c r="AF29">
        <f t="shared" si="2"/>
        <v>1.988125997512227</v>
      </c>
      <c r="AG29">
        <f t="shared" si="3"/>
        <v>0.11559565647758251</v>
      </c>
      <c r="AH29">
        <f t="shared" si="4"/>
        <v>0.33495849068268269</v>
      </c>
      <c r="AJ29">
        <v>25</v>
      </c>
      <c r="AK29" s="32">
        <f t="shared" si="5"/>
        <v>4186.7482771628074</v>
      </c>
      <c r="AL29" s="32">
        <f t="shared" si="6"/>
        <v>1244.8266063411261</v>
      </c>
      <c r="AM29" s="32">
        <f t="shared" si="7"/>
        <v>794.89565713418335</v>
      </c>
      <c r="AN29" s="32">
        <f t="shared" si="8"/>
        <v>2325.5365515570461</v>
      </c>
      <c r="AO29" s="32">
        <f t="shared" si="9"/>
        <v>1897.632963491767</v>
      </c>
      <c r="AQ29">
        <v>25</v>
      </c>
      <c r="AR29" s="35">
        <f t="shared" si="10"/>
        <v>1.8066670029497578E-2</v>
      </c>
      <c r="AS29" s="35">
        <f t="shared" si="11"/>
        <v>1.9305307137053029E-2</v>
      </c>
      <c r="AT29" s="35">
        <f t="shared" si="12"/>
        <v>2.1377422266557478E-3</v>
      </c>
      <c r="AU29" s="35">
        <f t="shared" si="13"/>
        <v>1.4799326286749626E-3</v>
      </c>
      <c r="AV29" s="35">
        <f t="shared" si="14"/>
        <v>4.0651675926701714E-3</v>
      </c>
      <c r="AW29" s="35">
        <f t="shared" si="15"/>
        <v>9.0109639229102988E-3</v>
      </c>
      <c r="AZ29" s="36">
        <v>-1.595666916278602E-2</v>
      </c>
      <c r="BA29">
        <v>22</v>
      </c>
    </row>
    <row r="30" spans="1:60" x14ac:dyDescent="0.35">
      <c r="A30" s="5">
        <v>45328</v>
      </c>
      <c r="B30" s="6">
        <f>TCS!B27</f>
        <v>4136</v>
      </c>
      <c r="C30" s="6">
        <f>RELIANCE!B27</f>
        <v>1427.8</v>
      </c>
      <c r="D30" s="4">
        <f>SBI!B27</f>
        <v>650.25</v>
      </c>
      <c r="E30" s="6">
        <f>HUL!B27</f>
        <v>2416.73</v>
      </c>
      <c r="F30" s="6">
        <f>SUN!B27</f>
        <v>1475.1</v>
      </c>
      <c r="H30" s="5">
        <v>45328</v>
      </c>
      <c r="I30" s="7">
        <f t="shared" si="16"/>
        <v>4.0948330103440345E-2</v>
      </c>
      <c r="J30" s="7">
        <f t="shared" si="17"/>
        <v>-7.8038678832269559E-3</v>
      </c>
      <c r="K30" s="7">
        <f t="shared" si="18"/>
        <v>1.1353915545532223E-2</v>
      </c>
      <c r="L30" s="7">
        <f t="shared" si="19"/>
        <v>2.8341424955391492E-3</v>
      </c>
      <c r="M30" s="7">
        <f t="shared" si="20"/>
        <v>7.7196338297580436E-3</v>
      </c>
      <c r="N30" s="4"/>
      <c r="O30" s="4">
        <v>26</v>
      </c>
      <c r="P30" s="4">
        <v>-1.5300357887320959</v>
      </c>
      <c r="Q30" s="4">
        <v>0.83814969917015048</v>
      </c>
      <c r="R30" s="4">
        <v>-2.4032684493233489</v>
      </c>
      <c r="S30" s="4">
        <v>-0.38470028440439547</v>
      </c>
      <c r="T30" s="4">
        <v>-0.66396376226712273</v>
      </c>
      <c r="U30" s="4"/>
      <c r="AC30">
        <v>26</v>
      </c>
      <c r="AD30">
        <f t="shared" si="0"/>
        <v>-1.5300357887320959</v>
      </c>
      <c r="AE30">
        <f t="shared" si="1"/>
        <v>0.41504439871824744</v>
      </c>
      <c r="AF30">
        <f t="shared" si="2"/>
        <v>-1.808570080155562</v>
      </c>
      <c r="AG30">
        <f t="shared" si="3"/>
        <v>-0.13378060681827814</v>
      </c>
      <c r="AH30">
        <f t="shared" si="4"/>
        <v>-0.4931269483451477</v>
      </c>
      <c r="AJ30">
        <v>26</v>
      </c>
      <c r="AK30" s="32">
        <f t="shared" si="5"/>
        <v>4029.9360129907673</v>
      </c>
      <c r="AL30" s="32">
        <f t="shared" si="6"/>
        <v>1228.5267368511629</v>
      </c>
      <c r="AM30" s="32">
        <f t="shared" si="7"/>
        <v>791.24798890054103</v>
      </c>
      <c r="AN30" s="32">
        <f t="shared" si="8"/>
        <v>2318.1189276873797</v>
      </c>
      <c r="AO30" s="32">
        <f t="shared" si="9"/>
        <v>1878.725677907297</v>
      </c>
      <c r="AQ30">
        <v>26</v>
      </c>
      <c r="AR30" s="35">
        <f t="shared" si="10"/>
        <v>-2.0064435314528506E-2</v>
      </c>
      <c r="AS30" s="35">
        <f t="shared" si="11"/>
        <v>5.9584334502869041E-3</v>
      </c>
      <c r="AT30" s="35">
        <f t="shared" si="12"/>
        <v>-2.4609317945776255E-3</v>
      </c>
      <c r="AU30" s="35">
        <f t="shared" si="13"/>
        <v>-1.7144275925327079E-3</v>
      </c>
      <c r="AV30" s="35">
        <f t="shared" si="14"/>
        <v>-5.9389518731728375E-3</v>
      </c>
      <c r="AW30" s="35">
        <f t="shared" si="15"/>
        <v>-4.8440626249049547E-3</v>
      </c>
      <c r="AZ30" s="36">
        <v>-1.5849556067950622E-2</v>
      </c>
      <c r="BA30">
        <v>23</v>
      </c>
    </row>
    <row r="31" spans="1:60" x14ac:dyDescent="0.35">
      <c r="A31" s="5">
        <v>45329</v>
      </c>
      <c r="B31" s="6">
        <f>TCS!B28</f>
        <v>4083.4</v>
      </c>
      <c r="C31" s="6">
        <f>RELIANCE!B28</f>
        <v>1442.15</v>
      </c>
      <c r="D31" s="4">
        <f>SBI!B28</f>
        <v>675.25</v>
      </c>
      <c r="E31" s="6">
        <f>HUL!B28</f>
        <v>2415.83</v>
      </c>
      <c r="F31" s="6">
        <f>SUN!B28</f>
        <v>1496.2</v>
      </c>
      <c r="H31" s="5">
        <v>45329</v>
      </c>
      <c r="I31" s="7">
        <f t="shared" si="16"/>
        <v>-1.2717601547388768E-2</v>
      </c>
      <c r="J31" s="7">
        <f t="shared" si="17"/>
        <v>1.0050427230704706E-2</v>
      </c>
      <c r="K31" s="7">
        <f t="shared" si="18"/>
        <v>3.8446751249519462E-2</v>
      </c>
      <c r="L31" s="7">
        <f t="shared" si="19"/>
        <v>-3.7240403354954488E-4</v>
      </c>
      <c r="M31" s="7">
        <f t="shared" si="20"/>
        <v>1.4304114975256077E-2</v>
      </c>
      <c r="N31" s="4"/>
      <c r="O31" s="4">
        <v>27</v>
      </c>
      <c r="P31" s="4">
        <v>0.64192721074500769</v>
      </c>
      <c r="Q31" s="4">
        <v>-0.40786972226161544</v>
      </c>
      <c r="R31" s="4">
        <v>7.2777595507549739E-2</v>
      </c>
      <c r="S31" s="4">
        <v>0.1605283186819797</v>
      </c>
      <c r="T31" s="4">
        <v>1.3719553729174381</v>
      </c>
      <c r="U31" s="4"/>
      <c r="AC31">
        <v>27</v>
      </c>
      <c r="AD31">
        <f t="shared" si="0"/>
        <v>0.64192721074500769</v>
      </c>
      <c r="AE31">
        <f t="shared" si="1"/>
        <v>-0.22845253106295518</v>
      </c>
      <c r="AF31">
        <f t="shared" si="2"/>
        <v>-5.3835808990582205E-2</v>
      </c>
      <c r="AG31">
        <f t="shared" si="3"/>
        <v>0.22812070556476444</v>
      </c>
      <c r="AH31">
        <f t="shared" si="4"/>
        <v>1.2963396175867303</v>
      </c>
      <c r="AJ31">
        <v>27</v>
      </c>
      <c r="AK31" s="32">
        <f t="shared" si="5"/>
        <v>4147.5770927078511</v>
      </c>
      <c r="AL31" s="32">
        <f t="shared" si="6"/>
        <v>1217.26115928832</v>
      </c>
      <c r="AM31" s="32">
        <f t="shared" si="7"/>
        <v>796.54708093615193</v>
      </c>
      <c r="AN31" s="32">
        <f t="shared" si="8"/>
        <v>2328.8913429112763</v>
      </c>
      <c r="AO31" s="32">
        <f t="shared" si="9"/>
        <v>1919.8225452940762</v>
      </c>
      <c r="AQ31">
        <v>27</v>
      </c>
      <c r="AR31" s="35">
        <f t="shared" si="10"/>
        <v>8.5416461495826379E-3</v>
      </c>
      <c r="AS31" s="35">
        <f t="shared" si="11"/>
        <v>-3.266195055623422E-3</v>
      </c>
      <c r="AT31" s="35">
        <f t="shared" si="12"/>
        <v>4.2197187798183045E-3</v>
      </c>
      <c r="AU31" s="35">
        <f t="shared" si="13"/>
        <v>2.9246556613740093E-3</v>
      </c>
      <c r="AV31" s="35">
        <f t="shared" si="14"/>
        <v>1.5805997668761673E-2</v>
      </c>
      <c r="AW31" s="35">
        <f t="shared" si="15"/>
        <v>5.6451646407826407E-3</v>
      </c>
      <c r="AZ31" s="36">
        <v>-1.5439664649049334E-2</v>
      </c>
      <c r="BA31">
        <v>24</v>
      </c>
    </row>
    <row r="32" spans="1:60" x14ac:dyDescent="0.35">
      <c r="A32" s="5">
        <v>45330</v>
      </c>
      <c r="B32" s="6">
        <f>TCS!B29</f>
        <v>4134.1000000000004</v>
      </c>
      <c r="C32" s="6">
        <f>RELIANCE!B29</f>
        <v>1450.13</v>
      </c>
      <c r="D32" s="4">
        <f>SBI!B29</f>
        <v>699.55</v>
      </c>
      <c r="E32" s="6">
        <f>HUL!B29</f>
        <v>2407.46</v>
      </c>
      <c r="F32" s="6">
        <f>SUN!B29</f>
        <v>1499.6</v>
      </c>
      <c r="H32" s="5">
        <v>45330</v>
      </c>
      <c r="I32" s="7">
        <f t="shared" si="16"/>
        <v>1.2416123818386637E-2</v>
      </c>
      <c r="J32" s="7">
        <f t="shared" si="17"/>
        <v>5.5334049856117229E-3</v>
      </c>
      <c r="K32" s="7">
        <f t="shared" si="18"/>
        <v>3.5986671603109865E-2</v>
      </c>
      <c r="L32" s="7">
        <f t="shared" si="19"/>
        <v>-3.4646477608109016E-3</v>
      </c>
      <c r="M32" s="7">
        <f t="shared" si="20"/>
        <v>2.2724234727977688E-3</v>
      </c>
      <c r="N32" s="4"/>
      <c r="O32" s="4">
        <v>28</v>
      </c>
      <c r="P32" s="4">
        <v>-0.25571865786918468</v>
      </c>
      <c r="Q32" s="4">
        <v>-1.3405431345686956</v>
      </c>
      <c r="R32" s="4">
        <v>-0.46810767000591963</v>
      </c>
      <c r="S32" s="4">
        <v>0.27755783559055303</v>
      </c>
      <c r="T32" s="4">
        <v>-0.18126784672745186</v>
      </c>
      <c r="U32" s="4"/>
      <c r="AC32">
        <v>28</v>
      </c>
      <c r="AD32">
        <f t="shared" si="0"/>
        <v>-0.25571865786918468</v>
      </c>
      <c r="AE32">
        <f t="shared" si="1"/>
        <v>-1.3611386060072161</v>
      </c>
      <c r="AF32">
        <f t="shared" si="2"/>
        <v>-1.1348338682484234</v>
      </c>
      <c r="AG32">
        <f t="shared" si="3"/>
        <v>0.22028084249248936</v>
      </c>
      <c r="AH32">
        <f t="shared" si="4"/>
        <v>-0.52331435832598405</v>
      </c>
      <c r="AJ32">
        <v>28</v>
      </c>
      <c r="AK32" s="32">
        <f t="shared" si="5"/>
        <v>4098.5467348086231</v>
      </c>
      <c r="AL32" s="32">
        <f t="shared" si="6"/>
        <v>1197.6818129931219</v>
      </c>
      <c r="AM32" s="32">
        <f t="shared" si="7"/>
        <v>796.43191156563046</v>
      </c>
      <c r="AN32" s="32">
        <f t="shared" si="8"/>
        <v>2328.6574505905255</v>
      </c>
      <c r="AO32" s="32">
        <f t="shared" si="9"/>
        <v>1878.0399933206093</v>
      </c>
      <c r="AQ32">
        <v>28</v>
      </c>
      <c r="AR32" s="35">
        <f t="shared" si="10"/>
        <v>-3.3807742808731334E-3</v>
      </c>
      <c r="AS32" s="35">
        <f t="shared" si="11"/>
        <v>-1.9298413106962675E-2</v>
      </c>
      <c r="AT32" s="35">
        <f t="shared" si="12"/>
        <v>4.0745229017025153E-3</v>
      </c>
      <c r="AU32" s="35">
        <f t="shared" si="13"/>
        <v>2.8239311789008958E-3</v>
      </c>
      <c r="AV32" s="35">
        <f t="shared" si="14"/>
        <v>-6.3017575488191202E-3</v>
      </c>
      <c r="AW32" s="35">
        <f t="shared" si="15"/>
        <v>-4.4164981712103042E-3</v>
      </c>
      <c r="AZ32" s="49">
        <v>-1.5144466974337179E-2</v>
      </c>
      <c r="BA32" s="34">
        <v>25</v>
      </c>
    </row>
    <row r="33" spans="1:53" x14ac:dyDescent="0.35">
      <c r="A33" s="5">
        <v>45331</v>
      </c>
      <c r="B33" s="6">
        <f>TCS!B30</f>
        <v>4133.7</v>
      </c>
      <c r="C33" s="6">
        <f>RELIANCE!B30</f>
        <v>1460.75</v>
      </c>
      <c r="D33" s="4">
        <f>SBI!B30</f>
        <v>725.25</v>
      </c>
      <c r="E33" s="6">
        <f>HUL!B30</f>
        <v>2414.54</v>
      </c>
      <c r="F33" s="6">
        <f>SUN!B30</f>
        <v>1534.8</v>
      </c>
      <c r="H33" s="5">
        <v>45331</v>
      </c>
      <c r="I33" s="7">
        <f t="shared" si="16"/>
        <v>-9.6756246825369097E-5</v>
      </c>
      <c r="J33" s="7">
        <f t="shared" si="17"/>
        <v>7.3234813430518297E-3</v>
      </c>
      <c r="K33" s="7">
        <f t="shared" si="18"/>
        <v>3.6737902937602707E-2</v>
      </c>
      <c r="L33" s="7">
        <f t="shared" si="19"/>
        <v>2.9408588304686845E-3</v>
      </c>
      <c r="M33" s="7">
        <f t="shared" si="20"/>
        <v>2.3472926113630388E-2</v>
      </c>
      <c r="N33" s="4"/>
      <c r="O33" s="4">
        <v>29</v>
      </c>
      <c r="P33" s="4">
        <v>1.3935604432690474</v>
      </c>
      <c r="Q33" s="4">
        <v>-0.90769077518610863</v>
      </c>
      <c r="R33" s="4">
        <v>-0.89493336554911329</v>
      </c>
      <c r="S33" s="4">
        <v>-0.1735513957755743</v>
      </c>
      <c r="T33" s="4">
        <v>-0.19270771884082277</v>
      </c>
      <c r="U33" s="4"/>
      <c r="V33" s="4"/>
      <c r="W33" s="4"/>
      <c r="X33" s="4"/>
      <c r="Y33" s="4"/>
      <c r="Z33" s="4"/>
      <c r="AA33" s="4"/>
      <c r="AC33">
        <v>29</v>
      </c>
      <c r="AD33">
        <f t="shared" si="0"/>
        <v>1.3935604432690474</v>
      </c>
      <c r="AE33">
        <f t="shared" si="1"/>
        <v>-0.51744078368707724</v>
      </c>
      <c r="AF33">
        <f t="shared" si="2"/>
        <v>-1.0099501907251958</v>
      </c>
      <c r="AG33">
        <f t="shared" si="3"/>
        <v>0.18390975371464952</v>
      </c>
      <c r="AH33">
        <f t="shared" si="4"/>
        <v>-0.14007666411335903</v>
      </c>
      <c r="AJ33">
        <v>29</v>
      </c>
      <c r="AK33" s="32">
        <f t="shared" si="5"/>
        <v>4189.0829866493541</v>
      </c>
      <c r="AL33" s="32">
        <f t="shared" si="6"/>
        <v>1212.2355681780089</v>
      </c>
      <c r="AM33" s="32">
        <f t="shared" si="7"/>
        <v>795.89782978819153</v>
      </c>
      <c r="AN33" s="32">
        <f t="shared" si="8"/>
        <v>2327.5726727553656</v>
      </c>
      <c r="AO33" s="32">
        <f t="shared" si="9"/>
        <v>1886.7635621796958</v>
      </c>
      <c r="AQ33">
        <v>29</v>
      </c>
      <c r="AR33" s="35">
        <f t="shared" si="10"/>
        <v>1.8634387445283007E-2</v>
      </c>
      <c r="AS33" s="35">
        <f t="shared" si="11"/>
        <v>-7.3813157191329193E-3</v>
      </c>
      <c r="AT33" s="35">
        <f t="shared" si="12"/>
        <v>3.4011974132519551E-3</v>
      </c>
      <c r="AU33" s="35">
        <f t="shared" si="13"/>
        <v>2.3567773805459602E-3</v>
      </c>
      <c r="AV33" s="35">
        <f t="shared" si="14"/>
        <v>-1.685990539593285E-3</v>
      </c>
      <c r="AW33" s="35">
        <f t="shared" si="15"/>
        <v>3.0650111960709441E-3</v>
      </c>
      <c r="AZ33" s="36">
        <v>-1.5007962015050148E-2</v>
      </c>
      <c r="BA33">
        <v>26</v>
      </c>
    </row>
    <row r="34" spans="1:53" x14ac:dyDescent="0.35">
      <c r="A34" s="5">
        <v>45334</v>
      </c>
      <c r="B34" s="6">
        <f>TCS!B31</f>
        <v>4120.7</v>
      </c>
      <c r="C34" s="6">
        <f>RELIANCE!B31</f>
        <v>1452.35</v>
      </c>
      <c r="D34" s="4">
        <f>SBI!B31</f>
        <v>707.9</v>
      </c>
      <c r="E34" s="6">
        <f>HUL!B31</f>
        <v>2376.19</v>
      </c>
      <c r="F34" s="6">
        <f>SUN!B31</f>
        <v>1534.45</v>
      </c>
      <c r="H34" s="5">
        <v>45334</v>
      </c>
      <c r="I34" s="7">
        <f t="shared" si="16"/>
        <v>-3.1448823088274791E-3</v>
      </c>
      <c r="J34" s="7">
        <f t="shared" si="17"/>
        <v>-5.7504706486394275E-3</v>
      </c>
      <c r="K34" s="7">
        <f t="shared" si="18"/>
        <v>-2.3922785246466738E-2</v>
      </c>
      <c r="L34" s="7">
        <f t="shared" si="19"/>
        <v>-1.5882942506647235E-2</v>
      </c>
      <c r="M34" s="7">
        <f t="shared" si="20"/>
        <v>-2.2804274172527617E-4</v>
      </c>
      <c r="N34" s="4"/>
      <c r="O34" s="4">
        <v>30</v>
      </c>
      <c r="P34" s="4">
        <v>-1.2168565675348237</v>
      </c>
      <c r="Q34" s="4">
        <v>-0.7004844178520776</v>
      </c>
      <c r="R34" s="4">
        <v>-0.24637106367106942</v>
      </c>
      <c r="S34" s="4">
        <v>1.1976585432989089</v>
      </c>
      <c r="T34" s="4">
        <v>0.97120408231607669</v>
      </c>
      <c r="U34" s="4"/>
      <c r="V34" s="4"/>
      <c r="W34" s="4"/>
      <c r="X34" s="4"/>
      <c r="Y34" s="4"/>
      <c r="Z34" s="4"/>
      <c r="AA34" s="4"/>
      <c r="AC34">
        <v>30</v>
      </c>
      <c r="AD34">
        <f t="shared" si="0"/>
        <v>-1.2168565675348237</v>
      </c>
      <c r="AE34">
        <f t="shared" si="1"/>
        <v>-0.99070984616609392</v>
      </c>
      <c r="AF34">
        <f t="shared" si="2"/>
        <v>-0.76198411042633651</v>
      </c>
      <c r="AG34">
        <f t="shared" si="3"/>
        <v>0.94909997567946558</v>
      </c>
      <c r="AH34">
        <f t="shared" si="4"/>
        <v>0.58080957007956835</v>
      </c>
      <c r="AJ34">
        <v>30</v>
      </c>
      <c r="AK34" s="32">
        <f t="shared" si="5"/>
        <v>4046.6907503148477</v>
      </c>
      <c r="AL34" s="32">
        <f t="shared" si="6"/>
        <v>1204.0500535915678</v>
      </c>
      <c r="AM34" s="32">
        <f t="shared" si="7"/>
        <v>807.20993376958745</v>
      </c>
      <c r="AN34" s="32">
        <f t="shared" si="8"/>
        <v>2350.501567265082</v>
      </c>
      <c r="AO34" s="32">
        <f t="shared" si="9"/>
        <v>1903.2829119940648</v>
      </c>
      <c r="AQ34">
        <v>30</v>
      </c>
      <c r="AR34" s="35">
        <f t="shared" si="10"/>
        <v>-1.5990285519617786E-2</v>
      </c>
      <c r="AS34" s="35">
        <f t="shared" si="11"/>
        <v>-1.4083886516628175E-2</v>
      </c>
      <c r="AT34" s="35">
        <f t="shared" si="12"/>
        <v>1.7662548877442452E-2</v>
      </c>
      <c r="AU34" s="35">
        <f t="shared" si="13"/>
        <v>1.2230983706594145E-2</v>
      </c>
      <c r="AV34" s="35">
        <f t="shared" si="14"/>
        <v>7.0546374211299945E-3</v>
      </c>
      <c r="AW34" s="35">
        <f t="shared" si="15"/>
        <v>1.3747995937841259E-3</v>
      </c>
      <c r="AZ34" s="36">
        <v>-1.4863437949796412E-2</v>
      </c>
      <c r="BA34">
        <v>27</v>
      </c>
    </row>
    <row r="35" spans="1:53" x14ac:dyDescent="0.35">
      <c r="A35" s="5">
        <v>45335</v>
      </c>
      <c r="B35" s="6">
        <f>TCS!B32</f>
        <v>4149.5</v>
      </c>
      <c r="C35" s="6">
        <f>RELIANCE!B32</f>
        <v>1465.1</v>
      </c>
      <c r="D35" s="4">
        <f>SBI!B32</f>
        <v>713.45</v>
      </c>
      <c r="E35" s="6">
        <f>HUL!B32</f>
        <v>2384.5</v>
      </c>
      <c r="F35" s="6">
        <f>SUN!B32</f>
        <v>1542.2</v>
      </c>
      <c r="H35" s="5">
        <v>45335</v>
      </c>
      <c r="I35" s="7">
        <f t="shared" si="16"/>
        <v>6.9891037930449595E-3</v>
      </c>
      <c r="J35" s="7">
        <f t="shared" si="17"/>
        <v>8.7788756153819314E-3</v>
      </c>
      <c r="K35" s="7">
        <f t="shared" si="18"/>
        <v>7.8400904082498446E-3</v>
      </c>
      <c r="L35" s="7">
        <f t="shared" si="19"/>
        <v>3.4971950896183213E-3</v>
      </c>
      <c r="M35" s="7">
        <f t="shared" si="20"/>
        <v>5.0506696210368407E-3</v>
      </c>
      <c r="N35" s="4"/>
      <c r="O35" s="4">
        <v>31</v>
      </c>
      <c r="P35" s="4">
        <v>-0.65197906686624496</v>
      </c>
      <c r="Q35" s="4">
        <v>0.59287900215349187</v>
      </c>
      <c r="R35" s="4">
        <v>-0.89291813844579004</v>
      </c>
      <c r="S35" s="4">
        <v>1.8614528337773149</v>
      </c>
      <c r="T35" s="4">
        <v>-0.71904472441744971</v>
      </c>
      <c r="U35" s="4"/>
      <c r="V35" s="4"/>
      <c r="W35" s="4"/>
      <c r="X35" s="4"/>
      <c r="Y35" s="4"/>
      <c r="Z35" s="4"/>
      <c r="AA35" s="4"/>
      <c r="AC35">
        <v>31</v>
      </c>
      <c r="AD35">
        <f t="shared" si="0"/>
        <v>-0.65197906686624496</v>
      </c>
      <c r="AE35">
        <f t="shared" si="1"/>
        <v>0.4046059684697737</v>
      </c>
      <c r="AF35">
        <f t="shared" si="2"/>
        <v>-0.53717648900314363</v>
      </c>
      <c r="AG35">
        <f t="shared" si="3"/>
        <v>1.9082688031037287</v>
      </c>
      <c r="AH35">
        <f t="shared" si="4"/>
        <v>-0.55509070640936831</v>
      </c>
      <c r="AJ35">
        <v>31</v>
      </c>
      <c r="AK35" s="32">
        <f t="shared" si="5"/>
        <v>4077.0873915435445</v>
      </c>
      <c r="AL35" s="32">
        <f t="shared" si="6"/>
        <v>1228.3431639314676</v>
      </c>
      <c r="AM35" s="32">
        <f t="shared" si="7"/>
        <v>821.61705311566982</v>
      </c>
      <c r="AN35" s="32">
        <f t="shared" si="8"/>
        <v>2379.562307301881</v>
      </c>
      <c r="AO35" s="32">
        <f t="shared" si="9"/>
        <v>1877.3184875457314</v>
      </c>
      <c r="AQ35">
        <v>31</v>
      </c>
      <c r="AR35" s="35">
        <f t="shared" si="10"/>
        <v>-8.5989151129995944E-3</v>
      </c>
      <c r="AS35" s="35">
        <f t="shared" si="11"/>
        <v>5.8081178558588853E-3</v>
      </c>
      <c r="AT35" s="35">
        <f t="shared" si="12"/>
        <v>3.5825836000592304E-2</v>
      </c>
      <c r="AU35" s="35">
        <f t="shared" si="13"/>
        <v>2.4745836657284803E-2</v>
      </c>
      <c r="AV35" s="35">
        <f t="shared" si="14"/>
        <v>-6.6835167355054903E-3</v>
      </c>
      <c r="AW35" s="35">
        <f t="shared" si="15"/>
        <v>1.0219471733046182E-2</v>
      </c>
      <c r="AZ35" s="36">
        <v>-1.4682535034667011E-2</v>
      </c>
      <c r="BA35">
        <v>28</v>
      </c>
    </row>
    <row r="36" spans="1:53" x14ac:dyDescent="0.35">
      <c r="A36" s="5">
        <v>45336</v>
      </c>
      <c r="B36" s="6">
        <f>TCS!B33</f>
        <v>4100.1000000000004</v>
      </c>
      <c r="C36" s="6">
        <f>RELIANCE!B33</f>
        <v>1481.38</v>
      </c>
      <c r="D36" s="4">
        <f>SBI!B33</f>
        <v>743.4</v>
      </c>
      <c r="E36" s="6">
        <f>HUL!B33</f>
        <v>2378.48</v>
      </c>
      <c r="F36" s="6">
        <f>SUN!B33</f>
        <v>1520.4</v>
      </c>
      <c r="H36" s="5">
        <v>45336</v>
      </c>
      <c r="I36" s="7">
        <f t="shared" si="16"/>
        <v>-1.1905048801060247E-2</v>
      </c>
      <c r="J36" s="7">
        <f t="shared" si="17"/>
        <v>1.1111869496962745E-2</v>
      </c>
      <c r="K36" s="7">
        <f t="shared" si="18"/>
        <v>4.1979115565211167E-2</v>
      </c>
      <c r="L36" s="7">
        <f t="shared" si="19"/>
        <v>-2.5246382889494434E-3</v>
      </c>
      <c r="M36" s="7">
        <f t="shared" si="20"/>
        <v>-1.4135650369601849E-2</v>
      </c>
      <c r="N36" s="4"/>
      <c r="O36" s="4">
        <v>32</v>
      </c>
      <c r="P36" s="4">
        <v>-1.9879967519684427</v>
      </c>
      <c r="Q36" s="4">
        <v>-2.5450455445375497</v>
      </c>
      <c r="R36" s="4">
        <v>1.9619952359247415</v>
      </c>
      <c r="S36" s="4">
        <v>1.324359289023977</v>
      </c>
      <c r="T36" s="4">
        <v>0.69530508598016882</v>
      </c>
      <c r="U36" s="4"/>
      <c r="V36" s="4"/>
      <c r="W36" s="4"/>
      <c r="X36" s="4"/>
      <c r="Y36" s="4"/>
      <c r="Z36" s="4"/>
      <c r="AA36" s="4"/>
      <c r="AC36">
        <v>32</v>
      </c>
      <c r="AD36">
        <f t="shared" si="0"/>
        <v>-1.9879967519684427</v>
      </c>
      <c r="AE36">
        <f t="shared" si="1"/>
        <v>-2.9717790348952922</v>
      </c>
      <c r="AF36">
        <f t="shared" si="2"/>
        <v>-5.2480477243288526E-4</v>
      </c>
      <c r="AG36">
        <f t="shared" si="3"/>
        <v>0.39021446940327165</v>
      </c>
      <c r="AH36">
        <f t="shared" si="4"/>
        <v>-0.42739332069067515</v>
      </c>
      <c r="AJ36">
        <v>32</v>
      </c>
      <c r="AK36" s="32">
        <f t="shared" si="5"/>
        <v>4005.5604231386756</v>
      </c>
      <c r="AL36" s="32">
        <f t="shared" si="6"/>
        <v>1170.3817298509189</v>
      </c>
      <c r="AM36" s="32">
        <f t="shared" si="7"/>
        <v>798.93201056092107</v>
      </c>
      <c r="AN36" s="32">
        <f t="shared" si="8"/>
        <v>2333.7324713032576</v>
      </c>
      <c r="AO36" s="32">
        <f t="shared" si="9"/>
        <v>1880.21963463098</v>
      </c>
      <c r="AQ36">
        <v>32</v>
      </c>
      <c r="AR36" s="35">
        <f t="shared" si="10"/>
        <v>-2.5991702479379541E-2</v>
      </c>
      <c r="AS36" s="35">
        <f t="shared" si="11"/>
        <v>-4.1652626529442016E-2</v>
      </c>
      <c r="AT36" s="35">
        <f t="shared" si="12"/>
        <v>7.2264379235009724E-3</v>
      </c>
      <c r="AU36" s="35">
        <f t="shared" si="13"/>
        <v>5.0094618247524814E-3</v>
      </c>
      <c r="AV36" s="35">
        <f t="shared" si="14"/>
        <v>-5.1484776682029221E-3</v>
      </c>
      <c r="AW36" s="35">
        <f t="shared" si="15"/>
        <v>-1.2111381385754206E-2</v>
      </c>
      <c r="AZ36" s="36">
        <v>-1.4604588017481634E-2</v>
      </c>
      <c r="BA36">
        <v>29</v>
      </c>
    </row>
    <row r="37" spans="1:53" x14ac:dyDescent="0.35">
      <c r="A37" s="5">
        <v>45337</v>
      </c>
      <c r="B37" s="6">
        <f>TCS!B34</f>
        <v>4103.2</v>
      </c>
      <c r="C37" s="6">
        <f>RELIANCE!B34</f>
        <v>1470.6</v>
      </c>
      <c r="D37" s="4">
        <f>SBI!B34</f>
        <v>761.7</v>
      </c>
      <c r="E37" s="6">
        <f>HUL!B34</f>
        <v>2341.5300000000002</v>
      </c>
      <c r="F37" s="6">
        <f>SUN!B34</f>
        <v>1509.9</v>
      </c>
      <c r="H37" s="5">
        <v>45337</v>
      </c>
      <c r="I37" s="7">
        <f t="shared" si="16"/>
        <v>7.5607912002140232E-4</v>
      </c>
      <c r="J37" s="7">
        <f t="shared" si="17"/>
        <v>-7.2769984743956684E-3</v>
      </c>
      <c r="K37" s="7">
        <f t="shared" si="18"/>
        <v>2.4616626311541712E-2</v>
      </c>
      <c r="L37" s="7">
        <f t="shared" si="19"/>
        <v>-1.5535131680737169E-2</v>
      </c>
      <c r="M37" s="7">
        <f t="shared" si="20"/>
        <v>-6.906077348066253E-3</v>
      </c>
      <c r="N37" s="4"/>
      <c r="O37" s="4">
        <v>33</v>
      </c>
      <c r="P37" s="4">
        <v>-0.42473451442849613</v>
      </c>
      <c r="Q37" s="4">
        <v>0.17390803747729999</v>
      </c>
      <c r="R37" s="4">
        <v>-0.96246493679353995</v>
      </c>
      <c r="S37" s="4">
        <v>0.49171320838040727</v>
      </c>
      <c r="T37" s="4">
        <v>-0.84495757491311196</v>
      </c>
      <c r="U37" s="4"/>
      <c r="V37" s="4"/>
      <c r="W37" s="4"/>
      <c r="X37" s="4"/>
      <c r="Y37" s="4"/>
      <c r="Z37" s="4"/>
      <c r="AA37" s="4"/>
      <c r="AC37">
        <v>33</v>
      </c>
      <c r="AD37">
        <f t="shared" si="0"/>
        <v>-0.42473451442849613</v>
      </c>
      <c r="AE37">
        <f t="shared" si="1"/>
        <v>5.8443993031285654E-2</v>
      </c>
      <c r="AF37">
        <f t="shared" si="2"/>
        <v>-0.78010384031525648</v>
      </c>
      <c r="AG37">
        <f t="shared" si="3"/>
        <v>0.59779131442572753</v>
      </c>
      <c r="AH37">
        <f t="shared" si="4"/>
        <v>-0.75481958728557286</v>
      </c>
      <c r="AJ37">
        <v>33</v>
      </c>
      <c r="AK37" s="32">
        <f t="shared" si="5"/>
        <v>4089.3799611497639</v>
      </c>
      <c r="AL37" s="32">
        <f t="shared" si="6"/>
        <v>1222.2709834567927</v>
      </c>
      <c r="AM37" s="32">
        <f t="shared" si="7"/>
        <v>801.99657532258163</v>
      </c>
      <c r="AN37" s="32">
        <f t="shared" si="8"/>
        <v>2339.9467055566879</v>
      </c>
      <c r="AO37" s="32">
        <f t="shared" si="9"/>
        <v>1872.789836031674</v>
      </c>
      <c r="AQ37">
        <v>33</v>
      </c>
      <c r="AR37" s="35">
        <f t="shared" si="10"/>
        <v>-5.6098040949399408E-3</v>
      </c>
      <c r="AS37" s="35">
        <f t="shared" si="11"/>
        <v>8.3601511303399434E-4</v>
      </c>
      <c r="AT37" s="35">
        <f t="shared" si="12"/>
        <v>1.1089984017374599E-2</v>
      </c>
      <c r="AU37" s="35">
        <f t="shared" si="13"/>
        <v>7.6855887156832559E-3</v>
      </c>
      <c r="AV37" s="35">
        <f t="shared" si="14"/>
        <v>-9.0796920385862734E-3</v>
      </c>
      <c r="AW37" s="35">
        <f t="shared" si="15"/>
        <v>9.8441834251312694E-4</v>
      </c>
      <c r="AZ37" s="36">
        <v>-1.4543317505152455E-2</v>
      </c>
      <c r="BA37">
        <v>30</v>
      </c>
    </row>
    <row r="38" spans="1:53" x14ac:dyDescent="0.35">
      <c r="A38" s="5">
        <v>45338</v>
      </c>
      <c r="B38" s="6">
        <f>TCS!B35</f>
        <v>4128.3</v>
      </c>
      <c r="C38" s="6">
        <f>RELIANCE!B35</f>
        <v>1460.57</v>
      </c>
      <c r="D38" s="4">
        <f>SBI!B35</f>
        <v>754.7</v>
      </c>
      <c r="E38" s="6">
        <f>HUL!B35</f>
        <v>2365.83</v>
      </c>
      <c r="F38" s="6">
        <f>SUN!B35</f>
        <v>1509.95</v>
      </c>
      <c r="H38" s="5">
        <v>45338</v>
      </c>
      <c r="I38" s="7">
        <f t="shared" si="16"/>
        <v>6.1171768375902769E-3</v>
      </c>
      <c r="J38" s="7">
        <f t="shared" si="17"/>
        <v>-6.8203454372365302E-3</v>
      </c>
      <c r="K38" s="7">
        <f t="shared" si="18"/>
        <v>-9.1899698043849121E-3</v>
      </c>
      <c r="L38" s="7">
        <f t="shared" si="19"/>
        <v>1.0377829880462652E-2</v>
      </c>
      <c r="M38" s="7">
        <f t="shared" si="20"/>
        <v>3.3114775813025688E-5</v>
      </c>
      <c r="N38" s="4"/>
      <c r="O38" s="4">
        <v>34</v>
      </c>
      <c r="P38" s="4">
        <v>1.0530053857009765</v>
      </c>
      <c r="Q38" s="4">
        <v>1.4884175385043821</v>
      </c>
      <c r="R38" s="4">
        <v>-0.48525621560973564</v>
      </c>
      <c r="S38" s="4">
        <v>-0.99509383795966111</v>
      </c>
      <c r="T38" s="4">
        <v>0.17437576457921708</v>
      </c>
      <c r="U38" s="4"/>
      <c r="V38" s="4"/>
      <c r="W38" s="4"/>
      <c r="X38" s="4"/>
      <c r="Y38" s="4"/>
      <c r="Z38" s="4"/>
      <c r="AA38" s="4"/>
      <c r="AC38">
        <v>34</v>
      </c>
      <c r="AD38">
        <f t="shared" si="0"/>
        <v>1.0530053857009765</v>
      </c>
      <c r="AE38">
        <f t="shared" si="1"/>
        <v>1.7096994642830037</v>
      </c>
      <c r="AF38">
        <f t="shared" si="2"/>
        <v>0.53766099391267874</v>
      </c>
      <c r="AG38">
        <f t="shared" si="3"/>
        <v>-0.58769694046385079</v>
      </c>
      <c r="AH38">
        <f t="shared" si="4"/>
        <v>0.73814712873019839</v>
      </c>
      <c r="AJ38">
        <v>34</v>
      </c>
      <c r="AK38" s="32">
        <f t="shared" si="5"/>
        <v>4170.2260010628397</v>
      </c>
      <c r="AL38" s="32">
        <f t="shared" si="6"/>
        <v>1251.5088959278346</v>
      </c>
      <c r="AM38" s="32">
        <f t="shared" si="7"/>
        <v>784.65138775981745</v>
      </c>
      <c r="AN38" s="32">
        <f t="shared" si="8"/>
        <v>2304.6779928792034</v>
      </c>
      <c r="AO38" s="32">
        <f t="shared" si="9"/>
        <v>1906.9075395906395</v>
      </c>
      <c r="AQ38">
        <v>34</v>
      </c>
      <c r="AR38" s="35">
        <f t="shared" si="10"/>
        <v>1.404904644745586E-2</v>
      </c>
      <c r="AS38" s="35">
        <f t="shared" si="11"/>
        <v>2.4776987453702937E-2</v>
      </c>
      <c r="AT38" s="35">
        <f t="shared" si="12"/>
        <v>-1.0777372970477317E-2</v>
      </c>
      <c r="AU38" s="35">
        <f t="shared" si="13"/>
        <v>-7.5026945957523683E-3</v>
      </c>
      <c r="AV38" s="35">
        <f t="shared" si="14"/>
        <v>8.9724805368605054E-3</v>
      </c>
      <c r="AW38" s="35">
        <f t="shared" si="15"/>
        <v>5.9036893743579242E-3</v>
      </c>
      <c r="AZ38" s="36">
        <v>-1.438588670455785E-2</v>
      </c>
      <c r="BA38">
        <v>31</v>
      </c>
    </row>
    <row r="39" spans="1:53" x14ac:dyDescent="0.35">
      <c r="A39" s="5">
        <v>45341</v>
      </c>
      <c r="B39" s="6">
        <f>TCS!B36</f>
        <v>4103.8</v>
      </c>
      <c r="C39" s="6">
        <f>RELIANCE!B36</f>
        <v>1474</v>
      </c>
      <c r="D39" s="4">
        <f>SBI!B36</f>
        <v>759.25</v>
      </c>
      <c r="E39" s="6">
        <f>HUL!B36</f>
        <v>2377.6799999999998</v>
      </c>
      <c r="F39" s="6">
        <f>SUN!B36</f>
        <v>1530.1</v>
      </c>
      <c r="H39" s="5">
        <v>45341</v>
      </c>
      <c r="I39" s="7">
        <f t="shared" si="16"/>
        <v>-5.9346462224160179E-3</v>
      </c>
      <c r="J39" s="7">
        <f t="shared" si="17"/>
        <v>9.1950402924885211E-3</v>
      </c>
      <c r="K39" s="7">
        <f t="shared" si="18"/>
        <v>6.028885649927096E-3</v>
      </c>
      <c r="L39" s="7">
        <f t="shared" si="19"/>
        <v>5.0088129747276611E-3</v>
      </c>
      <c r="M39" s="7">
        <f t="shared" si="20"/>
        <v>1.3344812742143608E-2</v>
      </c>
      <c r="N39" s="4"/>
      <c r="O39" s="4">
        <v>35</v>
      </c>
      <c r="P39" s="4">
        <v>0.636866929373753</v>
      </c>
      <c r="Q39" s="4">
        <v>-1.9205267595768294</v>
      </c>
      <c r="R39" s="4">
        <v>-0.68145520646346291</v>
      </c>
      <c r="S39" s="4">
        <v>-5.5641250063052011E-2</v>
      </c>
      <c r="T39" s="4">
        <v>-0.94801341030271213</v>
      </c>
      <c r="U39" s="4"/>
      <c r="V39" s="4"/>
      <c r="W39" s="4"/>
      <c r="X39" s="4"/>
      <c r="Y39" s="4"/>
      <c r="Z39" s="4"/>
      <c r="AA39" s="4"/>
      <c r="AC39">
        <v>35</v>
      </c>
      <c r="AD39">
        <f t="shared" si="0"/>
        <v>0.636866929373753</v>
      </c>
      <c r="AE39">
        <f t="shared" si="1"/>
        <v>-1.6912116296560191</v>
      </c>
      <c r="AF39">
        <f t="shared" si="2"/>
        <v>-1.4797382631925531</v>
      </c>
      <c r="AG39">
        <f t="shared" si="3"/>
        <v>5.3813760890367351E-2</v>
      </c>
      <c r="AH39">
        <f t="shared" si="4"/>
        <v>-1.2511352856818916</v>
      </c>
      <c r="AJ39">
        <v>35</v>
      </c>
      <c r="AK39" s="32">
        <f t="shared" si="5"/>
        <v>4147.2990574550331</v>
      </c>
      <c r="AL39" s="32">
        <f t="shared" si="6"/>
        <v>1192.0357325885861</v>
      </c>
      <c r="AM39" s="32">
        <f t="shared" si="7"/>
        <v>793.99039906699943</v>
      </c>
      <c r="AN39" s="32">
        <f t="shared" si="8"/>
        <v>2323.6966583736034</v>
      </c>
      <c r="AO39" s="32">
        <f t="shared" si="9"/>
        <v>1861.5836226325632</v>
      </c>
      <c r="AQ39">
        <v>35</v>
      </c>
      <c r="AR39" s="35">
        <f t="shared" si="10"/>
        <v>8.4740379712904268E-3</v>
      </c>
      <c r="AS39" s="35">
        <f t="shared" si="11"/>
        <v>-2.3921610981710417E-2</v>
      </c>
      <c r="AT39" s="35">
        <f t="shared" si="12"/>
        <v>9.9646881870829596E-4</v>
      </c>
      <c r="AU39" s="35">
        <f t="shared" si="13"/>
        <v>6.8759242651195152E-4</v>
      </c>
      <c r="AV39" s="35">
        <f t="shared" si="14"/>
        <v>-1.5009062338917301E-2</v>
      </c>
      <c r="AW39" s="35">
        <f t="shared" si="15"/>
        <v>-5.7545148208234097E-3</v>
      </c>
      <c r="AZ39" s="36">
        <v>-1.3557187402753024E-2</v>
      </c>
      <c r="BA39">
        <v>32</v>
      </c>
    </row>
    <row r="40" spans="1:53" x14ac:dyDescent="0.35">
      <c r="A40" s="5">
        <v>45342</v>
      </c>
      <c r="B40" s="6">
        <f>TCS!B37</f>
        <v>4030.65</v>
      </c>
      <c r="C40" s="6">
        <f>RELIANCE!B37</f>
        <v>1471.03</v>
      </c>
      <c r="D40" s="4">
        <f>SBI!B37</f>
        <v>760.1</v>
      </c>
      <c r="E40" s="6">
        <f>HUL!B37</f>
        <v>2394.56</v>
      </c>
      <c r="F40" s="6">
        <f>SUN!B37</f>
        <v>1538.7</v>
      </c>
      <c r="H40" s="5">
        <v>45342</v>
      </c>
      <c r="I40" s="7">
        <f t="shared" si="16"/>
        <v>-1.7824942736000771E-2</v>
      </c>
      <c r="J40" s="7">
        <f t="shared" si="17"/>
        <v>-2.014925373134302E-3</v>
      </c>
      <c r="K40" s="7">
        <f t="shared" si="18"/>
        <v>1.1195258478762238E-3</v>
      </c>
      <c r="L40" s="7">
        <f t="shared" si="19"/>
        <v>7.099357356751268E-3</v>
      </c>
      <c r="M40" s="7">
        <f t="shared" si="20"/>
        <v>5.620547676622456E-3</v>
      </c>
      <c r="N40" s="4"/>
      <c r="O40" s="4">
        <v>36</v>
      </c>
      <c r="P40" s="4">
        <v>-0.46340122316368021</v>
      </c>
      <c r="Q40" s="4">
        <v>-0.58355352041182507</v>
      </c>
      <c r="R40" s="4">
        <v>0.58957624772469375</v>
      </c>
      <c r="S40" s="4">
        <v>-1.0429331113005227</v>
      </c>
      <c r="T40" s="4">
        <v>1.0303338176471548</v>
      </c>
      <c r="U40" s="4"/>
      <c r="V40" s="4"/>
      <c r="W40" s="4"/>
      <c r="X40" s="4"/>
      <c r="Y40" s="4"/>
      <c r="Z40" s="4"/>
      <c r="AA40" s="4"/>
      <c r="AC40">
        <v>36</v>
      </c>
      <c r="AD40">
        <f t="shared" si="0"/>
        <v>-0.46340122316368021</v>
      </c>
      <c r="AE40">
        <f t="shared" si="1"/>
        <v>-0.68335311530988263</v>
      </c>
      <c r="AF40">
        <f t="shared" si="2"/>
        <v>0.11566003751940857</v>
      </c>
      <c r="AG40">
        <f t="shared" si="3"/>
        <v>-1.2504709302598538</v>
      </c>
      <c r="AH40">
        <f t="shared" si="4"/>
        <v>0.7075711156989809</v>
      </c>
      <c r="AJ40">
        <v>36</v>
      </c>
      <c r="AK40" s="32">
        <f t="shared" si="5"/>
        <v>4087.2857101518143</v>
      </c>
      <c r="AL40" s="32">
        <f t="shared" si="6"/>
        <v>1209.3596847256074</v>
      </c>
      <c r="AM40" s="32">
        <f t="shared" si="7"/>
        <v>775.11818215567894</v>
      </c>
      <c r="AN40" s="32">
        <f t="shared" si="8"/>
        <v>2285.1924126106551</v>
      </c>
      <c r="AO40" s="32">
        <f t="shared" si="9"/>
        <v>1906.2026117983705</v>
      </c>
      <c r="AQ40">
        <v>36</v>
      </c>
      <c r="AR40" s="35">
        <f t="shared" si="10"/>
        <v>-6.1190506506305642E-3</v>
      </c>
      <c r="AS40" s="35">
        <f t="shared" si="11"/>
        <v>-9.7361844621434157E-3</v>
      </c>
      <c r="AT40" s="35">
        <f t="shared" si="12"/>
        <v>-2.279603863378854E-2</v>
      </c>
      <c r="AU40" s="35">
        <f t="shared" si="13"/>
        <v>-1.5894055979219113E-2</v>
      </c>
      <c r="AV40" s="35">
        <f t="shared" si="14"/>
        <v>8.5994930015982352E-3</v>
      </c>
      <c r="AW40" s="35">
        <f t="shared" si="15"/>
        <v>-9.1891673448366799E-3</v>
      </c>
      <c r="AZ40" s="36">
        <v>-1.3471290171418729E-2</v>
      </c>
      <c r="BA40">
        <v>33</v>
      </c>
    </row>
    <row r="41" spans="1:53" x14ac:dyDescent="0.35">
      <c r="A41" s="5">
        <v>45343</v>
      </c>
      <c r="B41" s="6">
        <f>TCS!B38</f>
        <v>3991.5</v>
      </c>
      <c r="C41" s="6">
        <f>RELIANCE!B38</f>
        <v>1467.7</v>
      </c>
      <c r="D41" s="4">
        <f>SBI!B38</f>
        <v>771.5</v>
      </c>
      <c r="E41" s="6">
        <f>HUL!B38</f>
        <v>2397.5500000000002</v>
      </c>
      <c r="F41" s="6">
        <f>SUN!B38</f>
        <v>1543.4</v>
      </c>
      <c r="H41" s="5">
        <v>45343</v>
      </c>
      <c r="I41" s="7">
        <f t="shared" si="16"/>
        <v>-9.7130735737411822E-3</v>
      </c>
      <c r="J41" s="7">
        <f t="shared" si="17"/>
        <v>-2.2637199785183748E-3</v>
      </c>
      <c r="K41" s="7">
        <f t="shared" si="18"/>
        <v>1.4998026575450574E-2</v>
      </c>
      <c r="L41" s="7">
        <f t="shared" si="19"/>
        <v>1.2486636375785842E-3</v>
      </c>
      <c r="M41" s="7">
        <f t="shared" si="20"/>
        <v>3.0545265483850059E-3</v>
      </c>
      <c r="N41" s="4"/>
      <c r="O41" s="4">
        <v>37</v>
      </c>
      <c r="P41" s="4">
        <v>-7.4479996349537156E-2</v>
      </c>
      <c r="Q41" s="4">
        <v>-0.20817975710487405</v>
      </c>
      <c r="R41" s="4">
        <v>-0.69014409843616586</v>
      </c>
      <c r="S41" s="4">
        <v>1.0770628053462299</v>
      </c>
      <c r="T41" s="4">
        <v>0.70085620799664439</v>
      </c>
      <c r="U41" s="4"/>
      <c r="V41" s="4"/>
      <c r="W41" s="4"/>
      <c r="X41" s="4"/>
      <c r="Y41" s="4"/>
      <c r="Z41" s="4"/>
      <c r="AA41" s="4"/>
      <c r="AC41">
        <v>37</v>
      </c>
      <c r="AD41">
        <f t="shared" si="0"/>
        <v>-7.4479996349537156E-2</v>
      </c>
      <c r="AE41">
        <f t="shared" si="1"/>
        <v>-0.22034796658509115</v>
      </c>
      <c r="AF41">
        <f t="shared" si="2"/>
        <v>-0.6984774571796184</v>
      </c>
      <c r="AG41">
        <f t="shared" si="3"/>
        <v>1.1522564250065883</v>
      </c>
      <c r="AH41">
        <f t="shared" si="4"/>
        <v>0.65813413297295598</v>
      </c>
      <c r="AJ41">
        <v>37</v>
      </c>
      <c r="AK41" s="32">
        <f t="shared" si="5"/>
        <v>4108.3992589119271</v>
      </c>
      <c r="AL41" s="32">
        <f t="shared" si="6"/>
        <v>1217.402400000783</v>
      </c>
      <c r="AM41" s="32">
        <f t="shared" si="7"/>
        <v>810.24019082595555</v>
      </c>
      <c r="AN41" s="32">
        <f t="shared" si="8"/>
        <v>2356.6269961391749</v>
      </c>
      <c r="AO41" s="32">
        <f t="shared" si="9"/>
        <v>1905.0633969480423</v>
      </c>
      <c r="AQ41">
        <v>37</v>
      </c>
      <c r="AR41" s="35">
        <f t="shared" si="10"/>
        <v>-9.8499461101597685E-4</v>
      </c>
      <c r="AS41" s="35">
        <f t="shared" si="11"/>
        <v>-3.1505424763291767E-3</v>
      </c>
      <c r="AT41" s="35">
        <f t="shared" si="12"/>
        <v>2.1482842695354831E-2</v>
      </c>
      <c r="AU41" s="35">
        <f t="shared" si="13"/>
        <v>1.4868867033794864E-2</v>
      </c>
      <c r="AV41" s="35">
        <f t="shared" si="14"/>
        <v>7.9967178750983692E-3</v>
      </c>
      <c r="AW41" s="35">
        <f t="shared" si="15"/>
        <v>8.0425781033805818E-3</v>
      </c>
      <c r="AZ41" s="36">
        <v>-1.3437310206202646E-2</v>
      </c>
      <c r="BA41">
        <v>34</v>
      </c>
    </row>
    <row r="42" spans="1:53" x14ac:dyDescent="0.35">
      <c r="A42" s="5">
        <v>45344</v>
      </c>
      <c r="B42" s="6">
        <f>TCS!B39</f>
        <v>4087.1</v>
      </c>
      <c r="C42" s="6">
        <f>RELIANCE!B39</f>
        <v>1481.75</v>
      </c>
      <c r="D42" s="4">
        <f>SBI!B39</f>
        <v>765.9</v>
      </c>
      <c r="E42" s="6">
        <f>HUL!B39</f>
        <v>2378.63</v>
      </c>
      <c r="F42" s="6">
        <f>SUN!B39</f>
        <v>1558.05</v>
      </c>
      <c r="H42" s="5">
        <v>45344</v>
      </c>
      <c r="I42" s="7">
        <f t="shared" si="16"/>
        <v>2.3950895653263249E-2</v>
      </c>
      <c r="J42" s="7">
        <f t="shared" si="17"/>
        <v>9.5728009811268944E-3</v>
      </c>
      <c r="K42" s="7">
        <f t="shared" si="18"/>
        <v>-7.2585871678548797E-3</v>
      </c>
      <c r="L42" s="7">
        <f t="shared" si="19"/>
        <v>-7.8913891263998615E-3</v>
      </c>
      <c r="M42" s="7">
        <f t="shared" si="20"/>
        <v>9.4920305818322337E-3</v>
      </c>
      <c r="N42" s="4"/>
      <c r="O42" s="4">
        <v>38</v>
      </c>
      <c r="P42" s="4">
        <v>-3.4544177438551711</v>
      </c>
      <c r="Q42" s="4">
        <v>-1.2160124362253493</v>
      </c>
      <c r="R42" s="4">
        <v>-2.6577079651126501</v>
      </c>
      <c r="S42" s="4">
        <v>-1.6091587030365999</v>
      </c>
      <c r="T42" s="4">
        <v>-1.4553306268908974</v>
      </c>
      <c r="U42" s="4"/>
      <c r="V42" s="4"/>
      <c r="W42" s="4"/>
      <c r="X42" s="4"/>
      <c r="Y42" s="4"/>
      <c r="Z42" s="4"/>
      <c r="AA42" s="4"/>
      <c r="AC42">
        <v>38</v>
      </c>
      <c r="AD42">
        <f t="shared" si="0"/>
        <v>-3.4544177438551711</v>
      </c>
      <c r="AE42">
        <f t="shared" si="1"/>
        <v>-2.0660556489963167</v>
      </c>
      <c r="AF42">
        <f t="shared" si="2"/>
        <v>-3.3970488632904527</v>
      </c>
      <c r="AG42">
        <f t="shared" si="3"/>
        <v>-1.7630731066099821</v>
      </c>
      <c r="AH42">
        <f t="shared" si="4"/>
        <v>-2.0690224499500038</v>
      </c>
      <c r="AJ42">
        <v>38</v>
      </c>
      <c r="AK42" s="32">
        <f t="shared" si="5"/>
        <v>3928.4957089391592</v>
      </c>
      <c r="AL42" s="32">
        <f t="shared" si="6"/>
        <v>1185.6560896741082</v>
      </c>
      <c r="AM42" s="32">
        <f t="shared" si="7"/>
        <v>767.82452276686956</v>
      </c>
      <c r="AN42" s="32">
        <f t="shared" si="8"/>
        <v>2270.234944583603</v>
      </c>
      <c r="AO42" s="32">
        <f t="shared" si="9"/>
        <v>1843.2628199701612</v>
      </c>
      <c r="AQ42">
        <v>38</v>
      </c>
      <c r="AR42" s="35">
        <f t="shared" si="10"/>
        <v>-4.4731070544527185E-2</v>
      </c>
      <c r="AS42" s="35">
        <f t="shared" si="11"/>
        <v>-2.9145474166543894E-2</v>
      </c>
      <c r="AT42" s="35">
        <f t="shared" si="12"/>
        <v>-3.1991272356442835E-2</v>
      </c>
      <c r="AU42" s="35">
        <f t="shared" si="13"/>
        <v>-2.2335409937727424E-2</v>
      </c>
      <c r="AV42" s="35">
        <f t="shared" si="14"/>
        <v>-2.4702865170950994E-2</v>
      </c>
      <c r="AW42" s="35">
        <f t="shared" si="15"/>
        <v>-3.0581218435238467E-2</v>
      </c>
      <c r="AZ42" s="36">
        <v>-1.3230700120010108E-2</v>
      </c>
      <c r="BA42">
        <v>35</v>
      </c>
    </row>
    <row r="43" spans="1:53" x14ac:dyDescent="0.35">
      <c r="A43" s="5">
        <v>45345</v>
      </c>
      <c r="B43" s="6">
        <f>TCS!B40</f>
        <v>4052.1</v>
      </c>
      <c r="C43" s="6">
        <f>RELIANCE!B40</f>
        <v>1493.63</v>
      </c>
      <c r="D43" s="4">
        <f>SBI!B40</f>
        <v>759.05</v>
      </c>
      <c r="E43" s="6">
        <f>HUL!B40</f>
        <v>2384.6</v>
      </c>
      <c r="F43" s="6">
        <f>SUN!B40</f>
        <v>1561.25</v>
      </c>
      <c r="H43" s="5">
        <v>45345</v>
      </c>
      <c r="I43" s="7">
        <f t="shared" si="16"/>
        <v>-8.5635291526999779E-3</v>
      </c>
      <c r="J43" s="7">
        <f t="shared" si="17"/>
        <v>8.0175468196390653E-3</v>
      </c>
      <c r="K43" s="7">
        <f t="shared" si="18"/>
        <v>-8.9437263350307106E-3</v>
      </c>
      <c r="L43" s="7">
        <f t="shared" si="19"/>
        <v>2.5098481058423161E-3</v>
      </c>
      <c r="M43" s="7">
        <f t="shared" si="20"/>
        <v>2.0538493629858046E-3</v>
      </c>
      <c r="N43" s="4"/>
      <c r="O43" s="4">
        <v>39</v>
      </c>
      <c r="P43" s="4">
        <v>1.2153331864867567</v>
      </c>
      <c r="Q43" s="4">
        <v>-2.595212390922276</v>
      </c>
      <c r="R43" s="4">
        <v>-0.38485778137364623</v>
      </c>
      <c r="S43" s="4">
        <v>0.32292660576481891</v>
      </c>
      <c r="T43" s="4">
        <v>-0.64107287921340783</v>
      </c>
      <c r="U43" s="4"/>
      <c r="V43" s="4"/>
      <c r="W43" s="4"/>
      <c r="X43" s="4"/>
      <c r="Y43" s="4"/>
      <c r="Z43" s="4"/>
      <c r="AA43" s="4"/>
      <c r="AC43">
        <v>39</v>
      </c>
      <c r="AD43">
        <f t="shared" si="0"/>
        <v>1.2153331864867567</v>
      </c>
      <c r="AE43">
        <f t="shared" si="1"/>
        <v>-2.1938206427078386</v>
      </c>
      <c r="AF43">
        <f t="shared" si="2"/>
        <v>-1.4960370748421221</v>
      </c>
      <c r="AG43">
        <f t="shared" si="3"/>
        <v>0.42229613980987268</v>
      </c>
      <c r="AH43">
        <f t="shared" si="4"/>
        <v>-1.0597726168395125</v>
      </c>
      <c r="AJ43">
        <v>39</v>
      </c>
      <c r="AK43" s="32">
        <f t="shared" si="5"/>
        <v>4179.2036959741445</v>
      </c>
      <c r="AL43" s="32">
        <f t="shared" si="6"/>
        <v>1183.4894097807326</v>
      </c>
      <c r="AM43" s="32">
        <f t="shared" si="7"/>
        <v>799.40488272739822</v>
      </c>
      <c r="AN43" s="32">
        <f t="shared" si="8"/>
        <v>2334.691821921027</v>
      </c>
      <c r="AO43" s="32">
        <f t="shared" si="9"/>
        <v>1865.8963974399519</v>
      </c>
      <c r="AQ43">
        <v>39</v>
      </c>
      <c r="AR43" s="35">
        <f t="shared" si="10"/>
        <v>1.6232099107379883E-2</v>
      </c>
      <c r="AS43" s="35">
        <f t="shared" si="11"/>
        <v>-3.091962351628863E-2</v>
      </c>
      <c r="AT43" s="35">
        <f t="shared" si="12"/>
        <v>7.8225954707491496E-3</v>
      </c>
      <c r="AU43" s="35">
        <f t="shared" si="13"/>
        <v>5.4226010598281693E-3</v>
      </c>
      <c r="AV43" s="35">
        <f t="shared" si="14"/>
        <v>-1.2727110537341324E-2</v>
      </c>
      <c r="AW43" s="35">
        <f t="shared" si="15"/>
        <v>-2.8338876831345513E-3</v>
      </c>
      <c r="AZ43" s="36">
        <v>-1.2998587811910144E-2</v>
      </c>
      <c r="BA43">
        <v>36</v>
      </c>
    </row>
    <row r="44" spans="1:53" x14ac:dyDescent="0.35">
      <c r="A44" s="5">
        <v>45348</v>
      </c>
      <c r="B44" s="6">
        <f>TCS!B41</f>
        <v>4001.05</v>
      </c>
      <c r="C44" s="6">
        <f>RELIANCE!B41</f>
        <v>1487.32</v>
      </c>
      <c r="D44" s="4">
        <f>SBI!B41</f>
        <v>758.9</v>
      </c>
      <c r="E44" s="6">
        <f>HUL!B41</f>
        <v>2394.7199999999998</v>
      </c>
      <c r="F44" s="6">
        <f>SUN!B41</f>
        <v>1556.95</v>
      </c>
      <c r="H44" s="5">
        <v>45348</v>
      </c>
      <c r="I44" s="7">
        <f t="shared" si="16"/>
        <v>-1.2598405764912002E-2</v>
      </c>
      <c r="J44" s="7">
        <f t="shared" si="17"/>
        <v>-4.2246071650945405E-3</v>
      </c>
      <c r="K44" s="7">
        <f t="shared" si="18"/>
        <v>-1.9761544035301615E-4</v>
      </c>
      <c r="L44" s="7">
        <f t="shared" si="19"/>
        <v>4.2438983477313119E-3</v>
      </c>
      <c r="M44" s="7">
        <f t="shared" si="20"/>
        <v>-2.7542033626901663E-3</v>
      </c>
      <c r="N44" s="4"/>
      <c r="O44" s="4">
        <v>40</v>
      </c>
      <c r="P44" s="4">
        <v>1.2271836277146997</v>
      </c>
      <c r="Q44" s="4">
        <v>-0.46916839528505355</v>
      </c>
      <c r="R44" s="4">
        <v>0.80335176623542237</v>
      </c>
      <c r="S44" s="4">
        <v>-0.25092278654763972</v>
      </c>
      <c r="T44" s="4">
        <v>1.6587510255749824</v>
      </c>
      <c r="U44" s="4"/>
      <c r="V44" s="4"/>
      <c r="W44" s="4"/>
      <c r="X44" s="4"/>
      <c r="Y44" s="4"/>
      <c r="Z44" s="4"/>
      <c r="AA44" s="4"/>
      <c r="AC44">
        <v>40</v>
      </c>
      <c r="AD44">
        <f t="shared" si="0"/>
        <v>1.2271836277146997</v>
      </c>
      <c r="AE44">
        <f t="shared" si="1"/>
        <v>-0.1366859409905391</v>
      </c>
      <c r="AF44">
        <f t="shared" si="2"/>
        <v>0.61606601596359423</v>
      </c>
      <c r="AG44">
        <f t="shared" si="3"/>
        <v>-0.21134472905325002</v>
      </c>
      <c r="AH44">
        <f t="shared" si="4"/>
        <v>1.5909579418710351</v>
      </c>
      <c r="AJ44">
        <v>40</v>
      </c>
      <c r="AK44" s="32">
        <f t="shared" si="5"/>
        <v>4179.8598524806503</v>
      </c>
      <c r="AL44" s="32">
        <f t="shared" si="6"/>
        <v>1218.8613617023484</v>
      </c>
      <c r="AM44" s="32">
        <f t="shared" si="7"/>
        <v>790.11686193138235</v>
      </c>
      <c r="AN44" s="32">
        <f t="shared" si="8"/>
        <v>2315.8166330116378</v>
      </c>
      <c r="AO44" s="32">
        <f t="shared" si="9"/>
        <v>1926.6744154045887</v>
      </c>
      <c r="AQ44">
        <v>40</v>
      </c>
      <c r="AR44" s="35">
        <f t="shared" si="10"/>
        <v>1.6391652781347021E-2</v>
      </c>
      <c r="AS44" s="35">
        <f t="shared" si="11"/>
        <v>-1.9558962519152789E-3</v>
      </c>
      <c r="AT44" s="35">
        <f t="shared" si="12"/>
        <v>-3.8869617607384388E-3</v>
      </c>
      <c r="AU44" s="35">
        <f t="shared" si="13"/>
        <v>-2.7058985351027243E-3</v>
      </c>
      <c r="AV44" s="35">
        <f t="shared" si="14"/>
        <v>1.9431421680250027E-2</v>
      </c>
      <c r="AW44" s="35">
        <f t="shared" si="15"/>
        <v>5.4548635827681219E-3</v>
      </c>
      <c r="AZ44" s="36">
        <v>-1.2675226817398834E-2</v>
      </c>
      <c r="BA44">
        <v>37</v>
      </c>
    </row>
    <row r="45" spans="1:53" x14ac:dyDescent="0.35">
      <c r="A45" s="5">
        <v>45349</v>
      </c>
      <c r="B45" s="6">
        <f>TCS!B42</f>
        <v>4104.3999999999996</v>
      </c>
      <c r="C45" s="6">
        <f>RELIANCE!B42</f>
        <v>1485.65</v>
      </c>
      <c r="D45" s="4">
        <f>SBI!B42</f>
        <v>749.85</v>
      </c>
      <c r="E45" s="6">
        <f>HUL!B42</f>
        <v>2395.7600000000002</v>
      </c>
      <c r="F45" s="6">
        <f>SUN!B42</f>
        <v>1582.75</v>
      </c>
      <c r="H45" s="5">
        <v>45349</v>
      </c>
      <c r="I45" s="7">
        <f t="shared" si="16"/>
        <v>2.5830719436147787E-2</v>
      </c>
      <c r="J45" s="7">
        <f t="shared" si="17"/>
        <v>-1.1228249468842044E-3</v>
      </c>
      <c r="K45" s="7">
        <f t="shared" si="18"/>
        <v>-1.1925154829358187E-2</v>
      </c>
      <c r="L45" s="7">
        <f t="shared" si="19"/>
        <v>4.3428876862439125E-4</v>
      </c>
      <c r="M45" s="7">
        <f t="shared" si="20"/>
        <v>1.6570859693631812E-2</v>
      </c>
      <c r="N45" s="4"/>
      <c r="O45" s="4">
        <v>41</v>
      </c>
      <c r="P45" s="4">
        <v>-0.65692375154625748</v>
      </c>
      <c r="Q45" s="4">
        <v>0.4003371661137603</v>
      </c>
      <c r="R45" s="4">
        <v>-1.941561862066834</v>
      </c>
      <c r="S45" s="4">
        <v>0.82796355215615602</v>
      </c>
      <c r="T45" s="4">
        <v>0.61986000603638769</v>
      </c>
      <c r="U45" s="4"/>
      <c r="V45" s="4"/>
      <c r="W45" s="4"/>
      <c r="X45" s="4"/>
      <c r="Y45" s="4"/>
      <c r="Z45" s="4"/>
      <c r="AA45" s="4"/>
      <c r="AC45">
        <v>41</v>
      </c>
      <c r="AD45">
        <f t="shared" si="0"/>
        <v>-0.65692375154625748</v>
      </c>
      <c r="AE45">
        <f t="shared" si="1"/>
        <v>0.21730599437939052</v>
      </c>
      <c r="AF45">
        <f t="shared" si="2"/>
        <v>-1.5167951991287254</v>
      </c>
      <c r="AG45">
        <f t="shared" si="3"/>
        <v>1.0850298050186695</v>
      </c>
      <c r="AH45">
        <f t="shared" si="4"/>
        <v>0.73050024022387772</v>
      </c>
      <c r="AJ45">
        <v>41</v>
      </c>
      <c r="AK45" s="32">
        <f t="shared" si="5"/>
        <v>4076.8203248763371</v>
      </c>
      <c r="AL45" s="32">
        <f t="shared" si="6"/>
        <v>1225.0539163500168</v>
      </c>
      <c r="AM45" s="32">
        <f t="shared" si="7"/>
        <v>809.23618945267754</v>
      </c>
      <c r="AN45" s="32">
        <f t="shared" si="8"/>
        <v>2354.5982617463869</v>
      </c>
      <c r="AO45" s="32">
        <f t="shared" si="9"/>
        <v>1906.7312166815389</v>
      </c>
      <c r="AQ45">
        <v>41</v>
      </c>
      <c r="AR45" s="35">
        <f t="shared" si="10"/>
        <v>-8.6638561255851787E-3</v>
      </c>
      <c r="AS45" s="35">
        <f t="shared" si="11"/>
        <v>3.1147728556943921E-3</v>
      </c>
      <c r="AT45" s="35">
        <f t="shared" si="12"/>
        <v>2.0217082012957022E-2</v>
      </c>
      <c r="AU45" s="35">
        <f t="shared" si="13"/>
        <v>1.399520337039184E-2</v>
      </c>
      <c r="AV45" s="35">
        <f t="shared" si="14"/>
        <v>8.8791855242407181E-3</v>
      </c>
      <c r="AW45" s="35">
        <f t="shared" si="15"/>
        <v>7.5084775275397597E-3</v>
      </c>
      <c r="AZ45" s="36">
        <v>-1.2565247280715931E-2</v>
      </c>
      <c r="BA45">
        <v>38</v>
      </c>
    </row>
    <row r="46" spans="1:53" x14ac:dyDescent="0.35">
      <c r="A46" s="5">
        <v>45350</v>
      </c>
      <c r="B46" s="6">
        <f>TCS!B43</f>
        <v>4118.95</v>
      </c>
      <c r="C46" s="6">
        <f>RELIANCE!B43</f>
        <v>1455.63</v>
      </c>
      <c r="D46" s="4">
        <f>SBI!B43</f>
        <v>742.5</v>
      </c>
      <c r="E46" s="6">
        <f>HUL!B43</f>
        <v>2411.9499999999998</v>
      </c>
      <c r="F46" s="6">
        <f>SUN!B43</f>
        <v>1573.85</v>
      </c>
      <c r="H46" s="5">
        <v>45350</v>
      </c>
      <c r="I46" s="7">
        <f t="shared" si="16"/>
        <v>3.5449761231849397E-3</v>
      </c>
      <c r="J46" s="7">
        <f t="shared" si="17"/>
        <v>-2.0206643556692327E-2</v>
      </c>
      <c r="K46" s="7">
        <f t="shared" si="18"/>
        <v>-9.8019603920784792E-3</v>
      </c>
      <c r="L46" s="7">
        <f t="shared" si="19"/>
        <v>6.7577720639795391E-3</v>
      </c>
      <c r="M46" s="7">
        <f t="shared" si="20"/>
        <v>-5.6231243089559513E-3</v>
      </c>
      <c r="N46" s="4"/>
      <c r="O46" s="4">
        <v>42</v>
      </c>
      <c r="P46" s="4">
        <v>0.34433880410086326</v>
      </c>
      <c r="Q46" s="4">
        <v>-0.77839701521622773</v>
      </c>
      <c r="R46" s="4">
        <v>-0.40048113039428951</v>
      </c>
      <c r="S46" s="4">
        <v>1.6780332612606206</v>
      </c>
      <c r="T46" s="4">
        <v>-1.5261679169366718</v>
      </c>
      <c r="U46" s="4"/>
      <c r="V46" s="4"/>
      <c r="W46" s="4"/>
      <c r="X46" s="4"/>
      <c r="Y46" s="4"/>
      <c r="Z46" s="4"/>
      <c r="AA46" s="4"/>
      <c r="AC46">
        <v>42</v>
      </c>
      <c r="AD46">
        <f t="shared" si="0"/>
        <v>0.34433880410086326</v>
      </c>
      <c r="AE46">
        <f t="shared" si="1"/>
        <v>-0.6632123081811766</v>
      </c>
      <c r="AF46">
        <f t="shared" si="2"/>
        <v>-0.69045025135146554</v>
      </c>
      <c r="AG46">
        <f t="shared" si="3"/>
        <v>1.7177327049989892</v>
      </c>
      <c r="AH46">
        <f t="shared" si="4"/>
        <v>-1.5560600380660619</v>
      </c>
      <c r="AJ46">
        <v>42</v>
      </c>
      <c r="AK46" s="32">
        <f t="shared" si="5"/>
        <v>4131.2578514607885</v>
      </c>
      <c r="AL46" s="32">
        <f t="shared" si="6"/>
        <v>1209.7084363416634</v>
      </c>
      <c r="AM46" s="32">
        <f t="shared" si="7"/>
        <v>818.73479877856505</v>
      </c>
      <c r="AN46" s="32">
        <f t="shared" si="8"/>
        <v>2373.7610185742333</v>
      </c>
      <c r="AO46" s="32">
        <f t="shared" si="9"/>
        <v>1854.7320665201435</v>
      </c>
      <c r="AQ46">
        <v>42</v>
      </c>
      <c r="AR46" s="35">
        <f t="shared" si="10"/>
        <v>4.5733933447917874E-3</v>
      </c>
      <c r="AS46" s="35">
        <f t="shared" si="11"/>
        <v>-9.4506150733564276E-3</v>
      </c>
      <c r="AT46" s="35">
        <f t="shared" si="12"/>
        <v>3.2192131591735951E-2</v>
      </c>
      <c r="AU46" s="35">
        <f t="shared" si="13"/>
        <v>2.2247542558129885E-2</v>
      </c>
      <c r="AV46" s="35">
        <f t="shared" si="14"/>
        <v>-1.8634320209453437E-2</v>
      </c>
      <c r="AW46" s="35">
        <f t="shared" si="15"/>
        <v>6.1856264423695521E-3</v>
      </c>
      <c r="AZ46" s="36">
        <v>-1.2435325063888315E-2</v>
      </c>
      <c r="BA46">
        <v>39</v>
      </c>
    </row>
    <row r="47" spans="1:53" x14ac:dyDescent="0.35">
      <c r="A47" s="5">
        <v>45351</v>
      </c>
      <c r="B47" s="6">
        <f>TCS!B44</f>
        <v>4095.1</v>
      </c>
      <c r="C47" s="6">
        <f>RELIANCE!B44</f>
        <v>1460.8</v>
      </c>
      <c r="D47" s="4">
        <f>SBI!B44</f>
        <v>748.1</v>
      </c>
      <c r="E47" s="6">
        <f>HUL!B44</f>
        <v>2402.73</v>
      </c>
      <c r="F47" s="6">
        <f>SUN!B44</f>
        <v>1577.95</v>
      </c>
      <c r="H47" s="5">
        <v>45351</v>
      </c>
      <c r="I47" s="7">
        <f t="shared" si="16"/>
        <v>-5.7903106374197488E-3</v>
      </c>
      <c r="J47" s="7">
        <f t="shared" si="17"/>
        <v>3.5517267437465971E-3</v>
      </c>
      <c r="K47" s="7">
        <f t="shared" si="18"/>
        <v>7.5420875420875166E-3</v>
      </c>
      <c r="L47" s="7">
        <f t="shared" si="19"/>
        <v>-3.8226331391612023E-3</v>
      </c>
      <c r="M47" s="7">
        <f t="shared" si="20"/>
        <v>2.6050767226863947E-3</v>
      </c>
      <c r="N47" s="4"/>
      <c r="O47" s="4">
        <v>43</v>
      </c>
      <c r="P47" s="4">
        <v>-4.214333096716151E-2</v>
      </c>
      <c r="Q47" s="4">
        <v>1.2929052064078443</v>
      </c>
      <c r="R47" s="4">
        <v>-2.0261699787814953</v>
      </c>
      <c r="S47" s="4">
        <v>0.13062912747019834</v>
      </c>
      <c r="T47" s="4">
        <v>0.64326601524381921</v>
      </c>
      <c r="U47" s="4"/>
      <c r="V47" s="4"/>
      <c r="W47" s="4"/>
      <c r="X47" s="4"/>
      <c r="Y47" s="4"/>
      <c r="Z47" s="4"/>
      <c r="AA47" s="4"/>
      <c r="AC47">
        <v>43</v>
      </c>
      <c r="AD47">
        <f t="shared" si="0"/>
        <v>-4.214333096716151E-2</v>
      </c>
      <c r="AE47">
        <f t="shared" si="1"/>
        <v>1.2382678072147209</v>
      </c>
      <c r="AF47">
        <f t="shared" si="2"/>
        <v>-1.0241848559282993</v>
      </c>
      <c r="AG47">
        <f t="shared" si="3"/>
        <v>0.59261783321241002</v>
      </c>
      <c r="AH47">
        <f t="shared" si="4"/>
        <v>1.0783293865991028</v>
      </c>
      <c r="AJ47">
        <v>43</v>
      </c>
      <c r="AK47" s="32">
        <f t="shared" si="5"/>
        <v>4110.1596379589037</v>
      </c>
      <c r="AL47" s="32">
        <f t="shared" si="6"/>
        <v>1243.0908898007592</v>
      </c>
      <c r="AM47" s="32">
        <f t="shared" si="7"/>
        <v>801.92005388261089</v>
      </c>
      <c r="AN47" s="32">
        <f t="shared" si="8"/>
        <v>2339.7916260114257</v>
      </c>
      <c r="AO47" s="32">
        <f t="shared" si="9"/>
        <v>1914.7680237080954</v>
      </c>
      <c r="AQ47">
        <v>43</v>
      </c>
      <c r="AR47" s="35">
        <f t="shared" si="10"/>
        <v>-5.5693371131471103E-4</v>
      </c>
      <c r="AS47" s="35">
        <f t="shared" si="11"/>
        <v>1.7884044872678917E-2</v>
      </c>
      <c r="AT47" s="35">
        <f t="shared" si="12"/>
        <v>1.099351220702327E-2</v>
      </c>
      <c r="AU47" s="35">
        <f t="shared" si="13"/>
        <v>7.6188045353025036E-3</v>
      </c>
      <c r="AV47" s="35">
        <f t="shared" si="14"/>
        <v>1.3131576871396211E-2</v>
      </c>
      <c r="AW47" s="35">
        <f t="shared" si="15"/>
        <v>9.8142009550172375E-3</v>
      </c>
      <c r="AZ47" s="36">
        <v>-1.2398548436289071E-2</v>
      </c>
      <c r="BA47">
        <v>40</v>
      </c>
    </row>
    <row r="48" spans="1:53" x14ac:dyDescent="0.35">
      <c r="A48" s="5">
        <v>45352</v>
      </c>
      <c r="B48" s="6">
        <f>TCS!B45</f>
        <v>4094.35</v>
      </c>
      <c r="C48" s="6">
        <f>RELIANCE!B45</f>
        <v>1492.13</v>
      </c>
      <c r="D48" s="4">
        <f>SBI!B45</f>
        <v>769.15</v>
      </c>
      <c r="E48" s="6">
        <f>HUL!B45</f>
        <v>2400.14</v>
      </c>
      <c r="F48" s="6">
        <f>SUN!B45</f>
        <v>1559.25</v>
      </c>
      <c r="H48" s="5">
        <v>45352</v>
      </c>
      <c r="I48" s="7">
        <f t="shared" si="16"/>
        <v>-1.8314571072741703E-4</v>
      </c>
      <c r="J48" s="7">
        <f t="shared" si="17"/>
        <v>2.1447152245345213E-2</v>
      </c>
      <c r="K48" s="7">
        <f t="shared" si="18"/>
        <v>2.8137949471995771E-2</v>
      </c>
      <c r="L48" s="7">
        <f t="shared" si="19"/>
        <v>-1.077940509337405E-3</v>
      </c>
      <c r="M48" s="7">
        <f t="shared" si="20"/>
        <v>-1.1850819100732046E-2</v>
      </c>
      <c r="N48" s="4"/>
      <c r="O48" s="4">
        <v>44</v>
      </c>
      <c r="P48" s="4">
        <v>0.95498541984824648</v>
      </c>
      <c r="Q48" s="4">
        <v>2.0001419064936115</v>
      </c>
      <c r="R48" s="4">
        <v>-1.1084234224425458</v>
      </c>
      <c r="S48" s="4">
        <v>1.2507634245943118</v>
      </c>
      <c r="T48" s="4">
        <v>-2.0096349875177926</v>
      </c>
      <c r="U48" s="4"/>
      <c r="V48" s="4"/>
      <c r="W48" s="4"/>
      <c r="X48" s="4"/>
      <c r="Y48" s="4"/>
      <c r="Z48" s="4"/>
      <c r="AA48" s="4"/>
      <c r="AC48">
        <v>44</v>
      </c>
      <c r="AD48">
        <f t="shared" si="0"/>
        <v>0.95498541984824648</v>
      </c>
      <c r="AE48">
        <f t="shared" si="1"/>
        <v>2.1788137914254517</v>
      </c>
      <c r="AF48">
        <f t="shared" si="2"/>
        <v>0.26937216241213535</v>
      </c>
      <c r="AG48">
        <f t="shared" si="3"/>
        <v>1.7367723380868489</v>
      </c>
      <c r="AH48">
        <f t="shared" si="4"/>
        <v>-1.1597753535871211</v>
      </c>
      <c r="AJ48">
        <v>44</v>
      </c>
      <c r="AK48" s="32">
        <f t="shared" si="5"/>
        <v>4164.8142541205261</v>
      </c>
      <c r="AL48" s="32">
        <f t="shared" si="6"/>
        <v>1259.9421083023542</v>
      </c>
      <c r="AM48" s="32">
        <f t="shared" si="7"/>
        <v>819.02235750000489</v>
      </c>
      <c r="AN48" s="32">
        <f t="shared" si="8"/>
        <v>2374.3400852906962</v>
      </c>
      <c r="AO48" s="32">
        <f t="shared" si="9"/>
        <v>1863.6413728891316</v>
      </c>
      <c r="AQ48">
        <v>44</v>
      </c>
      <c r="AR48" s="35">
        <f t="shared" si="10"/>
        <v>1.2733104139995843E-2</v>
      </c>
      <c r="AS48" s="35">
        <f t="shared" si="11"/>
        <v>3.1682381414414928E-2</v>
      </c>
      <c r="AT48" s="35">
        <f t="shared" si="12"/>
        <v>3.2554661497736781E-2</v>
      </c>
      <c r="AU48" s="35">
        <f t="shared" si="13"/>
        <v>2.249691455608982E-2</v>
      </c>
      <c r="AV48" s="35">
        <f t="shared" si="14"/>
        <v>-1.3920276785559627E-2</v>
      </c>
      <c r="AW48" s="35">
        <f t="shared" si="15"/>
        <v>1.7109356964535548E-2</v>
      </c>
      <c r="AZ48" s="36">
        <v>-1.2280978185083025E-2</v>
      </c>
      <c r="BA48">
        <v>41</v>
      </c>
    </row>
    <row r="49" spans="1:53" x14ac:dyDescent="0.35">
      <c r="A49" s="5">
        <v>45353</v>
      </c>
      <c r="B49" s="6">
        <f>TCS!B46</f>
        <v>4107.1000000000004</v>
      </c>
      <c r="C49" s="6">
        <f>RELIANCE!B46</f>
        <v>1491.08</v>
      </c>
      <c r="D49" s="4">
        <f>SBI!B46</f>
        <v>773.3</v>
      </c>
      <c r="E49" s="6">
        <f>HUL!B46</f>
        <v>2416.1999999999998</v>
      </c>
      <c r="F49" s="6">
        <f>SUN!B46</f>
        <v>1550.55</v>
      </c>
      <c r="H49" s="5">
        <v>45353</v>
      </c>
      <c r="I49" s="7">
        <f t="shared" si="16"/>
        <v>3.1140474067923307E-3</v>
      </c>
      <c r="J49" s="7">
        <f t="shared" si="17"/>
        <v>-7.0369203755715759E-4</v>
      </c>
      <c r="K49" s="7">
        <f t="shared" si="18"/>
        <v>5.3955665344860293E-3</v>
      </c>
      <c r="L49" s="7">
        <f t="shared" si="19"/>
        <v>6.691276342213337E-3</v>
      </c>
      <c r="M49" s="7">
        <f t="shared" si="20"/>
        <v>-5.5796055796055732E-3</v>
      </c>
      <c r="N49" s="4"/>
      <c r="O49" s="4">
        <v>45</v>
      </c>
      <c r="P49" s="4">
        <v>-1.4732242699656248</v>
      </c>
      <c r="Q49" s="4">
        <v>-0.86518615958705092</v>
      </c>
      <c r="R49" s="4">
        <v>-0.91349940921827266</v>
      </c>
      <c r="S49" s="4">
        <v>0.41931776731152415</v>
      </c>
      <c r="T49" s="4">
        <v>-7.1541364094265092E-2</v>
      </c>
      <c r="U49" s="4"/>
      <c r="V49" s="4"/>
      <c r="W49" s="4"/>
      <c r="X49" s="4"/>
      <c r="Y49" s="4"/>
      <c r="Z49" s="4"/>
      <c r="AA49" s="4"/>
      <c r="AC49">
        <v>45</v>
      </c>
      <c r="AD49">
        <f t="shared" si="0"/>
        <v>-1.4732242699656248</v>
      </c>
      <c r="AE49">
        <f t="shared" si="1"/>
        <v>-1.2159767374934607</v>
      </c>
      <c r="AF49">
        <f t="shared" si="2"/>
        <v>-1.4465075419458093</v>
      </c>
      <c r="AG49">
        <f t="shared" si="3"/>
        <v>0.25976453751612077</v>
      </c>
      <c r="AH49">
        <f t="shared" si="4"/>
        <v>-0.45466076782767662</v>
      </c>
      <c r="AJ49">
        <v>45</v>
      </c>
      <c r="AK49" s="32">
        <f t="shared" si="5"/>
        <v>4032.9702065389611</v>
      </c>
      <c r="AL49" s="32">
        <f t="shared" si="6"/>
        <v>1200.1733457568675</v>
      </c>
      <c r="AM49" s="32">
        <f t="shared" si="7"/>
        <v>797.01210531693584</v>
      </c>
      <c r="AN49" s="32">
        <f t="shared" si="8"/>
        <v>2329.8356350968152</v>
      </c>
      <c r="AO49" s="32">
        <f t="shared" si="9"/>
        <v>1879.5997713748234</v>
      </c>
      <c r="AQ49">
        <v>45</v>
      </c>
      <c r="AR49" s="35">
        <f t="shared" si="10"/>
        <v>-1.9326628520964118E-2</v>
      </c>
      <c r="AS49" s="35">
        <f t="shared" si="11"/>
        <v>-1.7258263453946765E-2</v>
      </c>
      <c r="AT49" s="35">
        <f t="shared" si="12"/>
        <v>4.8059824973976095E-3</v>
      </c>
      <c r="AU49" s="35">
        <f t="shared" si="13"/>
        <v>3.3313100627945236E-3</v>
      </c>
      <c r="AV49" s="35">
        <f t="shared" si="14"/>
        <v>-5.4764563216892492E-3</v>
      </c>
      <c r="AW49" s="35">
        <f t="shared" si="15"/>
        <v>-6.7848111472816001E-3</v>
      </c>
      <c r="AZ49" s="36">
        <v>-1.2258256931079247E-2</v>
      </c>
      <c r="BA49">
        <v>42</v>
      </c>
    </row>
    <row r="50" spans="1:53" x14ac:dyDescent="0.35">
      <c r="A50" s="5">
        <v>45355</v>
      </c>
      <c r="B50" s="6">
        <f>TCS!B47</f>
        <v>4080.7</v>
      </c>
      <c r="C50" s="6">
        <f>RELIANCE!B47</f>
        <v>1507.4</v>
      </c>
      <c r="D50" s="4">
        <f>SBI!B47</f>
        <v>772.05</v>
      </c>
      <c r="E50" s="6">
        <f>HUL!B47</f>
        <v>2412.39</v>
      </c>
      <c r="F50" s="6">
        <f>SUN!B47</f>
        <v>1552.1</v>
      </c>
      <c r="H50" s="5">
        <v>45355</v>
      </c>
      <c r="I50" s="7">
        <f t="shared" si="16"/>
        <v>-6.4278931606244205E-3</v>
      </c>
      <c r="J50" s="7">
        <f t="shared" si="17"/>
        <v>1.0945086782734759E-2</v>
      </c>
      <c r="K50" s="7">
        <f t="shared" si="18"/>
        <v>-1.6164489848700114E-3</v>
      </c>
      <c r="L50" s="7">
        <f t="shared" si="19"/>
        <v>-1.5768562205115133E-3</v>
      </c>
      <c r="M50" s="7">
        <f t="shared" si="20"/>
        <v>9.9964528715612566E-4</v>
      </c>
      <c r="N50" s="4"/>
      <c r="O50" s="4">
        <v>46</v>
      </c>
      <c r="P50" s="4">
        <v>-1.2257211069642293</v>
      </c>
      <c r="Q50" s="4">
        <v>2.8764360137594394</v>
      </c>
      <c r="R50" s="4">
        <v>0.15144598924832747</v>
      </c>
      <c r="S50" s="4">
        <v>0.53124557041048759</v>
      </c>
      <c r="T50" s="4">
        <v>0.91193572058441397</v>
      </c>
      <c r="U50" s="4"/>
      <c r="V50" s="4"/>
      <c r="W50" s="4"/>
      <c r="X50" s="4"/>
      <c r="Y50" s="4"/>
      <c r="Z50" s="4"/>
      <c r="AA50" s="4"/>
      <c r="AC50">
        <v>46</v>
      </c>
      <c r="AD50">
        <f t="shared" si="0"/>
        <v>-1.2257211069642293</v>
      </c>
      <c r="AE50">
        <f t="shared" si="1"/>
        <v>2.4628448663079805</v>
      </c>
      <c r="AF50">
        <f t="shared" si="2"/>
        <v>1.4466109594789547</v>
      </c>
      <c r="AG50">
        <f t="shared" si="3"/>
        <v>0.47188966884424699</v>
      </c>
      <c r="AH50">
        <f t="shared" si="4"/>
        <v>1.4118397255747368</v>
      </c>
      <c r="AJ50">
        <v>46</v>
      </c>
      <c r="AK50" s="32">
        <f t="shared" si="5"/>
        <v>4046.2155508085934</v>
      </c>
      <c r="AL50" s="32">
        <f t="shared" si="6"/>
        <v>1265.075695775289</v>
      </c>
      <c r="AM50" s="32">
        <f t="shared" si="7"/>
        <v>800.13642413023706</v>
      </c>
      <c r="AN50" s="32">
        <f t="shared" si="8"/>
        <v>2336.1756125126158</v>
      </c>
      <c r="AO50" s="32">
        <f t="shared" si="9"/>
        <v>1922.5057958382602</v>
      </c>
      <c r="AQ50">
        <v>46</v>
      </c>
      <c r="AR50" s="35">
        <f t="shared" si="10"/>
        <v>-1.6105836956414432E-2</v>
      </c>
      <c r="AS50" s="35">
        <f t="shared" si="11"/>
        <v>3.5885933081096333E-2</v>
      </c>
      <c r="AT50" s="35">
        <f t="shared" si="12"/>
        <v>8.7448614854224171E-3</v>
      </c>
      <c r="AU50" s="35">
        <f t="shared" si="13"/>
        <v>6.0615875770275718E-3</v>
      </c>
      <c r="AV50" s="35">
        <f t="shared" si="14"/>
        <v>1.7225744510839025E-2</v>
      </c>
      <c r="AW50" s="35">
        <f t="shared" si="15"/>
        <v>1.0362457939594182E-2</v>
      </c>
      <c r="AZ50" s="36">
        <v>-1.2173868607368243E-2</v>
      </c>
      <c r="BA50">
        <v>43</v>
      </c>
    </row>
    <row r="51" spans="1:53" x14ac:dyDescent="0.35">
      <c r="A51" s="5">
        <v>45356</v>
      </c>
      <c r="B51" s="6">
        <f>TCS!B48</f>
        <v>4012.1</v>
      </c>
      <c r="C51" s="6">
        <f>RELIANCE!B48</f>
        <v>1500.2</v>
      </c>
      <c r="D51" s="4">
        <f>SBI!B48</f>
        <v>783.95</v>
      </c>
      <c r="E51" s="6">
        <f>HUL!B48</f>
        <v>2390.33</v>
      </c>
      <c r="F51" s="6">
        <f>SUN!B48</f>
        <v>1574.2</v>
      </c>
      <c r="H51" s="5">
        <v>45356</v>
      </c>
      <c r="I51" s="7">
        <f t="shared" si="16"/>
        <v>-1.6810841277231869E-2</v>
      </c>
      <c r="J51" s="7">
        <f t="shared" si="17"/>
        <v>-4.7764362478439626E-3</v>
      </c>
      <c r="K51" s="7">
        <f t="shared" si="18"/>
        <v>1.5413509487727683E-2</v>
      </c>
      <c r="L51" s="7">
        <f t="shared" si="19"/>
        <v>-9.1444584001757478E-3</v>
      </c>
      <c r="M51" s="7">
        <f t="shared" si="20"/>
        <v>1.4238773274917849E-2</v>
      </c>
      <c r="N51" s="4"/>
      <c r="O51" s="4">
        <v>47</v>
      </c>
      <c r="P51" s="4">
        <v>0.79754354689081075</v>
      </c>
      <c r="Q51" s="4">
        <v>-0.85767084919246084</v>
      </c>
      <c r="R51" s="4">
        <v>0.14322845398612938</v>
      </c>
      <c r="S51" s="4">
        <v>6.3521136360261549E-2</v>
      </c>
      <c r="T51" s="4">
        <v>1.7791034699867683</v>
      </c>
      <c r="U51" s="4"/>
      <c r="V51" s="4"/>
      <c r="W51" s="4"/>
      <c r="X51" s="4"/>
      <c r="Y51" s="4"/>
      <c r="Z51" s="4"/>
      <c r="AA51" s="4"/>
      <c r="AC51">
        <v>47</v>
      </c>
      <c r="AD51">
        <f t="shared" si="0"/>
        <v>0.79754354689081075</v>
      </c>
      <c r="AE51">
        <f t="shared" si="1"/>
        <v>-0.62288043128493575</v>
      </c>
      <c r="AF51">
        <f t="shared" si="2"/>
        <v>-0.20682552848226798</v>
      </c>
      <c r="AG51">
        <f t="shared" si="3"/>
        <v>0.1165723297808564</v>
      </c>
      <c r="AH51">
        <f t="shared" si="4"/>
        <v>1.58623353859682</v>
      </c>
      <c r="AJ51">
        <v>47</v>
      </c>
      <c r="AK51" s="32">
        <f t="shared" si="5"/>
        <v>4156.1364801530199</v>
      </c>
      <c r="AL51" s="32">
        <f t="shared" si="6"/>
        <v>1210.4071122779856</v>
      </c>
      <c r="AM51" s="32">
        <f t="shared" si="7"/>
        <v>794.90997610539728</v>
      </c>
      <c r="AN51" s="32">
        <f t="shared" si="8"/>
        <v>2325.5656490299102</v>
      </c>
      <c r="AO51" s="32">
        <f t="shared" si="9"/>
        <v>1926.56434835766</v>
      </c>
      <c r="AQ51">
        <v>47</v>
      </c>
      <c r="AR51" s="35">
        <f t="shared" si="10"/>
        <v>1.0622981471633652E-2</v>
      </c>
      <c r="AS51" s="35">
        <f t="shared" si="11"/>
        <v>-8.8785160466853252E-3</v>
      </c>
      <c r="AT51" s="35">
        <f t="shared" si="12"/>
        <v>2.1557943840107008E-3</v>
      </c>
      <c r="AU51" s="35">
        <f t="shared" si="13"/>
        <v>1.4924633004220755E-3</v>
      </c>
      <c r="AV51" s="35">
        <f t="shared" si="14"/>
        <v>1.9373183606793853E-2</v>
      </c>
      <c r="AW51" s="35">
        <f t="shared" si="15"/>
        <v>4.9531813432349917E-3</v>
      </c>
      <c r="AZ51" s="36">
        <v>-1.2120545595843302E-2</v>
      </c>
      <c r="BA51">
        <v>44</v>
      </c>
    </row>
    <row r="52" spans="1:53" x14ac:dyDescent="0.35">
      <c r="A52" s="5">
        <v>45357</v>
      </c>
      <c r="B52" s="6">
        <f>TCS!B49</f>
        <v>4064.3</v>
      </c>
      <c r="C52" s="6">
        <f>RELIANCE!B49</f>
        <v>1503</v>
      </c>
      <c r="D52" s="4">
        <f>SBI!B49</f>
        <v>783.9</v>
      </c>
      <c r="E52" s="6">
        <f>HUL!B49</f>
        <v>2391.2800000000002</v>
      </c>
      <c r="F52" s="6">
        <f>SUN!B49</f>
        <v>1604</v>
      </c>
      <c r="H52" s="5">
        <v>45357</v>
      </c>
      <c r="I52" s="7">
        <f t="shared" si="16"/>
        <v>1.301064280551345E-2</v>
      </c>
      <c r="J52" s="7">
        <f t="shared" si="17"/>
        <v>1.8664178109584206E-3</v>
      </c>
      <c r="K52" s="7">
        <f t="shared" si="18"/>
        <v>-6.3779577779254915E-5</v>
      </c>
      <c r="L52" s="7">
        <f t="shared" si="19"/>
        <v>3.9743466383312942E-4</v>
      </c>
      <c r="M52" s="7">
        <f t="shared" si="20"/>
        <v>1.8930250285859485E-2</v>
      </c>
      <c r="N52" s="4"/>
      <c r="O52" s="4">
        <v>48</v>
      </c>
      <c r="P52" s="4">
        <v>0.68250052234709691</v>
      </c>
      <c r="Q52" s="4">
        <v>1.6847447147688277</v>
      </c>
      <c r="R52" s="4">
        <v>-1.0116898891804087</v>
      </c>
      <c r="S52" s="4">
        <v>0.3776918986999756</v>
      </c>
      <c r="T52" s="4">
        <v>0.92353410264968683</v>
      </c>
      <c r="U52" s="4"/>
      <c r="V52" s="4"/>
      <c r="W52" s="4"/>
      <c r="X52" s="4"/>
      <c r="Y52" s="4"/>
      <c r="Z52" s="4"/>
      <c r="AA52" s="4"/>
      <c r="AC52">
        <v>48</v>
      </c>
      <c r="AD52">
        <f t="shared" si="0"/>
        <v>0.68250052234709691</v>
      </c>
      <c r="AE52">
        <f t="shared" si="1"/>
        <v>1.8037944159342303</v>
      </c>
      <c r="AF52">
        <f t="shared" si="2"/>
        <v>0.14270921617062959</v>
      </c>
      <c r="AG52">
        <f t="shared" si="3"/>
        <v>0.79745671259227457</v>
      </c>
      <c r="AH52">
        <f t="shared" si="4"/>
        <v>1.4917197891596126</v>
      </c>
      <c r="AJ52">
        <v>48</v>
      </c>
      <c r="AK52" s="32">
        <f t="shared" si="5"/>
        <v>4149.8070520044766</v>
      </c>
      <c r="AL52" s="32">
        <f t="shared" si="6"/>
        <v>1253.1958919811457</v>
      </c>
      <c r="AM52" s="32">
        <f t="shared" si="7"/>
        <v>804.95543038166898</v>
      </c>
      <c r="AN52" s="32">
        <f t="shared" si="8"/>
        <v>2345.9397072622914</v>
      </c>
      <c r="AO52" s="32">
        <f t="shared" si="9"/>
        <v>1924.3637297296555</v>
      </c>
      <c r="AQ52">
        <v>48</v>
      </c>
      <c r="AR52" s="35">
        <f t="shared" si="10"/>
        <v>9.0838920848830274E-3</v>
      </c>
      <c r="AS52" s="35">
        <f t="shared" si="11"/>
        <v>2.615835576757064E-2</v>
      </c>
      <c r="AT52" s="35">
        <f t="shared" si="12"/>
        <v>1.4820260188689982E-2</v>
      </c>
      <c r="AU52" s="35">
        <f t="shared" si="13"/>
        <v>1.0266442987938218E-2</v>
      </c>
      <c r="AV52" s="35">
        <f t="shared" si="14"/>
        <v>1.8208804322683347E-2</v>
      </c>
      <c r="AW52" s="35">
        <f t="shared" si="15"/>
        <v>1.5707551070353043E-2</v>
      </c>
      <c r="AZ52" s="36">
        <v>-1.2111381385754206E-2</v>
      </c>
      <c r="BA52">
        <v>45</v>
      </c>
    </row>
    <row r="53" spans="1:53" x14ac:dyDescent="0.35">
      <c r="A53" s="5">
        <v>45358</v>
      </c>
      <c r="B53" s="6">
        <f>TCS!B50</f>
        <v>4108.6000000000004</v>
      </c>
      <c r="C53" s="6">
        <f>RELIANCE!B50</f>
        <v>1478.93</v>
      </c>
      <c r="D53" s="4">
        <f>SBI!B50</f>
        <v>788.05</v>
      </c>
      <c r="E53" s="6">
        <f>HUL!B50</f>
        <v>2409.9499999999998</v>
      </c>
      <c r="F53" s="6">
        <f>SUN!B50</f>
        <v>1605.7</v>
      </c>
      <c r="H53" s="5">
        <v>45358</v>
      </c>
      <c r="I53" s="7">
        <f t="shared" si="16"/>
        <v>1.0899785940998497E-2</v>
      </c>
      <c r="J53" s="7">
        <f t="shared" si="17"/>
        <v>-1.6014637391882913E-2</v>
      </c>
      <c r="K53" s="7">
        <f t="shared" si="18"/>
        <v>5.2940426074754576E-3</v>
      </c>
      <c r="L53" s="7">
        <f t="shared" si="19"/>
        <v>7.8075340403465088E-3</v>
      </c>
      <c r="M53" s="7">
        <f t="shared" si="20"/>
        <v>1.0598503740648635E-3</v>
      </c>
      <c r="N53" s="4"/>
      <c r="O53" s="4">
        <v>49</v>
      </c>
      <c r="P53" s="4">
        <v>-0.37832876272223992</v>
      </c>
      <c r="Q53" s="4">
        <v>-0.42481502098151985</v>
      </c>
      <c r="R53" s="4">
        <v>0.64885423405100895</v>
      </c>
      <c r="S53" s="4">
        <v>1.2852653685851725</v>
      </c>
      <c r="T53" s="4">
        <v>0.33960174755931388</v>
      </c>
      <c r="U53" s="4"/>
      <c r="V53" s="4"/>
      <c r="W53" s="4"/>
      <c r="X53" s="4"/>
      <c r="Y53" s="4"/>
      <c r="Z53" s="4"/>
      <c r="AA53" s="4"/>
      <c r="AC53">
        <v>49</v>
      </c>
      <c r="AD53">
        <f t="shared" si="0"/>
        <v>-0.37832876272223992</v>
      </c>
      <c r="AE53">
        <f t="shared" si="1"/>
        <v>-0.50804007001600604</v>
      </c>
      <c r="AF53">
        <f t="shared" si="2"/>
        <v>0.26173368534688968</v>
      </c>
      <c r="AG53">
        <f t="shared" si="3"/>
        <v>1.033197038573898</v>
      </c>
      <c r="AH53">
        <f t="shared" si="4"/>
        <v>0.12149897640632507</v>
      </c>
      <c r="AJ53">
        <v>49</v>
      </c>
      <c r="AK53" s="32">
        <f t="shared" si="5"/>
        <v>4091.8947878863255</v>
      </c>
      <c r="AL53" s="32">
        <f t="shared" si="6"/>
        <v>1212.398722405077</v>
      </c>
      <c r="AM53" s="32">
        <f t="shared" si="7"/>
        <v>808.46293830212892</v>
      </c>
      <c r="AN53" s="32">
        <f t="shared" si="8"/>
        <v>2353.035268530728</v>
      </c>
      <c r="AO53" s="32">
        <f t="shared" si="9"/>
        <v>1892.7410161896537</v>
      </c>
      <c r="AQ53">
        <v>49</v>
      </c>
      <c r="AR53" s="35">
        <f t="shared" si="10"/>
        <v>-4.9982886390531611E-3</v>
      </c>
      <c r="AS53" s="35">
        <f t="shared" si="11"/>
        <v>-7.2477196273678102E-3</v>
      </c>
      <c r="AT53" s="35">
        <f t="shared" si="12"/>
        <v>1.924223184837226E-2</v>
      </c>
      <c r="AU53" s="35">
        <f t="shared" si="13"/>
        <v>1.332210866488448E-2</v>
      </c>
      <c r="AV53" s="35">
        <f t="shared" si="14"/>
        <v>1.4767672105895358E-3</v>
      </c>
      <c r="AW53" s="35">
        <f t="shared" si="15"/>
        <v>4.3590198914850616E-3</v>
      </c>
      <c r="AZ53" s="36">
        <v>-1.2074433625709058E-2</v>
      </c>
      <c r="BA53">
        <v>46</v>
      </c>
    </row>
    <row r="54" spans="1:53" x14ac:dyDescent="0.35">
      <c r="A54" s="5">
        <v>45362</v>
      </c>
      <c r="B54" s="6">
        <f>TCS!B51</f>
        <v>4122.3500000000004</v>
      </c>
      <c r="C54" s="6">
        <f>RELIANCE!B51</f>
        <v>1466.6</v>
      </c>
      <c r="D54" s="4">
        <f>SBI!B51</f>
        <v>773.7</v>
      </c>
      <c r="E54" s="6">
        <f>HUL!B51</f>
        <v>2380.37</v>
      </c>
      <c r="F54" s="6">
        <f>SUN!B51</f>
        <v>1593.6</v>
      </c>
      <c r="H54" s="5">
        <v>45362</v>
      </c>
      <c r="I54" s="7">
        <f t="shared" si="16"/>
        <v>3.3466387577276713E-3</v>
      </c>
      <c r="J54" s="7">
        <f t="shared" si="17"/>
        <v>-8.3371085852610438E-3</v>
      </c>
      <c r="K54" s="7">
        <f t="shared" si="18"/>
        <v>-1.8209504473066351E-2</v>
      </c>
      <c r="L54" s="7">
        <f t="shared" si="19"/>
        <v>-1.2274113570820977E-2</v>
      </c>
      <c r="M54" s="7">
        <f t="shared" si="20"/>
        <v>-7.5356542317992492E-3</v>
      </c>
      <c r="N54" s="4"/>
      <c r="O54" s="4">
        <v>50</v>
      </c>
      <c r="P54" s="4">
        <v>-2.9872120988502786</v>
      </c>
      <c r="Q54" s="4">
        <v>0.99785870497396911</v>
      </c>
      <c r="R54" s="4">
        <v>0.333997104244521</v>
      </c>
      <c r="S54" s="4">
        <v>0.34584648106852106</v>
      </c>
      <c r="T54" s="4">
        <v>0.46537311241937063</v>
      </c>
      <c r="U54" s="4"/>
      <c r="V54" s="4"/>
      <c r="W54" s="4"/>
      <c r="X54" s="4"/>
      <c r="Y54" s="4"/>
      <c r="Z54" s="4"/>
      <c r="AA54" s="4"/>
      <c r="AC54">
        <v>50</v>
      </c>
      <c r="AD54">
        <f t="shared" si="0"/>
        <v>-2.9872120988502786</v>
      </c>
      <c r="AE54">
        <f t="shared" si="1"/>
        <v>0.19341033842821687</v>
      </c>
      <c r="AF54">
        <f t="shared" si="2"/>
        <v>0.34126287384492193</v>
      </c>
      <c r="AG54">
        <f t="shared" si="3"/>
        <v>-0.18634331302292173</v>
      </c>
      <c r="AH54">
        <f t="shared" si="4"/>
        <v>0.21390460915416529</v>
      </c>
      <c r="AJ54">
        <v>50</v>
      </c>
      <c r="AK54" s="32">
        <f t="shared" si="5"/>
        <v>3952.8864150025693</v>
      </c>
      <c r="AL54" s="32">
        <f t="shared" si="6"/>
        <v>1224.6349094869709</v>
      </c>
      <c r="AM54" s="32">
        <f t="shared" si="7"/>
        <v>790.48128388766713</v>
      </c>
      <c r="AN54" s="32">
        <f t="shared" si="8"/>
        <v>2316.558486932191</v>
      </c>
      <c r="AO54" s="32">
        <f t="shared" si="9"/>
        <v>1894.8571675693895</v>
      </c>
      <c r="AQ54">
        <v>50</v>
      </c>
      <c r="AR54" s="35">
        <f t="shared" si="10"/>
        <v>-3.8800127660501782E-2</v>
      </c>
      <c r="AS54" s="35">
        <f t="shared" si="11"/>
        <v>2.7716761408154156E-3</v>
      </c>
      <c r="AT54" s="35">
        <f t="shared" si="12"/>
        <v>-3.4275291380898576E-3</v>
      </c>
      <c r="AU54" s="35">
        <f t="shared" si="13"/>
        <v>-2.3864230945302989E-3</v>
      </c>
      <c r="AV54" s="35">
        <f t="shared" si="14"/>
        <v>2.5964536465987731E-3</v>
      </c>
      <c r="AW54" s="35">
        <f t="shared" si="15"/>
        <v>-7.849190021141551E-3</v>
      </c>
      <c r="AZ54" s="36">
        <v>-1.2029505386919626E-2</v>
      </c>
      <c r="BA54">
        <v>47</v>
      </c>
    </row>
    <row r="55" spans="1:53" x14ac:dyDescent="0.35">
      <c r="A55" s="5">
        <v>45363</v>
      </c>
      <c r="B55" s="6">
        <f>TCS!B52</f>
        <v>4192.25</v>
      </c>
      <c r="C55" s="6">
        <f>RELIANCE!B52</f>
        <v>1475.43</v>
      </c>
      <c r="D55" s="4">
        <f>SBI!B52</f>
        <v>759.7</v>
      </c>
      <c r="E55" s="6">
        <f>HUL!B52</f>
        <v>2368.7199999999998</v>
      </c>
      <c r="F55" s="6">
        <f>SUN!B52</f>
        <v>1584.3</v>
      </c>
      <c r="H55" s="5">
        <v>45363</v>
      </c>
      <c r="I55" s="7">
        <f t="shared" si="16"/>
        <v>1.6956347714289111E-2</v>
      </c>
      <c r="J55" s="7">
        <f t="shared" si="17"/>
        <v>6.0207282149189467E-3</v>
      </c>
      <c r="K55" s="7">
        <f t="shared" si="18"/>
        <v>-1.8094868812201126E-2</v>
      </c>
      <c r="L55" s="7">
        <f t="shared" si="19"/>
        <v>-4.8941971206157842E-3</v>
      </c>
      <c r="M55" s="7">
        <f t="shared" si="20"/>
        <v>-5.8358433734939652E-3</v>
      </c>
      <c r="N55" s="4"/>
      <c r="O55" s="4">
        <v>51</v>
      </c>
      <c r="P55" s="4">
        <v>0.47799807840392505</v>
      </c>
      <c r="Q55" s="4">
        <v>-0.62952721364973219</v>
      </c>
      <c r="R55" s="4">
        <v>0.95229295360856969</v>
      </c>
      <c r="S55" s="4">
        <v>-6.7608836306466094E-2</v>
      </c>
      <c r="T55" s="4">
        <v>-0.71919406225426563</v>
      </c>
      <c r="U55" s="4"/>
      <c r="V55" s="4"/>
      <c r="W55" s="4"/>
      <c r="X55" s="4"/>
      <c r="Y55" s="4"/>
      <c r="Z55" s="4"/>
      <c r="AA55" s="4"/>
      <c r="AC55">
        <v>51</v>
      </c>
      <c r="AD55">
        <f t="shared" si="0"/>
        <v>0.47799807840392505</v>
      </c>
      <c r="AE55">
        <f t="shared" si="1"/>
        <v>-0.48489899322026009</v>
      </c>
      <c r="AF55">
        <f t="shared" si="2"/>
        <v>0.54074394421955618</v>
      </c>
      <c r="AG55">
        <f t="shared" si="3"/>
        <v>-0.20485851681730299</v>
      </c>
      <c r="AH55">
        <f t="shared" si="4"/>
        <v>-0.83747894723947669</v>
      </c>
      <c r="AJ55">
        <v>51</v>
      </c>
      <c r="AK55" s="32">
        <f t="shared" si="5"/>
        <v>4138.5795399689923</v>
      </c>
      <c r="AL55" s="32">
        <f t="shared" si="6"/>
        <v>1212.8004412749528</v>
      </c>
      <c r="AM55" s="32">
        <f t="shared" si="7"/>
        <v>790.21138916023449</v>
      </c>
      <c r="AN55" s="32">
        <f t="shared" si="8"/>
        <v>2316.0090721643464</v>
      </c>
      <c r="AO55" s="32">
        <f t="shared" si="9"/>
        <v>1870.918815827077</v>
      </c>
      <c r="AQ55">
        <v>51</v>
      </c>
      <c r="AR55" s="35">
        <f t="shared" si="10"/>
        <v>6.3537647798739272E-3</v>
      </c>
      <c r="AS55" s="35">
        <f t="shared" si="11"/>
        <v>-6.9187788946138973E-3</v>
      </c>
      <c r="AT55" s="35">
        <f t="shared" si="12"/>
        <v>-3.7677897626897661E-3</v>
      </c>
      <c r="AU55" s="35">
        <f t="shared" si="13"/>
        <v>-2.6230256387121953E-3</v>
      </c>
      <c r="AV55" s="35">
        <f t="shared" si="14"/>
        <v>-1.0069676008848449E-2</v>
      </c>
      <c r="AW55" s="35">
        <f t="shared" si="15"/>
        <v>-3.4051011049980764E-3</v>
      </c>
      <c r="AZ55" s="36">
        <v>-1.2020592966523514E-2</v>
      </c>
      <c r="BA55">
        <v>48</v>
      </c>
    </row>
    <row r="56" spans="1:53" x14ac:dyDescent="0.35">
      <c r="A56" s="5">
        <v>45364</v>
      </c>
      <c r="B56" s="6">
        <f>TCS!B53</f>
        <v>4149</v>
      </c>
      <c r="C56" s="6">
        <f>RELIANCE!B53</f>
        <v>1432.18</v>
      </c>
      <c r="D56" s="4">
        <f>SBI!B53</f>
        <v>747.25</v>
      </c>
      <c r="E56" s="6">
        <f>HUL!B53</f>
        <v>2303.4299999999998</v>
      </c>
      <c r="F56" s="6">
        <f>SUN!B53</f>
        <v>1558.6</v>
      </c>
      <c r="H56" s="5">
        <v>45364</v>
      </c>
      <c r="I56" s="7">
        <f t="shared" si="16"/>
        <v>-1.0316655733794478E-2</v>
      </c>
      <c r="J56" s="7">
        <f t="shared" si="17"/>
        <v>-2.9313488271215826E-2</v>
      </c>
      <c r="K56" s="7">
        <f t="shared" si="18"/>
        <v>-1.6388047913650228E-2</v>
      </c>
      <c r="L56" s="7">
        <f t="shared" si="19"/>
        <v>-2.7563409774055136E-2</v>
      </c>
      <c r="M56" s="7">
        <f t="shared" si="20"/>
        <v>-1.6221675187780171E-2</v>
      </c>
      <c r="N56" s="4"/>
      <c r="O56" s="4">
        <v>52</v>
      </c>
      <c r="P56" s="4">
        <v>-1.5283329382649082</v>
      </c>
      <c r="Q56" s="4">
        <v>-5.8332327825831413E-2</v>
      </c>
      <c r="R56" s="4">
        <v>-2.7633598616108934E-2</v>
      </c>
      <c r="S56" s="4">
        <v>1.982279492767183</v>
      </c>
      <c r="T56" s="4">
        <v>0.9238130330605554</v>
      </c>
      <c r="U56" s="4"/>
      <c r="V56" s="4"/>
      <c r="W56" s="4"/>
      <c r="X56" s="4"/>
      <c r="Y56" s="4"/>
      <c r="Z56" s="4"/>
      <c r="AA56" s="4"/>
      <c r="AC56">
        <v>52</v>
      </c>
      <c r="AD56">
        <f t="shared" si="0"/>
        <v>-1.5283329382649082</v>
      </c>
      <c r="AE56">
        <f t="shared" si="1"/>
        <v>-0.45065239327189072</v>
      </c>
      <c r="AF56">
        <f t="shared" si="2"/>
        <v>-0.29008279667815695</v>
      </c>
      <c r="AG56">
        <f t="shared" si="3"/>
        <v>1.6618098233379035</v>
      </c>
      <c r="AH56">
        <f t="shared" si="4"/>
        <v>0.64466673853542744</v>
      </c>
      <c r="AJ56">
        <v>52</v>
      </c>
      <c r="AK56" s="32">
        <f t="shared" si="5"/>
        <v>4030.026925752436</v>
      </c>
      <c r="AL56" s="32">
        <f t="shared" si="6"/>
        <v>1213.3951913854037</v>
      </c>
      <c r="AM56" s="32">
        <f t="shared" si="7"/>
        <v>817.8907699060112</v>
      </c>
      <c r="AN56" s="32">
        <f t="shared" si="8"/>
        <v>2372.0610102652863</v>
      </c>
      <c r="AO56" s="32">
        <f t="shared" si="9"/>
        <v>1904.7531753162316</v>
      </c>
      <c r="AQ56">
        <v>52</v>
      </c>
      <c r="AR56" s="35">
        <f t="shared" si="10"/>
        <v>-2.0042328599147452E-2</v>
      </c>
      <c r="AS56" s="35">
        <f t="shared" si="11"/>
        <v>-6.4317777806315313E-3</v>
      </c>
      <c r="AT56" s="35">
        <f t="shared" si="12"/>
        <v>3.1128050814436703E-2</v>
      </c>
      <c r="AU56" s="35">
        <f t="shared" si="13"/>
        <v>2.151544303229258E-2</v>
      </c>
      <c r="AV56" s="35">
        <f t="shared" si="14"/>
        <v>7.8325751031675939E-3</v>
      </c>
      <c r="AW56" s="35">
        <f t="shared" si="15"/>
        <v>6.8003925140235795E-3</v>
      </c>
      <c r="AZ56" s="36">
        <v>-1.1803257443919057E-2</v>
      </c>
      <c r="BA56">
        <v>49</v>
      </c>
    </row>
    <row r="57" spans="1:53" x14ac:dyDescent="0.35">
      <c r="A57" s="5">
        <v>45365</v>
      </c>
      <c r="B57" s="6">
        <f>TCS!B54</f>
        <v>4207.6000000000004</v>
      </c>
      <c r="C57" s="6">
        <f>RELIANCE!B54</f>
        <v>1431.47</v>
      </c>
      <c r="D57" s="4">
        <f>SBI!B54</f>
        <v>741.05</v>
      </c>
      <c r="E57" s="6">
        <f>HUL!B54</f>
        <v>2325.34</v>
      </c>
      <c r="F57" s="6">
        <f>SUN!B54</f>
        <v>1570.2</v>
      </c>
      <c r="H57" s="5">
        <v>45365</v>
      </c>
      <c r="I57" s="7">
        <f t="shared" si="16"/>
        <v>1.41238852735599E-2</v>
      </c>
      <c r="J57" s="7">
        <f t="shared" si="17"/>
        <v>-4.9574774120575427E-4</v>
      </c>
      <c r="K57" s="7">
        <f t="shared" si="18"/>
        <v>-8.2970893275343682E-3</v>
      </c>
      <c r="L57" s="7">
        <f t="shared" si="19"/>
        <v>9.5119018159874891E-3</v>
      </c>
      <c r="M57" s="7">
        <f t="shared" si="20"/>
        <v>7.4425766713719366E-3</v>
      </c>
      <c r="N57" s="4"/>
      <c r="O57" s="4">
        <v>53</v>
      </c>
      <c r="P57" s="4">
        <v>0.61886914850923669</v>
      </c>
      <c r="Q57" s="4">
        <v>-0.35914879431080182</v>
      </c>
      <c r="R57" s="4">
        <v>-0.51837849017103277</v>
      </c>
      <c r="S57" s="4">
        <v>0.79400812374229557</v>
      </c>
      <c r="T57" s="4">
        <v>-0.32684288477856643</v>
      </c>
      <c r="U57" s="4"/>
      <c r="V57" s="4"/>
      <c r="W57" s="4"/>
      <c r="X57" s="4"/>
      <c r="Y57" s="4"/>
      <c r="Z57" s="4"/>
      <c r="AA57" s="4"/>
      <c r="AC57">
        <v>53</v>
      </c>
      <c r="AD57">
        <f t="shared" si="0"/>
        <v>0.61886914850923669</v>
      </c>
      <c r="AE57">
        <f t="shared" si="1"/>
        <v>-0.1873295559994832</v>
      </c>
      <c r="AF57">
        <f t="shared" si="2"/>
        <v>-0.5266924473233533</v>
      </c>
      <c r="AG57">
        <f t="shared" si="3"/>
        <v>0.95641630101240138</v>
      </c>
      <c r="AH57">
        <f t="shared" si="4"/>
        <v>-0.26430163904952358</v>
      </c>
      <c r="AJ57">
        <v>53</v>
      </c>
      <c r="AK57" s="32">
        <f t="shared" si="5"/>
        <v>4146.3103271913897</v>
      </c>
      <c r="AL57" s="32">
        <f t="shared" si="6"/>
        <v>1217.9779913039783</v>
      </c>
      <c r="AM57" s="32">
        <f t="shared" si="7"/>
        <v>807.31886621981789</v>
      </c>
      <c r="AN57" s="32">
        <f t="shared" si="8"/>
        <v>2350.7218872916728</v>
      </c>
      <c r="AO57" s="32">
        <f t="shared" si="9"/>
        <v>1883.9314224807135</v>
      </c>
      <c r="AQ57">
        <v>53</v>
      </c>
      <c r="AR57" s="35">
        <f t="shared" si="10"/>
        <v>8.2336143154055907E-3</v>
      </c>
      <c r="AS57" s="35">
        <f t="shared" si="11"/>
        <v>-2.6792292290863662E-3</v>
      </c>
      <c r="AT57" s="35">
        <f t="shared" si="12"/>
        <v>1.7799881769815729E-2</v>
      </c>
      <c r="AU57" s="35">
        <f t="shared" si="13"/>
        <v>1.2325863352858679E-2</v>
      </c>
      <c r="AV57" s="35">
        <f t="shared" si="14"/>
        <v>-3.1845167963631127E-3</v>
      </c>
      <c r="AW57" s="35">
        <f t="shared" si="15"/>
        <v>6.4991226825261046E-3</v>
      </c>
      <c r="AZ57" s="49">
        <v>-1.161216264050562E-2</v>
      </c>
      <c r="BA57" s="34">
        <v>50</v>
      </c>
    </row>
    <row r="58" spans="1:53" x14ac:dyDescent="0.35">
      <c r="A58" s="5">
        <v>45366</v>
      </c>
      <c r="B58" s="6">
        <f>TCS!B55</f>
        <v>4219.25</v>
      </c>
      <c r="C58" s="6">
        <f>RELIANCE!B55</f>
        <v>1418.22</v>
      </c>
      <c r="D58" s="4">
        <f>SBI!B55</f>
        <v>731.9</v>
      </c>
      <c r="E58" s="6">
        <f>HUL!B55</f>
        <v>2318.4699999999998</v>
      </c>
      <c r="F58" s="6">
        <f>SUN!B55</f>
        <v>1548.2</v>
      </c>
      <c r="H58" s="5">
        <v>45366</v>
      </c>
      <c r="I58" s="7">
        <f t="shared" si="16"/>
        <v>2.7687993155240953E-3</v>
      </c>
      <c r="J58" s="7">
        <f t="shared" si="17"/>
        <v>-9.2562191313824149E-3</v>
      </c>
      <c r="K58" s="7">
        <f t="shared" si="18"/>
        <v>-1.2347344983469344E-2</v>
      </c>
      <c r="L58" s="7">
        <f t="shared" si="19"/>
        <v>-2.9544066674122016E-3</v>
      </c>
      <c r="M58" s="7">
        <f t="shared" si="20"/>
        <v>-1.4010954018596311E-2</v>
      </c>
      <c r="N58" s="4"/>
      <c r="O58" s="4">
        <v>54</v>
      </c>
      <c r="P58" s="4">
        <v>1.4560044659144187</v>
      </c>
      <c r="Q58" s="4">
        <v>0.61893131016851977</v>
      </c>
      <c r="R58" s="4">
        <v>0.5627727645204158</v>
      </c>
      <c r="S58" s="4">
        <v>0.46378695204682724</v>
      </c>
      <c r="T58" s="4">
        <v>0.34391053648844572</v>
      </c>
      <c r="U58" s="4"/>
      <c r="V58" s="4"/>
      <c r="W58" s="4"/>
      <c r="X58" s="4"/>
      <c r="Y58" s="4"/>
      <c r="Z58" s="4"/>
      <c r="AA58" s="4"/>
      <c r="AC58">
        <v>54</v>
      </c>
      <c r="AD58">
        <f t="shared" si="0"/>
        <v>1.4560044659144187</v>
      </c>
      <c r="AE58">
        <f t="shared" si="1"/>
        <v>0.9736150774805763</v>
      </c>
      <c r="AF58">
        <f t="shared" si="2"/>
        <v>1.0210316274868749</v>
      </c>
      <c r="AG58">
        <f t="shared" si="3"/>
        <v>0.64686168893363594</v>
      </c>
      <c r="AH58">
        <f t="shared" si="4"/>
        <v>0.67942490021733248</v>
      </c>
      <c r="AJ58">
        <v>54</v>
      </c>
      <c r="AK58" s="32">
        <f t="shared" si="5"/>
        <v>4192.549834420407</v>
      </c>
      <c r="AL58" s="32">
        <f t="shared" si="6"/>
        <v>1238.3900217622354</v>
      </c>
      <c r="AM58" s="32">
        <f t="shared" si="7"/>
        <v>802.72274296239868</v>
      </c>
      <c r="AN58" s="32">
        <f t="shared" si="8"/>
        <v>2341.4181433977778</v>
      </c>
      <c r="AO58" s="32">
        <f t="shared" si="9"/>
        <v>1905.5539331681662</v>
      </c>
      <c r="AQ58">
        <v>54</v>
      </c>
      <c r="AR58" s="35">
        <f t="shared" si="10"/>
        <v>1.9477400192198679E-2</v>
      </c>
      <c r="AS58" s="35">
        <f t="shared" si="11"/>
        <v>1.4034818229056611E-2</v>
      </c>
      <c r="AT58" s="35">
        <f t="shared" si="12"/>
        <v>1.2005475242560015E-2</v>
      </c>
      <c r="AU58" s="35">
        <f t="shared" si="13"/>
        <v>8.3192555866578033E-3</v>
      </c>
      <c r="AV58" s="35">
        <f t="shared" si="14"/>
        <v>8.2562677151067909E-3</v>
      </c>
      <c r="AW58" s="35">
        <f t="shared" si="15"/>
        <v>1.2418643393115981E-2</v>
      </c>
      <c r="AZ58" s="36">
        <v>-1.1562412736105789E-2</v>
      </c>
      <c r="BA58">
        <v>51</v>
      </c>
    </row>
    <row r="59" spans="1:53" x14ac:dyDescent="0.35">
      <c r="A59" s="5">
        <v>45369</v>
      </c>
      <c r="B59" s="6">
        <f>TCS!B56</f>
        <v>4152.5</v>
      </c>
      <c r="C59" s="6">
        <f>RELIANCE!B56</f>
        <v>1439.47</v>
      </c>
      <c r="D59" s="4">
        <f>SBI!B56</f>
        <v>730.95</v>
      </c>
      <c r="E59" s="6">
        <f>HUL!B56</f>
        <v>2290.83</v>
      </c>
      <c r="F59" s="6">
        <f>SUN!B56</f>
        <v>1571.25</v>
      </c>
      <c r="H59" s="5">
        <v>45369</v>
      </c>
      <c r="I59" s="7">
        <f t="shared" si="16"/>
        <v>-1.5820347218107433E-2</v>
      </c>
      <c r="J59" s="7">
        <f t="shared" si="17"/>
        <v>1.4983570955140912E-2</v>
      </c>
      <c r="K59" s="7">
        <f t="shared" si="18"/>
        <v>-1.2979915288973132E-3</v>
      </c>
      <c r="L59" s="7">
        <f t="shared" si="19"/>
        <v>-1.1921655229526262E-2</v>
      </c>
      <c r="M59" s="7">
        <f t="shared" si="20"/>
        <v>1.4888257331094223E-2</v>
      </c>
      <c r="N59" s="4"/>
      <c r="O59" s="4">
        <v>55</v>
      </c>
      <c r="P59" s="4">
        <v>0.56390107616987228</v>
      </c>
      <c r="Q59" s="4">
        <v>-1.4531399928411024</v>
      </c>
      <c r="R59" s="4">
        <v>2.5275069117756694</v>
      </c>
      <c r="S59" s="4">
        <v>-0.80224256547152584</v>
      </c>
      <c r="T59" s="4">
        <v>0.23389564811942012</v>
      </c>
      <c r="U59" s="4"/>
      <c r="V59" s="4"/>
      <c r="W59" s="4"/>
      <c r="X59" s="4"/>
      <c r="Y59" s="4"/>
      <c r="Z59" s="4"/>
      <c r="AA59" s="4"/>
      <c r="AC59">
        <v>55</v>
      </c>
      <c r="AD59">
        <f t="shared" si="0"/>
        <v>0.56390107616987228</v>
      </c>
      <c r="AE59">
        <f t="shared" si="1"/>
        <v>-1.2584703654423657</v>
      </c>
      <c r="AF59">
        <f t="shared" si="2"/>
        <v>1.4404570184228818</v>
      </c>
      <c r="AG59">
        <f t="shared" si="3"/>
        <v>-1.2604335195356486</v>
      </c>
      <c r="AH59">
        <f t="shared" si="4"/>
        <v>-0.24425572662874379</v>
      </c>
      <c r="AJ59">
        <v>55</v>
      </c>
      <c r="AK59" s="32">
        <f t="shared" si="5"/>
        <v>4143.2920475096807</v>
      </c>
      <c r="AL59" s="32">
        <f t="shared" si="6"/>
        <v>1199.4434565278389</v>
      </c>
      <c r="AM59" s="32">
        <f t="shared" si="7"/>
        <v>774.97576945760818</v>
      </c>
      <c r="AN59" s="32">
        <f t="shared" si="8"/>
        <v>2284.9007724333046</v>
      </c>
      <c r="AO59" s="32">
        <f t="shared" si="9"/>
        <v>1884.3881508464481</v>
      </c>
      <c r="AQ59">
        <v>55</v>
      </c>
      <c r="AR59" s="35">
        <f t="shared" si="10"/>
        <v>7.4996772020767821E-3</v>
      </c>
      <c r="AS59" s="35">
        <f t="shared" si="11"/>
        <v>-1.7855920959804372E-2</v>
      </c>
      <c r="AT59" s="35">
        <f t="shared" si="12"/>
        <v>-2.297558061320204E-2</v>
      </c>
      <c r="AU59" s="35">
        <f t="shared" si="13"/>
        <v>-1.6019649268634084E-2</v>
      </c>
      <c r="AV59" s="35">
        <f t="shared" si="14"/>
        <v>-2.9428551832334504E-3</v>
      </c>
      <c r="AW59" s="35">
        <f t="shared" si="15"/>
        <v>-1.0458865764559433E-2</v>
      </c>
      <c r="AZ59" s="36">
        <v>-1.1433606317271328E-2</v>
      </c>
      <c r="BA59">
        <v>52</v>
      </c>
    </row>
    <row r="60" spans="1:53" x14ac:dyDescent="0.35">
      <c r="A60" s="5">
        <v>45370</v>
      </c>
      <c r="B60" s="6">
        <f>TCS!B57</f>
        <v>3977.3</v>
      </c>
      <c r="C60" s="6">
        <f>RELIANCE!B57</f>
        <v>1425.25</v>
      </c>
      <c r="D60" s="4">
        <f>SBI!B57</f>
        <v>723.8</v>
      </c>
      <c r="E60" s="6">
        <f>HUL!B57</f>
        <v>2257.96</v>
      </c>
      <c r="F60" s="6">
        <f>SUN!B57</f>
        <v>1548.45</v>
      </c>
      <c r="H60" s="5">
        <v>45370</v>
      </c>
      <c r="I60" s="7">
        <f t="shared" si="16"/>
        <v>-4.2191450933172781E-2</v>
      </c>
      <c r="J60" s="7">
        <f t="shared" si="17"/>
        <v>-9.8786358868194757E-3</v>
      </c>
      <c r="K60" s="7">
        <f t="shared" si="18"/>
        <v>-9.7817908201656145E-3</v>
      </c>
      <c r="L60" s="7">
        <f t="shared" si="19"/>
        <v>-1.4348511238284734E-2</v>
      </c>
      <c r="M60" s="7">
        <f t="shared" si="20"/>
        <v>-1.4510739856801846E-2</v>
      </c>
      <c r="N60" s="4"/>
      <c r="O60" s="4">
        <v>56</v>
      </c>
      <c r="P60" s="4">
        <v>0.20011803230145347</v>
      </c>
      <c r="Q60" s="4">
        <v>-0.17342393066215564</v>
      </c>
      <c r="R60" s="4">
        <v>0.52390235027728016</v>
      </c>
      <c r="S60" s="4">
        <v>0.78220448467753945</v>
      </c>
      <c r="T60" s="4">
        <v>-0.66318419923000149</v>
      </c>
      <c r="U60" s="4"/>
      <c r="V60" s="4"/>
      <c r="W60" s="4"/>
      <c r="X60" s="4"/>
      <c r="Y60" s="4"/>
      <c r="Z60" s="4"/>
      <c r="AA60" s="4"/>
      <c r="AC60">
        <v>56</v>
      </c>
      <c r="AD60">
        <f t="shared" si="0"/>
        <v>0.20011803230145347</v>
      </c>
      <c r="AE60">
        <f t="shared" si="1"/>
        <v>-0.11592507945578968</v>
      </c>
      <c r="AF60">
        <f t="shared" si="2"/>
        <v>0.37850243655654842</v>
      </c>
      <c r="AG60">
        <f t="shared" si="3"/>
        <v>0.68665723023040004</v>
      </c>
      <c r="AH60">
        <f t="shared" si="4"/>
        <v>-0.67311313433151687</v>
      </c>
      <c r="AJ60">
        <v>56</v>
      </c>
      <c r="AK60" s="32">
        <f t="shared" si="5"/>
        <v>4123.37214534943</v>
      </c>
      <c r="AL60" s="32">
        <f t="shared" si="6"/>
        <v>1219.2236760069331</v>
      </c>
      <c r="AM60" s="32">
        <f t="shared" si="7"/>
        <v>803.31213985040824</v>
      </c>
      <c r="AN60" s="32">
        <f t="shared" si="8"/>
        <v>2342.6121429776945</v>
      </c>
      <c r="AO60" s="32">
        <f t="shared" si="9"/>
        <v>1874.6411257743982</v>
      </c>
      <c r="AQ60">
        <v>56</v>
      </c>
      <c r="AR60" s="35">
        <f t="shared" si="10"/>
        <v>2.6558731047015005E-3</v>
      </c>
      <c r="AS60" s="35">
        <f t="shared" si="11"/>
        <v>-1.6592212839851017E-3</v>
      </c>
      <c r="AT60" s="35">
        <f t="shared" si="12"/>
        <v>1.274853738074655E-2</v>
      </c>
      <c r="AU60" s="35">
        <f t="shared" si="13"/>
        <v>8.8334451477949383E-3</v>
      </c>
      <c r="AV60" s="35">
        <f t="shared" si="14"/>
        <v>-8.1001477423221502E-3</v>
      </c>
      <c r="AW60" s="35">
        <f t="shared" si="15"/>
        <v>2.895697321387147E-3</v>
      </c>
      <c r="AZ60" s="36">
        <v>-1.1330511303389624E-2</v>
      </c>
      <c r="BA60">
        <v>53</v>
      </c>
    </row>
    <row r="61" spans="1:53" x14ac:dyDescent="0.35">
      <c r="A61" s="5">
        <v>45371</v>
      </c>
      <c r="B61" s="6">
        <f>TCS!B58</f>
        <v>3970.9</v>
      </c>
      <c r="C61" s="6">
        <f>RELIANCE!B58</f>
        <v>1443.75</v>
      </c>
      <c r="D61" s="4">
        <f>SBI!B58</f>
        <v>736.25</v>
      </c>
      <c r="E61" s="6">
        <f>HUL!B58</f>
        <v>2233.06</v>
      </c>
      <c r="F61" s="6">
        <f>SUN!B58</f>
        <v>1549.35</v>
      </c>
      <c r="H61" s="5">
        <v>45371</v>
      </c>
      <c r="I61" s="7">
        <f t="shared" si="16"/>
        <v>-1.6091318230960772E-3</v>
      </c>
      <c r="J61" s="7">
        <f t="shared" si="17"/>
        <v>1.2980178915979579E-2</v>
      </c>
      <c r="K61" s="7">
        <f t="shared" si="18"/>
        <v>1.7200884222160928E-2</v>
      </c>
      <c r="L61" s="7">
        <f t="shared" si="19"/>
        <v>-1.102765327995181E-2</v>
      </c>
      <c r="M61" s="7">
        <f t="shared" si="20"/>
        <v>5.8122638767788004E-4</v>
      </c>
      <c r="N61" s="4"/>
      <c r="O61" s="4">
        <v>57</v>
      </c>
      <c r="P61" s="4">
        <v>0.25085297698142711</v>
      </c>
      <c r="Q61" s="4">
        <v>-0.96568424625160842</v>
      </c>
      <c r="R61" s="4">
        <v>-0.25978768779704531</v>
      </c>
      <c r="S61" s="4">
        <v>-1.3614697539635554</v>
      </c>
      <c r="T61" s="4">
        <v>-0.43276924704712599</v>
      </c>
      <c r="U61" s="4"/>
      <c r="V61" s="4"/>
      <c r="W61" s="4"/>
      <c r="X61" s="4"/>
      <c r="Y61" s="4"/>
      <c r="Z61" s="4"/>
      <c r="AA61" s="4"/>
      <c r="AC61">
        <v>57</v>
      </c>
      <c r="AD61">
        <f t="shared" si="0"/>
        <v>0.25085297698142711</v>
      </c>
      <c r="AE61">
        <f t="shared" si="1"/>
        <v>-0.86827827498455301</v>
      </c>
      <c r="AF61">
        <f t="shared" si="2"/>
        <v>-0.68540952047256765</v>
      </c>
      <c r="AG61">
        <f t="shared" si="3"/>
        <v>-1.3003342475332553</v>
      </c>
      <c r="AH61">
        <f t="shared" si="4"/>
        <v>-0.61571274739532877</v>
      </c>
      <c r="AJ61">
        <v>57</v>
      </c>
      <c r="AK61" s="32">
        <f t="shared" si="5"/>
        <v>4126.1445139512898</v>
      </c>
      <c r="AL61" s="32">
        <f t="shared" si="6"/>
        <v>1206.1622771323634</v>
      </c>
      <c r="AM61" s="32">
        <f t="shared" si="7"/>
        <v>774.40566082878206</v>
      </c>
      <c r="AN61" s="32">
        <f t="shared" si="8"/>
        <v>2283.7331101857153</v>
      </c>
      <c r="AO61" s="32">
        <f t="shared" si="9"/>
        <v>1875.9427874592996</v>
      </c>
      <c r="AQ61">
        <v>57</v>
      </c>
      <c r="AR61" s="35">
        <f t="shared" si="10"/>
        <v>3.3300134837603856E-3</v>
      </c>
      <c r="AS61" s="35">
        <f t="shared" si="11"/>
        <v>-1.2354327834298129E-2</v>
      </c>
      <c r="AT61" s="35">
        <f t="shared" si="12"/>
        <v>-2.3694325732750876E-2</v>
      </c>
      <c r="AU61" s="35">
        <f t="shared" si="13"/>
        <v>-1.6522496797848785E-2</v>
      </c>
      <c r="AV61" s="35">
        <f t="shared" si="14"/>
        <v>-7.4114196358107121E-3</v>
      </c>
      <c r="AW61" s="35">
        <f t="shared" si="15"/>
        <v>-1.1330511303389624E-2</v>
      </c>
      <c r="AZ61" s="36">
        <v>-1.1203873008023547E-2</v>
      </c>
      <c r="BA61">
        <v>54</v>
      </c>
    </row>
    <row r="62" spans="1:53" x14ac:dyDescent="0.35">
      <c r="A62" s="5">
        <v>45372</v>
      </c>
      <c r="B62" s="6">
        <f>TCS!B59</f>
        <v>3972.95</v>
      </c>
      <c r="C62" s="6">
        <f>RELIANCE!B59</f>
        <v>1450.97</v>
      </c>
      <c r="D62" s="4">
        <f>SBI!B59</f>
        <v>744.3</v>
      </c>
      <c r="E62" s="6">
        <f>HUL!B59</f>
        <v>2233.46</v>
      </c>
      <c r="F62" s="6">
        <f>SUN!B59</f>
        <v>1565.2</v>
      </c>
      <c r="H62" s="5">
        <v>45372</v>
      </c>
      <c r="I62" s="7">
        <f t="shared" si="16"/>
        <v>5.1625576065883472E-4</v>
      </c>
      <c r="J62" s="7">
        <f t="shared" si="17"/>
        <v>5.0008658008657836E-3</v>
      </c>
      <c r="K62" s="7">
        <f t="shared" si="18"/>
        <v>1.0933786078098473E-2</v>
      </c>
      <c r="L62" s="7">
        <f t="shared" si="19"/>
        <v>1.7912640054462692E-4</v>
      </c>
      <c r="M62" s="7">
        <f t="shared" si="20"/>
        <v>1.0230096492077401E-2</v>
      </c>
      <c r="N62" s="4"/>
      <c r="O62" s="4">
        <v>58</v>
      </c>
      <c r="P62" s="4">
        <v>0.37768058443878416</v>
      </c>
      <c r="Q62" s="4">
        <v>1.0858051730710019E-2</v>
      </c>
      <c r="R62" s="4">
        <v>-0.51172149743914941</v>
      </c>
      <c r="S62" s="4">
        <v>-1.4172725272661197</v>
      </c>
      <c r="T62" s="4">
        <v>0.68511023529501347</v>
      </c>
      <c r="U62" s="4"/>
      <c r="V62" s="4"/>
      <c r="W62" s="4"/>
      <c r="X62" s="4"/>
      <c r="Y62" s="4"/>
      <c r="Z62" s="4"/>
      <c r="AA62" s="4"/>
      <c r="AC62">
        <v>58</v>
      </c>
      <c r="AD62">
        <f t="shared" si="0"/>
        <v>0.37768058443878416</v>
      </c>
      <c r="AE62">
        <f t="shared" si="1"/>
        <v>0.10792832065898741</v>
      </c>
      <c r="AF62">
        <f t="shared" si="2"/>
        <v>-0.36425988586352559</v>
      </c>
      <c r="AG62">
        <f t="shared" si="3"/>
        <v>-1.2166647941409647</v>
      </c>
      <c r="AH62">
        <f t="shared" si="4"/>
        <v>0.73573287319792136</v>
      </c>
      <c r="AJ62">
        <v>58</v>
      </c>
      <c r="AK62" s="32">
        <f t="shared" si="5"/>
        <v>4133.0830591752665</v>
      </c>
      <c r="AL62" s="32">
        <f t="shared" si="6"/>
        <v>1223.1371676892225</v>
      </c>
      <c r="AM62" s="32">
        <f t="shared" si="7"/>
        <v>775.60162743551177</v>
      </c>
      <c r="AN62" s="32">
        <f t="shared" si="8"/>
        <v>2286.1823151187209</v>
      </c>
      <c r="AO62" s="32">
        <f t="shared" si="9"/>
        <v>1906.8518696241836</v>
      </c>
      <c r="AQ62">
        <v>58</v>
      </c>
      <c r="AR62" s="35">
        <f t="shared" si="10"/>
        <v>5.0172182458794179E-3</v>
      </c>
      <c r="AS62" s="35">
        <f t="shared" si="11"/>
        <v>1.5452754875926455E-3</v>
      </c>
      <c r="AT62" s="35">
        <f t="shared" si="12"/>
        <v>-2.2186551392446185E-2</v>
      </c>
      <c r="AU62" s="35">
        <f t="shared" si="13"/>
        <v>-1.5467759735273701E-2</v>
      </c>
      <c r="AV62" s="35">
        <f t="shared" si="14"/>
        <v>8.9430247488999637E-3</v>
      </c>
      <c r="AW62" s="35">
        <f t="shared" si="15"/>
        <v>-4.4297585290695727E-3</v>
      </c>
      <c r="AZ62" s="36">
        <v>-1.1199751496283739E-2</v>
      </c>
      <c r="BA62">
        <v>55</v>
      </c>
    </row>
    <row r="63" spans="1:53" x14ac:dyDescent="0.35">
      <c r="A63" s="5">
        <v>45373</v>
      </c>
      <c r="B63" s="6">
        <f>TCS!B60</f>
        <v>3910.9</v>
      </c>
      <c r="C63" s="6">
        <f>RELIANCE!B60</f>
        <v>1455.03</v>
      </c>
      <c r="D63" s="4">
        <f>SBI!B60</f>
        <v>746.7</v>
      </c>
      <c r="E63" s="6">
        <f>HUL!B60</f>
        <v>2247.6</v>
      </c>
      <c r="F63" s="6">
        <f>SUN!B60</f>
        <v>1608.9</v>
      </c>
      <c r="H63" s="5">
        <v>45373</v>
      </c>
      <c r="I63" s="7">
        <f t="shared" si="16"/>
        <v>-1.5618117519727082E-2</v>
      </c>
      <c r="J63" s="7">
        <f t="shared" si="17"/>
        <v>2.7981281487556853E-3</v>
      </c>
      <c r="K63" s="7">
        <f t="shared" si="18"/>
        <v>3.2245062474809405E-3</v>
      </c>
      <c r="L63" s="7">
        <f t="shared" si="19"/>
        <v>6.330984212835622E-3</v>
      </c>
      <c r="M63" s="7">
        <f t="shared" si="20"/>
        <v>2.7919754663940699E-2</v>
      </c>
      <c r="N63" s="4"/>
      <c r="O63" s="4">
        <v>59</v>
      </c>
      <c r="P63" s="4">
        <v>1.090224378640688</v>
      </c>
      <c r="Q63" s="4">
        <v>-0.35270663737456154</v>
      </c>
      <c r="R63" s="4">
        <v>-0.50095570565506298</v>
      </c>
      <c r="S63" s="4">
        <v>1.1966663370943504</v>
      </c>
      <c r="T63" s="4">
        <v>-0.88322570515413301</v>
      </c>
      <c r="U63" s="4"/>
      <c r="V63" s="4"/>
      <c r="W63" s="4"/>
      <c r="X63" s="4"/>
      <c r="Y63" s="4"/>
      <c r="Z63" s="4"/>
      <c r="AA63" s="4"/>
      <c r="AC63">
        <v>59</v>
      </c>
      <c r="AD63">
        <f t="shared" si="0"/>
        <v>1.090224378640688</v>
      </c>
      <c r="AE63">
        <f t="shared" si="1"/>
        <v>-5.9500530253921491E-2</v>
      </c>
      <c r="AF63">
        <f t="shared" si="2"/>
        <v>-0.43583700418678462</v>
      </c>
      <c r="AG63">
        <f t="shared" si="3"/>
        <v>1.4295277817970993</v>
      </c>
      <c r="AH63">
        <f t="shared" si="4"/>
        <v>-0.71586594453964492</v>
      </c>
      <c r="AJ63">
        <v>59</v>
      </c>
      <c r="AK63" s="32">
        <f t="shared" si="5"/>
        <v>4172.2827276955131</v>
      </c>
      <c r="AL63" s="32">
        <f t="shared" si="6"/>
        <v>1220.2089299046256</v>
      </c>
      <c r="AM63" s="32">
        <f t="shared" si="7"/>
        <v>814.39430279910209</v>
      </c>
      <c r="AN63" s="32">
        <f t="shared" si="8"/>
        <v>2365.0128536942002</v>
      </c>
      <c r="AO63" s="32">
        <f t="shared" si="9"/>
        <v>1873.6722123396928</v>
      </c>
      <c r="AQ63">
        <v>59</v>
      </c>
      <c r="AR63" s="35">
        <f t="shared" si="10"/>
        <v>1.4549168426488679E-2</v>
      </c>
      <c r="AS63" s="35">
        <f t="shared" si="11"/>
        <v>-8.5246271883265834E-4</v>
      </c>
      <c r="AT63" s="35">
        <f t="shared" si="12"/>
        <v>2.67199984860087E-2</v>
      </c>
      <c r="AU63" s="35">
        <f t="shared" si="13"/>
        <v>1.8480191935834167E-2</v>
      </c>
      <c r="AV63" s="35">
        <f t="shared" si="14"/>
        <v>-8.6128139158746508E-3</v>
      </c>
      <c r="AW63" s="35">
        <f t="shared" si="15"/>
        <v>1.0056816442724848E-2</v>
      </c>
      <c r="AZ63" s="36">
        <v>-1.1009085263528173E-2</v>
      </c>
      <c r="BA63">
        <v>56</v>
      </c>
    </row>
    <row r="64" spans="1:53" x14ac:dyDescent="0.35">
      <c r="A64" s="5">
        <v>45377</v>
      </c>
      <c r="B64" s="6">
        <f>TCS!B61</f>
        <v>3877.5</v>
      </c>
      <c r="C64" s="6">
        <f>RELIANCE!B61</f>
        <v>1441.57</v>
      </c>
      <c r="D64" s="4">
        <f>SBI!B61</f>
        <v>740.05</v>
      </c>
      <c r="E64" s="6">
        <f>HUL!B61</f>
        <v>2231.12</v>
      </c>
      <c r="F64" s="6">
        <f>SUN!B61</f>
        <v>1598.1</v>
      </c>
      <c r="H64" s="5">
        <v>45377</v>
      </c>
      <c r="I64" s="7">
        <f t="shared" si="16"/>
        <v>-8.540233705796596E-3</v>
      </c>
      <c r="J64" s="7">
        <f t="shared" si="17"/>
        <v>-9.2506683710988913E-3</v>
      </c>
      <c r="K64" s="7">
        <f t="shared" si="18"/>
        <v>-8.9058524173029063E-3</v>
      </c>
      <c r="L64" s="7">
        <f t="shared" si="19"/>
        <v>-7.3322655276739646E-3</v>
      </c>
      <c r="M64" s="7">
        <f t="shared" si="20"/>
        <v>-6.7126608241656616E-3</v>
      </c>
      <c r="N64" s="4"/>
      <c r="O64" s="4">
        <v>60</v>
      </c>
      <c r="P64" s="4">
        <v>-0.79539484888454659</v>
      </c>
      <c r="Q64" s="4">
        <v>0.5346051136911415</v>
      </c>
      <c r="R64" s="4">
        <v>-0.7366772289530219</v>
      </c>
      <c r="S64" s="4">
        <v>-1.5712921686975154</v>
      </c>
      <c r="T64" s="4">
        <v>0.3112406208564526</v>
      </c>
      <c r="U64" s="4"/>
      <c r="V64" s="4"/>
      <c r="W64" s="4"/>
      <c r="X64" s="4"/>
      <c r="Y64" s="4"/>
      <c r="Z64" s="4"/>
      <c r="AA64" s="4"/>
      <c r="AC64">
        <v>60</v>
      </c>
      <c r="AD64">
        <f t="shared" si="0"/>
        <v>-0.79539484888454659</v>
      </c>
      <c r="AE64">
        <f t="shared" si="1"/>
        <v>0.3113048135289721</v>
      </c>
      <c r="AF64">
        <f t="shared" si="2"/>
        <v>-0.45914368042979131</v>
      </c>
      <c r="AG64">
        <f t="shared" si="3"/>
        <v>-1.4958098158130382</v>
      </c>
      <c r="AH64">
        <f t="shared" si="4"/>
        <v>0.34612424102305006</v>
      </c>
      <c r="AJ64">
        <v>60</v>
      </c>
      <c r="AK64" s="32">
        <f t="shared" si="5"/>
        <v>4069.3484823479043</v>
      </c>
      <c r="AL64" s="32">
        <f t="shared" si="6"/>
        <v>1226.703563663536</v>
      </c>
      <c r="AM64" s="32">
        <f t="shared" si="7"/>
        <v>771.61872594340184</v>
      </c>
      <c r="AN64" s="32">
        <f t="shared" si="8"/>
        <v>2278.0212939052863</v>
      </c>
      <c r="AO64" s="32">
        <f t="shared" si="9"/>
        <v>1897.8892016927996</v>
      </c>
      <c r="AQ64">
        <v>60</v>
      </c>
      <c r="AR64" s="35">
        <f t="shared" si="10"/>
        <v>-1.0480739620444157E-2</v>
      </c>
      <c r="AS64" s="35">
        <f t="shared" si="11"/>
        <v>4.4655587828339449E-3</v>
      </c>
      <c r="AT64" s="35">
        <f t="shared" si="12"/>
        <v>-2.7207859375439014E-2</v>
      </c>
      <c r="AU64" s="35">
        <f t="shared" si="13"/>
        <v>-1.8982260064042689E-2</v>
      </c>
      <c r="AV64" s="35">
        <f t="shared" si="14"/>
        <v>4.2007469471676551E-3</v>
      </c>
      <c r="AW64" s="35">
        <f t="shared" si="15"/>
        <v>-9.600910665984853E-3</v>
      </c>
      <c r="AZ64" s="36">
        <v>-1.0690675249631854E-2</v>
      </c>
      <c r="BA64">
        <v>57</v>
      </c>
    </row>
    <row r="65" spans="1:53" x14ac:dyDescent="0.35">
      <c r="A65" s="5">
        <v>45378</v>
      </c>
      <c r="B65" s="6">
        <f>TCS!B62</f>
        <v>3840.9</v>
      </c>
      <c r="C65" s="6">
        <f>RELIANCE!B62</f>
        <v>1492.85</v>
      </c>
      <c r="D65" s="4">
        <f>SBI!B62</f>
        <v>733.3</v>
      </c>
      <c r="E65" s="6">
        <f>HUL!B62</f>
        <v>2230.8200000000002</v>
      </c>
      <c r="F65" s="6">
        <f>SUN!B62</f>
        <v>1604.15</v>
      </c>
      <c r="H65" s="5">
        <v>45378</v>
      </c>
      <c r="I65" s="7">
        <f t="shared" si="16"/>
        <v>-9.4390715667310721E-3</v>
      </c>
      <c r="J65" s="7">
        <f t="shared" si="17"/>
        <v>3.5572327393050607E-2</v>
      </c>
      <c r="K65" s="7">
        <f t="shared" si="18"/>
        <v>-9.1210053374771727E-3</v>
      </c>
      <c r="L65" s="7">
        <f t="shared" si="19"/>
        <v>-1.3446161569063975E-4</v>
      </c>
      <c r="M65" s="7">
        <f t="shared" si="20"/>
        <v>3.7857455728678158E-3</v>
      </c>
      <c r="N65" s="4"/>
      <c r="O65" s="4">
        <v>61</v>
      </c>
      <c r="P65" s="4">
        <v>-0.17863677543348722</v>
      </c>
      <c r="Q65" s="4">
        <v>0.47126607052729047</v>
      </c>
      <c r="R65" s="4">
        <v>0.81679495939857194</v>
      </c>
      <c r="S65" s="4">
        <v>0.319779905336115</v>
      </c>
      <c r="T65" s="4">
        <v>-0.85980708418292817</v>
      </c>
      <c r="U65" s="4"/>
      <c r="V65" s="4"/>
      <c r="W65" s="4"/>
      <c r="X65" s="4"/>
      <c r="Y65" s="4"/>
      <c r="Z65" s="4"/>
      <c r="AA65" s="4"/>
      <c r="AC65">
        <v>61</v>
      </c>
      <c r="AD65">
        <f t="shared" si="0"/>
        <v>-0.17863677543348722</v>
      </c>
      <c r="AE65">
        <f t="shared" si="1"/>
        <v>0.40922721234585629</v>
      </c>
      <c r="AF65">
        <f t="shared" si="2"/>
        <v>0.90340682740800049</v>
      </c>
      <c r="AG65">
        <f t="shared" si="3"/>
        <v>0.1584070197531926</v>
      </c>
      <c r="AH65">
        <f t="shared" si="4"/>
        <v>-0.77721994847006082</v>
      </c>
      <c r="AJ65">
        <v>61</v>
      </c>
      <c r="AK65" s="32">
        <f t="shared" si="5"/>
        <v>4102.7341811525475</v>
      </c>
      <c r="AL65" s="32">
        <f t="shared" si="6"/>
        <v>1228.4244309310752</v>
      </c>
      <c r="AM65" s="32">
        <f t="shared" si="7"/>
        <v>795.52355515802253</v>
      </c>
      <c r="AN65" s="32">
        <f t="shared" si="8"/>
        <v>2326.8123480271361</v>
      </c>
      <c r="AO65" s="32">
        <f t="shared" si="9"/>
        <v>1872.2826121724161</v>
      </c>
      <c r="AQ65">
        <v>61</v>
      </c>
      <c r="AR65" s="35">
        <f t="shared" si="10"/>
        <v>-2.3625378661022989E-3</v>
      </c>
      <c r="AS65" s="35">
        <f t="shared" si="11"/>
        <v>5.8746619701741665E-3</v>
      </c>
      <c r="AT65" s="35">
        <f t="shared" si="12"/>
        <v>2.9293433661403689E-3</v>
      </c>
      <c r="AU65" s="35">
        <f t="shared" si="13"/>
        <v>2.0293475850032827E-3</v>
      </c>
      <c r="AV65" s="35">
        <f t="shared" si="14"/>
        <v>-9.3480715508791334E-3</v>
      </c>
      <c r="AW65" s="35">
        <f t="shared" si="15"/>
        <v>-1.7545129913272279E-4</v>
      </c>
      <c r="AZ65" s="36">
        <v>-1.0679411416852271E-2</v>
      </c>
      <c r="BA65">
        <v>58</v>
      </c>
    </row>
    <row r="66" spans="1:53" x14ac:dyDescent="0.35">
      <c r="A66" s="5">
        <v>45379</v>
      </c>
      <c r="B66" s="6">
        <f>TCS!B63</f>
        <v>3876.3</v>
      </c>
      <c r="C66" s="6">
        <f>RELIANCE!B63</f>
        <v>1485.85</v>
      </c>
      <c r="D66" s="4">
        <f>SBI!B63</f>
        <v>752.35</v>
      </c>
      <c r="E66" s="6">
        <f>HUL!B63</f>
        <v>2255.37</v>
      </c>
      <c r="F66" s="6">
        <f>SUN!B63</f>
        <v>1620.55</v>
      </c>
      <c r="H66" s="5">
        <v>45379</v>
      </c>
      <c r="I66" s="7">
        <f t="shared" si="16"/>
        <v>9.2165898617511122E-3</v>
      </c>
      <c r="J66" s="7">
        <f t="shared" si="17"/>
        <v>-4.6890176508022074E-3</v>
      </c>
      <c r="K66" s="7">
        <f t="shared" si="18"/>
        <v>2.5978453566071202E-2</v>
      </c>
      <c r="L66" s="7">
        <f t="shared" si="19"/>
        <v>1.1004921956948355E-2</v>
      </c>
      <c r="M66" s="7">
        <f t="shared" si="20"/>
        <v>1.0223482841380083E-2</v>
      </c>
      <c r="N66" s="4"/>
      <c r="O66" s="4">
        <v>62</v>
      </c>
      <c r="P66" s="4">
        <v>1.2845333073771612</v>
      </c>
      <c r="Q66" s="4">
        <v>-0.75942296046124502</v>
      </c>
      <c r="R66" s="4">
        <v>-0.44037085511448143</v>
      </c>
      <c r="S66" s="4">
        <v>0.4285239443255599</v>
      </c>
      <c r="T66" s="4">
        <v>0.22589784251796963</v>
      </c>
      <c r="U66" s="4"/>
      <c r="V66" s="4"/>
      <c r="W66" s="4"/>
      <c r="X66" s="4"/>
      <c r="Y66" s="4"/>
      <c r="Z66" s="4"/>
      <c r="AA66" s="4"/>
      <c r="AC66">
        <v>62</v>
      </c>
      <c r="AD66">
        <f t="shared" si="0"/>
        <v>1.2845333073771612</v>
      </c>
      <c r="AE66">
        <f t="shared" si="1"/>
        <v>-0.40231974527939801</v>
      </c>
      <c r="AF66">
        <f t="shared" si="2"/>
        <v>-0.56849381643596186</v>
      </c>
      <c r="AG66">
        <f t="shared" si="3"/>
        <v>0.67570831439843548</v>
      </c>
      <c r="AH66">
        <f t="shared" si="4"/>
        <v>0.25350802164118907</v>
      </c>
      <c r="AJ66">
        <v>62</v>
      </c>
      <c r="AK66" s="32">
        <f t="shared" si="5"/>
        <v>4183.0367484645558</v>
      </c>
      <c r="AL66" s="32">
        <f t="shared" si="6"/>
        <v>1214.2350658489272</v>
      </c>
      <c r="AM66" s="32">
        <f t="shared" si="7"/>
        <v>803.14993641015451</v>
      </c>
      <c r="AN66" s="32">
        <f t="shared" si="8"/>
        <v>2342.2835781147901</v>
      </c>
      <c r="AO66" s="32">
        <f t="shared" si="9"/>
        <v>1895.7648365889893</v>
      </c>
      <c r="AQ66">
        <v>62</v>
      </c>
      <c r="AR66" s="35">
        <f t="shared" si="10"/>
        <v>1.7164159677213409E-2</v>
      </c>
      <c r="AS66" s="35">
        <f t="shared" si="11"/>
        <v>-5.7440607173574465E-3</v>
      </c>
      <c r="AT66" s="35">
        <f t="shared" si="12"/>
        <v>1.2544044894294615E-2</v>
      </c>
      <c r="AU66" s="35">
        <f t="shared" si="13"/>
        <v>8.6919504391671509E-3</v>
      </c>
      <c r="AV66" s="35">
        <f t="shared" si="14"/>
        <v>3.0767145104311222E-3</v>
      </c>
      <c r="AW66" s="35">
        <f t="shared" si="15"/>
        <v>7.1465617607497705E-3</v>
      </c>
      <c r="AZ66" s="36">
        <v>-1.0568060466882013E-2</v>
      </c>
      <c r="BA66">
        <v>59</v>
      </c>
    </row>
    <row r="67" spans="1:53" x14ac:dyDescent="0.35">
      <c r="A67" s="5">
        <v>45383</v>
      </c>
      <c r="B67" s="6">
        <f>TCS!B64</f>
        <v>3916.75</v>
      </c>
      <c r="C67" s="6">
        <f>RELIANCE!B64</f>
        <v>1484.78</v>
      </c>
      <c r="D67" s="4">
        <f>SBI!B64</f>
        <v>758.3</v>
      </c>
      <c r="E67" s="6">
        <f>HUL!B64</f>
        <v>2276.83</v>
      </c>
      <c r="F67" s="6">
        <f>SUN!B64</f>
        <v>1629.25</v>
      </c>
      <c r="H67" s="5">
        <v>45383</v>
      </c>
      <c r="I67" s="7">
        <f t="shared" si="16"/>
        <v>1.0435208833165621E-2</v>
      </c>
      <c r="J67" s="7">
        <f t="shared" si="17"/>
        <v>-7.2012652690378598E-4</v>
      </c>
      <c r="K67" s="7">
        <f t="shared" si="18"/>
        <v>7.9085531999734116E-3</v>
      </c>
      <c r="L67" s="7">
        <f t="shared" si="19"/>
        <v>9.5150684810030306E-3</v>
      </c>
      <c r="M67" s="7">
        <f t="shared" si="20"/>
        <v>5.3685477152818351E-3</v>
      </c>
      <c r="N67" s="4"/>
      <c r="O67" s="4">
        <v>63</v>
      </c>
      <c r="P67" s="4">
        <v>-0.96939321997166217</v>
      </c>
      <c r="Q67" s="4">
        <v>6.0796682130014677E-2</v>
      </c>
      <c r="R67" s="4">
        <v>0.51849622920019645</v>
      </c>
      <c r="S67" s="4">
        <v>-0.86903749419639653</v>
      </c>
      <c r="T67" s="4">
        <v>1.1926984903013729</v>
      </c>
      <c r="U67" s="4"/>
      <c r="V67" s="4"/>
      <c r="W67" s="4"/>
      <c r="X67" s="4"/>
      <c r="Y67" s="4"/>
      <c r="Z67" s="4"/>
      <c r="AA67" s="4"/>
      <c r="AC67">
        <v>63</v>
      </c>
      <c r="AD67">
        <f t="shared" si="0"/>
        <v>-0.96939321997166217</v>
      </c>
      <c r="AE67">
        <f t="shared" si="1"/>
        <v>-0.19135504238057544</v>
      </c>
      <c r="AF67">
        <f t="shared" si="2"/>
        <v>0.31602867690797048</v>
      </c>
      <c r="AG67">
        <f t="shared" si="3"/>
        <v>-1.1124689187956531</v>
      </c>
      <c r="AH67">
        <f t="shared" si="4"/>
        <v>0.95553564295332261</v>
      </c>
      <c r="AJ67">
        <v>63</v>
      </c>
      <c r="AK67" s="32">
        <f t="shared" si="5"/>
        <v>4059.9790149779728</v>
      </c>
      <c r="AL67" s="32">
        <f t="shared" si="6"/>
        <v>1217.907802709296</v>
      </c>
      <c r="AM67" s="32">
        <f t="shared" si="7"/>
        <v>777.09358020235015</v>
      </c>
      <c r="AN67" s="32">
        <f t="shared" si="8"/>
        <v>2289.2360501181688</v>
      </c>
      <c r="AO67" s="32">
        <f t="shared" si="9"/>
        <v>1911.9269373357542</v>
      </c>
      <c r="AQ67">
        <v>63</v>
      </c>
      <c r="AR67" s="35">
        <f t="shared" si="10"/>
        <v>-1.2759057258331929E-2</v>
      </c>
      <c r="AS67" s="35">
        <f t="shared" si="11"/>
        <v>-2.7367019780585311E-3</v>
      </c>
      <c r="AT67" s="35">
        <f t="shared" si="12"/>
        <v>-2.0305622538640766E-2</v>
      </c>
      <c r="AU67" s="35">
        <f t="shared" si="13"/>
        <v>-1.4152685018660294E-2</v>
      </c>
      <c r="AV67" s="35">
        <f t="shared" si="14"/>
        <v>1.1628316799785265E-2</v>
      </c>
      <c r="AW67" s="35">
        <f t="shared" si="15"/>
        <v>-7.6651499987812509E-3</v>
      </c>
      <c r="AZ67" s="36">
        <v>-1.0556892348798731E-2</v>
      </c>
      <c r="BA67">
        <v>60</v>
      </c>
    </row>
    <row r="68" spans="1:53" x14ac:dyDescent="0.35">
      <c r="A68" s="5">
        <v>45384</v>
      </c>
      <c r="B68" s="6">
        <f>TCS!B65</f>
        <v>3883.8</v>
      </c>
      <c r="C68" s="6">
        <f>RELIANCE!B65</f>
        <v>1486.95</v>
      </c>
      <c r="D68" s="4">
        <f>SBI!B65</f>
        <v>766.4</v>
      </c>
      <c r="E68" s="6">
        <f>HUL!B65</f>
        <v>2277.63</v>
      </c>
      <c r="F68" s="6">
        <f>SUN!B65</f>
        <v>1622.25</v>
      </c>
      <c r="H68" s="5">
        <v>45384</v>
      </c>
      <c r="I68" s="7">
        <f t="shared" si="16"/>
        <v>-8.412586966234703E-3</v>
      </c>
      <c r="J68" s="7">
        <f t="shared" si="17"/>
        <v>1.4614959792023097E-3</v>
      </c>
      <c r="K68" s="7">
        <f t="shared" si="18"/>
        <v>1.0681788210470833E-2</v>
      </c>
      <c r="L68" s="7">
        <f t="shared" si="19"/>
        <v>3.5136571461213961E-4</v>
      </c>
      <c r="M68" s="7">
        <f t="shared" si="20"/>
        <v>-4.2964554242749253E-3</v>
      </c>
      <c r="N68" s="4"/>
      <c r="O68" s="4">
        <v>64</v>
      </c>
      <c r="P68" s="4">
        <v>0.3436735786910356</v>
      </c>
      <c r="Q68" s="4">
        <v>-0.35561412945065279</v>
      </c>
      <c r="R68" s="4">
        <v>-0.9266146465425128</v>
      </c>
      <c r="S68" s="4">
        <v>-2.08901790094676</v>
      </c>
      <c r="T68" s="4">
        <v>0.39932712113952085</v>
      </c>
      <c r="U68" s="4"/>
      <c r="V68" s="4"/>
      <c r="W68" s="4"/>
      <c r="X68" s="4"/>
      <c r="Y68" s="4"/>
      <c r="Z68" s="4"/>
      <c r="AA68" s="4"/>
      <c r="AC68">
        <v>64</v>
      </c>
      <c r="AD68">
        <f t="shared" si="0"/>
        <v>0.3436735786910356</v>
      </c>
      <c r="AE68">
        <f t="shared" si="1"/>
        <v>-0.25491224460224793</v>
      </c>
      <c r="AF68">
        <f t="shared" si="2"/>
        <v>-0.90912839669989132</v>
      </c>
      <c r="AG68">
        <f t="shared" si="3"/>
        <v>-1.8243968007338136</v>
      </c>
      <c r="AH68">
        <f t="shared" si="4"/>
        <v>0.38657693805602966</v>
      </c>
      <c r="AJ68">
        <v>64</v>
      </c>
      <c r="AK68" s="32">
        <f t="shared" si="5"/>
        <v>4131.221443654912</v>
      </c>
      <c r="AL68" s="32">
        <f t="shared" si="6"/>
        <v>1216.8001518750784</v>
      </c>
      <c r="AM68" s="32">
        <f t="shared" si="7"/>
        <v>766.95657583497564</v>
      </c>
      <c r="AN68" s="32">
        <f t="shared" si="8"/>
        <v>2268.4521200622112</v>
      </c>
      <c r="AO68" s="32">
        <f t="shared" si="9"/>
        <v>1898.8178237420968</v>
      </c>
      <c r="AQ68">
        <v>64</v>
      </c>
      <c r="AR68" s="35">
        <f t="shared" si="10"/>
        <v>4.5645402752403363E-3</v>
      </c>
      <c r="AS68" s="35">
        <f t="shared" si="11"/>
        <v>-3.6436832138559971E-3</v>
      </c>
      <c r="AT68" s="35">
        <f t="shared" si="12"/>
        <v>-3.3085507015915838E-2</v>
      </c>
      <c r="AU68" s="35">
        <f t="shared" si="13"/>
        <v>-2.3103173824464363E-2</v>
      </c>
      <c r="AV68" s="35">
        <f t="shared" si="14"/>
        <v>4.6920943633941281E-3</v>
      </c>
      <c r="AW68" s="35">
        <f t="shared" si="15"/>
        <v>-1.0115145883120347E-2</v>
      </c>
      <c r="AZ68" s="36">
        <v>-1.0458865764559433E-2</v>
      </c>
      <c r="BA68">
        <v>61</v>
      </c>
    </row>
    <row r="69" spans="1:53" x14ac:dyDescent="0.35">
      <c r="A69" s="5">
        <v>45385</v>
      </c>
      <c r="B69" s="6">
        <f>TCS!B66</f>
        <v>3947.3</v>
      </c>
      <c r="C69" s="6">
        <f>RELIANCE!B66</f>
        <v>1471.6</v>
      </c>
      <c r="D69" s="4">
        <f>SBI!B66</f>
        <v>771.05</v>
      </c>
      <c r="E69" s="6">
        <f>HUL!B66</f>
        <v>2256.2199999999998</v>
      </c>
      <c r="F69" s="6">
        <f>SUN!B66</f>
        <v>1619.85</v>
      </c>
      <c r="H69" s="5">
        <v>45385</v>
      </c>
      <c r="I69" s="7">
        <f t="shared" si="16"/>
        <v>1.6349966527627657E-2</v>
      </c>
      <c r="J69" s="7">
        <f t="shared" si="17"/>
        <v>-1.0323144692155228E-2</v>
      </c>
      <c r="K69" s="7">
        <f t="shared" si="18"/>
        <v>6.0673277661795755E-3</v>
      </c>
      <c r="L69" s="7">
        <f t="shared" si="19"/>
        <v>-9.4001220566993782E-3</v>
      </c>
      <c r="M69" s="7">
        <f t="shared" si="20"/>
        <v>-1.4794267221451829E-3</v>
      </c>
      <c r="N69" s="4"/>
      <c r="O69" s="4">
        <v>65</v>
      </c>
      <c r="P69" s="4">
        <v>0.93307783797757382</v>
      </c>
      <c r="Q69" s="4">
        <v>0.32804951988128533</v>
      </c>
      <c r="R69" s="4">
        <v>-8.2674826843559771E-2</v>
      </c>
      <c r="S69" s="4">
        <v>-1.6187981991216644</v>
      </c>
      <c r="T69" s="4">
        <v>-0.73522961843129142</v>
      </c>
      <c r="U69" s="4"/>
      <c r="V69" s="4"/>
      <c r="W69" s="4"/>
      <c r="X69" s="4"/>
      <c r="Y69" s="4"/>
      <c r="Z69" s="4"/>
      <c r="AA69" s="4"/>
      <c r="AC69">
        <v>65</v>
      </c>
      <c r="AD69">
        <f t="shared" si="0"/>
        <v>0.93307783797757382</v>
      </c>
      <c r="AE69">
        <f t="shared" si="1"/>
        <v>0.55766979505313807</v>
      </c>
      <c r="AF69">
        <f t="shared" si="2"/>
        <v>0.24722476437661384</v>
      </c>
      <c r="AG69">
        <f t="shared" si="3"/>
        <v>-1.3735511830135529</v>
      </c>
      <c r="AH69">
        <f t="shared" si="4"/>
        <v>-0.47788170826312737</v>
      </c>
      <c r="AJ69">
        <v>65</v>
      </c>
      <c r="AK69" s="32">
        <f t="shared" si="5"/>
        <v>4163.6056826214472</v>
      </c>
      <c r="AL69" s="32">
        <f t="shared" si="6"/>
        <v>1231.0377338121757</v>
      </c>
      <c r="AM69" s="32">
        <f t="shared" si="7"/>
        <v>773.36061501769291</v>
      </c>
      <c r="AN69" s="32">
        <f t="shared" si="8"/>
        <v>2281.5920281820008</v>
      </c>
      <c r="AO69" s="32">
        <f t="shared" si="9"/>
        <v>1879.0720573422291</v>
      </c>
      <c r="AQ69">
        <v>65</v>
      </c>
      <c r="AR69" s="35">
        <f t="shared" si="10"/>
        <v>1.2439222998807953E-2</v>
      </c>
      <c r="AS69" s="35">
        <f t="shared" si="11"/>
        <v>8.0145210335114125E-3</v>
      </c>
      <c r="AT69" s="35">
        <f t="shared" si="12"/>
        <v>-2.5011831798168349E-2</v>
      </c>
      <c r="AU69" s="35">
        <f t="shared" si="13"/>
        <v>-1.7444542361655047E-2</v>
      </c>
      <c r="AV69" s="35">
        <f t="shared" si="14"/>
        <v>-5.7556774823519508E-3</v>
      </c>
      <c r="AW69" s="35">
        <f t="shared" si="15"/>
        <v>-5.5516615219711966E-3</v>
      </c>
      <c r="AZ69" s="36">
        <v>-1.0331079911368769E-2</v>
      </c>
      <c r="BA69">
        <v>62</v>
      </c>
    </row>
    <row r="70" spans="1:53" x14ac:dyDescent="0.35">
      <c r="A70" s="5">
        <v>45386</v>
      </c>
      <c r="B70" s="6">
        <f>TCS!B67</f>
        <v>4003.3</v>
      </c>
      <c r="C70" s="6">
        <f>RELIANCE!B67</f>
        <v>1462.93</v>
      </c>
      <c r="D70" s="4">
        <f>SBI!B67</f>
        <v>759.3</v>
      </c>
      <c r="E70" s="6">
        <f>HUL!B67</f>
        <v>2255.9699999999998</v>
      </c>
      <c r="F70" s="6">
        <f>SUN!B67</f>
        <v>1619.35</v>
      </c>
      <c r="H70" s="5">
        <v>45386</v>
      </c>
      <c r="I70" s="7">
        <f t="shared" si="16"/>
        <v>1.41869125731513E-2</v>
      </c>
      <c r="J70" s="7">
        <f t="shared" si="17"/>
        <v>-5.8915466159281671E-3</v>
      </c>
      <c r="K70" s="7">
        <f t="shared" si="18"/>
        <v>-1.5238959859931289E-2</v>
      </c>
      <c r="L70" s="7">
        <f t="shared" si="19"/>
        <v>-1.1080479740455118E-4</v>
      </c>
      <c r="M70" s="7">
        <f t="shared" si="20"/>
        <v>-3.0867055591565773E-4</v>
      </c>
      <c r="N70" s="4"/>
      <c r="O70" s="4">
        <v>66</v>
      </c>
      <c r="P70" s="4">
        <v>1.4172016209932445</v>
      </c>
      <c r="Q70" s="4">
        <v>-0.86142370587056394</v>
      </c>
      <c r="R70" s="4">
        <v>3.5641750731762512E-2</v>
      </c>
      <c r="S70" s="4">
        <v>-0.33647086174862817</v>
      </c>
      <c r="T70" s="4">
        <v>0.20473325184699459</v>
      </c>
      <c r="U70" s="4"/>
      <c r="V70" s="4"/>
      <c r="W70" s="4"/>
      <c r="X70" s="4"/>
      <c r="Y70" s="4"/>
      <c r="Z70" s="4"/>
      <c r="AA70" s="4"/>
      <c r="AC70">
        <v>66</v>
      </c>
      <c r="AD70">
        <f t="shared" ref="AD70:AD133" si="26">SUMPRODUCT($W$13:$AA$13,P70:T70)</f>
        <v>1.4172016209932445</v>
      </c>
      <c r="AE70">
        <f t="shared" ref="AE70:AE133" si="27">SUMPRODUCT($W$14:$AA$14,P70:T70)</f>
        <v>-0.46664066722679809</v>
      </c>
      <c r="AF70">
        <f t="shared" ref="AF70:AF133" si="28">SUMPRODUCT($W$15:$AA$15,P70:T70)</f>
        <v>-0.20303170721056599</v>
      </c>
      <c r="AG70">
        <f t="shared" ref="AG70:AG133" si="29">SUMPRODUCT($W$16:$AA$16,P70:T70)</f>
        <v>-0.14325983257983782</v>
      </c>
      <c r="AH70">
        <f t="shared" ref="AH70:AH133" si="30">SUMPRODUCT($W$17:$AA$17,P70:T70)</f>
        <v>0.18839029603503671</v>
      </c>
      <c r="AJ70">
        <v>66</v>
      </c>
      <c r="AK70" s="32">
        <f t="shared" ref="AK70:AK133" si="31">$W$24*EXP(($W$22-(($W$23^2)/2))*(1/252)+$W$23*AD70)</f>
        <v>4190.3951906922766</v>
      </c>
      <c r="AL70" s="32">
        <f t="shared" ref="AL70:AL133" si="32">$X$24*EXP(($X$22-(($X$23^2)/2))*(1/252)+$X$23*AE70)</f>
        <v>1213.1174916871939</v>
      </c>
      <c r="AM70" s="32">
        <f t="shared" ref="AM70:AM133" si="33">$Y$24*EXP(($Y$22-(($Y$23^2)/2))*(1/252)+$Y$23*AG70)</f>
        <v>791.10966539536423</v>
      </c>
      <c r="AN70" s="32">
        <f t="shared" ref="AN70:AN133" si="34">$Z$24*EXP(($Z$22-($Z$23^2)/2)*(1/252)+$Z$23*AG70)</f>
        <v>2317.837438136281</v>
      </c>
      <c r="AO70" s="32">
        <f t="shared" ref="AO70:AO133" si="35">$AA$24*EXP(($AA$22-(($AA$23^2)/2))*(1/252)+$AA$23*AH70)</f>
        <v>1894.2726362403587</v>
      </c>
      <c r="AQ70">
        <v>66</v>
      </c>
      <c r="AR70" s="35">
        <f t="shared" ref="AR70:AR133" si="36">AK70/$W$24-1</f>
        <v>1.8953468295608955E-2</v>
      </c>
      <c r="AS70" s="35">
        <f t="shared" ref="AS70:AS133" si="37">AL70/$X$24-1</f>
        <v>-6.6591675028094821E-3</v>
      </c>
      <c r="AT70" s="35">
        <f t="shared" ref="AT70:AT133" si="38">AM70/$Y$24-1</f>
        <v>-2.6353184627279092E-3</v>
      </c>
      <c r="AU70" s="35">
        <f t="shared" ref="AU70:AU133" si="39">AN70/$Z$24-1</f>
        <v>-1.8356495688036656E-3</v>
      </c>
      <c r="AV70" s="35">
        <f t="shared" ref="AV70:AV133" si="40">AO70/$AA$24-1</f>
        <v>2.2871696290158727E-3</v>
      </c>
      <c r="AW70" s="35">
        <f t="shared" ref="AW70:AW133" si="41">SUMPRODUCT($AY$5:$BC$5,AR70:AV70)</f>
        <v>2.0221004780567541E-3</v>
      </c>
      <c r="AZ70" s="36">
        <v>-1.030014387976699E-2</v>
      </c>
      <c r="BA70">
        <v>63</v>
      </c>
    </row>
    <row r="71" spans="1:53" x14ac:dyDescent="0.35">
      <c r="A71" s="5">
        <v>45387</v>
      </c>
      <c r="B71" s="6">
        <f>TCS!B68</f>
        <v>3979.25</v>
      </c>
      <c r="C71" s="6">
        <f>RELIANCE!B68</f>
        <v>1460.1</v>
      </c>
      <c r="D71" s="4">
        <f>SBI!B68</f>
        <v>764.75</v>
      </c>
      <c r="E71" s="6">
        <f>HUL!B68</f>
        <v>2257.96</v>
      </c>
      <c r="F71" s="6">
        <f>SUN!B68</f>
        <v>1609</v>
      </c>
      <c r="H71" s="5">
        <v>45387</v>
      </c>
      <c r="I71" s="7">
        <f t="shared" ref="I71:I134" si="42">B71/B70-1</f>
        <v>-6.0075437763845718E-3</v>
      </c>
      <c r="J71" s="7">
        <f t="shared" ref="J71:J134" si="43">C71/C70-1</f>
        <v>-1.9344739666287136E-3</v>
      </c>
      <c r="K71" s="7">
        <f t="shared" ref="K71:K134" si="44">D71/D70-1</f>
        <v>7.1776636375608938E-3</v>
      </c>
      <c r="L71" s="7">
        <f t="shared" ref="L71:L134" si="45">E71/E70-1</f>
        <v>8.8210392868703913E-4</v>
      </c>
      <c r="M71" s="7">
        <f t="shared" ref="M71:M134" si="46">F71/F70-1</f>
        <v>-6.3914533609163993E-3</v>
      </c>
      <c r="N71" s="4"/>
      <c r="O71" s="4">
        <v>67</v>
      </c>
      <c r="P71" s="4">
        <v>-9.1356387119604171E-2</v>
      </c>
      <c r="Q71" s="4">
        <v>-1.6043776926953843</v>
      </c>
      <c r="R71" s="4">
        <v>-0.51107585310962045</v>
      </c>
      <c r="S71" s="4">
        <v>-0.6700342723331697</v>
      </c>
      <c r="T71" s="4">
        <v>-0.97058775142616494</v>
      </c>
      <c r="U71" s="4"/>
      <c r="V71" s="4"/>
      <c r="W71" s="4"/>
      <c r="X71" s="4"/>
      <c r="Y71" s="4"/>
      <c r="Z71" s="4"/>
      <c r="AA71" s="4"/>
      <c r="AC71">
        <v>67</v>
      </c>
      <c r="AD71">
        <f t="shared" si="26"/>
        <v>-9.1356387119604171E-2</v>
      </c>
      <c r="AE71">
        <f t="shared" si="27"/>
        <v>-1.573638542110632</v>
      </c>
      <c r="AF71">
        <f t="shared" si="28"/>
        <v>-1.2838300988072147</v>
      </c>
      <c r="AG71">
        <f t="shared" si="29"/>
        <v>-0.68420688352996883</v>
      </c>
      <c r="AH71">
        <f t="shared" si="30"/>
        <v>-1.3218867686634246</v>
      </c>
      <c r="AJ71">
        <v>67</v>
      </c>
      <c r="AK71" s="32">
        <f t="shared" si="31"/>
        <v>4107.4808227909252</v>
      </c>
      <c r="AL71" s="32">
        <f t="shared" si="32"/>
        <v>1194.0438264278969</v>
      </c>
      <c r="AM71" s="32">
        <f t="shared" si="33"/>
        <v>783.25594892599838</v>
      </c>
      <c r="AN71" s="32">
        <f t="shared" si="34"/>
        <v>2301.8302948576224</v>
      </c>
      <c r="AO71" s="32">
        <f t="shared" si="35"/>
        <v>1859.9916090974245</v>
      </c>
      <c r="AQ71">
        <v>67</v>
      </c>
      <c r="AR71" s="35">
        <f t="shared" si="36"/>
        <v>-1.2083252584407234E-3</v>
      </c>
      <c r="AS71" s="35">
        <f t="shared" si="37"/>
        <v>-2.227731715218273E-2</v>
      </c>
      <c r="AT71" s="35">
        <f t="shared" si="38"/>
        <v>-1.2536625156330916E-2</v>
      </c>
      <c r="AU71" s="35">
        <f t="shared" si="39"/>
        <v>-8.7290405849780317E-3</v>
      </c>
      <c r="AV71" s="35">
        <f t="shared" si="40"/>
        <v>-1.5851419827284108E-2</v>
      </c>
      <c r="AW71" s="35">
        <f t="shared" si="41"/>
        <v>-1.2120545595843302E-2</v>
      </c>
      <c r="AZ71" s="36">
        <v>-1.0197138428647003E-2</v>
      </c>
      <c r="BA71">
        <v>64</v>
      </c>
    </row>
    <row r="72" spans="1:53" x14ac:dyDescent="0.35">
      <c r="A72" s="5">
        <v>45390</v>
      </c>
      <c r="B72" s="6">
        <f>TCS!B69</f>
        <v>3972.55</v>
      </c>
      <c r="C72" s="6">
        <f>RELIANCE!B69</f>
        <v>1485.97</v>
      </c>
      <c r="D72" s="4">
        <f>SBI!B69</f>
        <v>768.3</v>
      </c>
      <c r="E72" s="6">
        <f>HUL!B69</f>
        <v>2259.9499999999998</v>
      </c>
      <c r="F72" s="6">
        <f>SUN!B69</f>
        <v>1599.7</v>
      </c>
      <c r="H72" s="5">
        <v>45390</v>
      </c>
      <c r="I72" s="7">
        <f t="shared" si="42"/>
        <v>-1.6837343720549347E-3</v>
      </c>
      <c r="J72" s="7">
        <f t="shared" si="43"/>
        <v>1.7717964522977914E-2</v>
      </c>
      <c r="K72" s="7">
        <f t="shared" si="44"/>
        <v>4.6420398823143749E-3</v>
      </c>
      <c r="L72" s="7">
        <f t="shared" si="45"/>
        <v>8.8132650711258975E-4</v>
      </c>
      <c r="M72" s="7">
        <f t="shared" si="46"/>
        <v>-5.7799875699191539E-3</v>
      </c>
      <c r="N72" s="4"/>
      <c r="O72" s="4">
        <v>68</v>
      </c>
      <c r="P72" s="4">
        <v>-0.78385429803287943</v>
      </c>
      <c r="Q72" s="4">
        <v>-0.72525884786195316</v>
      </c>
      <c r="R72" s="4">
        <v>-1.2923255519836867</v>
      </c>
      <c r="S72" s="4">
        <v>-4.2684472327282855E-2</v>
      </c>
      <c r="T72" s="4">
        <v>-0.94260799448336563</v>
      </c>
      <c r="U72" s="4"/>
      <c r="V72" s="4"/>
      <c r="W72" s="4"/>
      <c r="X72" s="4"/>
      <c r="Y72" s="4"/>
      <c r="Z72" s="4"/>
      <c r="AA72" s="4"/>
      <c r="AC72">
        <v>68</v>
      </c>
      <c r="AD72">
        <f t="shared" si="26"/>
        <v>-0.78385429803287943</v>
      </c>
      <c r="AE72">
        <f t="shared" si="27"/>
        <v>-0.90293540621132851</v>
      </c>
      <c r="AF72">
        <f t="shared" si="28"/>
        <v>-1.5835932760404299</v>
      </c>
      <c r="AG72">
        <f t="shared" si="29"/>
        <v>1.3113871537850215E-2</v>
      </c>
      <c r="AH72">
        <f t="shared" si="30"/>
        <v>-1.1176737647898058</v>
      </c>
      <c r="AJ72">
        <v>68</v>
      </c>
      <c r="AK72" s="32">
        <f t="shared" si="31"/>
        <v>4069.9706822088888</v>
      </c>
      <c r="AL72" s="32">
        <f t="shared" si="32"/>
        <v>1205.5639869482061</v>
      </c>
      <c r="AM72" s="32">
        <f t="shared" si="33"/>
        <v>793.39460805120257</v>
      </c>
      <c r="AN72" s="32">
        <f t="shared" si="34"/>
        <v>2322.4853924094423</v>
      </c>
      <c r="AO72" s="32">
        <f t="shared" si="35"/>
        <v>1864.5904157208279</v>
      </c>
      <c r="AQ72">
        <v>68</v>
      </c>
      <c r="AR72" s="35">
        <f t="shared" si="36"/>
        <v>-1.0329442981947712E-2</v>
      </c>
      <c r="AS72" s="35">
        <f t="shared" si="37"/>
        <v>-1.284422767802984E-2</v>
      </c>
      <c r="AT72" s="35">
        <f t="shared" si="38"/>
        <v>2.4534550075960837E-4</v>
      </c>
      <c r="AU72" s="35">
        <f t="shared" si="39"/>
        <v>1.6596718894201778E-4</v>
      </c>
      <c r="AV72" s="35">
        <f t="shared" si="40"/>
        <v>-1.3418124436716417E-2</v>
      </c>
      <c r="AW72" s="35">
        <f t="shared" si="41"/>
        <v>-7.2360964813984689E-3</v>
      </c>
      <c r="AZ72" s="36">
        <v>-1.0115145883120347E-2</v>
      </c>
      <c r="BA72">
        <v>65</v>
      </c>
    </row>
    <row r="73" spans="1:53" x14ac:dyDescent="0.35">
      <c r="A73" s="5">
        <v>45391</v>
      </c>
      <c r="B73" s="6">
        <f>TCS!B70</f>
        <v>3946.55</v>
      </c>
      <c r="C73" s="6">
        <f>RELIANCE!B70</f>
        <v>1463.65</v>
      </c>
      <c r="D73" s="4">
        <f>SBI!B70</f>
        <v>764.2</v>
      </c>
      <c r="E73" s="6">
        <f>HUL!B70</f>
        <v>2255.17</v>
      </c>
      <c r="F73" s="6">
        <f>SUN!B70</f>
        <v>1602.55</v>
      </c>
      <c r="H73" s="5">
        <v>45391</v>
      </c>
      <c r="I73" s="7">
        <f t="shared" si="42"/>
        <v>-6.5449144755886923E-3</v>
      </c>
      <c r="J73" s="7">
        <f t="shared" si="43"/>
        <v>-1.5020491665376778E-2</v>
      </c>
      <c r="K73" s="7">
        <f t="shared" si="44"/>
        <v>-5.3364571131067073E-3</v>
      </c>
      <c r="L73" s="7">
        <f t="shared" si="45"/>
        <v>-2.1150910418370472E-3</v>
      </c>
      <c r="M73" s="7">
        <f t="shared" si="46"/>
        <v>1.7815840470087885E-3</v>
      </c>
      <c r="N73" s="4"/>
      <c r="O73" s="4">
        <v>69</v>
      </c>
      <c r="P73" s="4">
        <v>-0.19520220937840574</v>
      </c>
      <c r="Q73" s="4">
        <v>1.5557041296757361</v>
      </c>
      <c r="R73" s="4">
        <v>-1.1878313584030118</v>
      </c>
      <c r="S73" s="4">
        <v>-0.92280912413588023</v>
      </c>
      <c r="T73" s="4">
        <v>-2.5515783587497145</v>
      </c>
      <c r="U73" s="4"/>
      <c r="V73" s="4"/>
      <c r="W73" s="4"/>
      <c r="X73" s="4"/>
      <c r="Y73" s="4"/>
      <c r="Z73" s="4"/>
      <c r="AA73" s="4"/>
      <c r="AC73">
        <v>69</v>
      </c>
      <c r="AD73">
        <f t="shared" si="26"/>
        <v>-0.19520220937840574</v>
      </c>
      <c r="AE73">
        <f t="shared" si="27"/>
        <v>1.4526833268886774</v>
      </c>
      <c r="AF73">
        <f t="shared" si="28"/>
        <v>-0.20817951477139196</v>
      </c>
      <c r="AG73">
        <f t="shared" si="29"/>
        <v>-0.60116352763162917</v>
      </c>
      <c r="AH73">
        <f t="shared" si="30"/>
        <v>-1.9831724473641159</v>
      </c>
      <c r="AJ73">
        <v>69</v>
      </c>
      <c r="AK73" s="32">
        <f t="shared" si="31"/>
        <v>4101.8339089684841</v>
      </c>
      <c r="AL73" s="32">
        <f t="shared" si="32"/>
        <v>1246.9125060792053</v>
      </c>
      <c r="AM73" s="32">
        <f t="shared" si="33"/>
        <v>784.45652501099255</v>
      </c>
      <c r="AN73" s="32">
        <f t="shared" si="34"/>
        <v>2304.2804258065071</v>
      </c>
      <c r="AO73" s="32">
        <f t="shared" si="35"/>
        <v>1845.1773732278311</v>
      </c>
      <c r="AQ73">
        <v>69</v>
      </c>
      <c r="AR73" s="35">
        <f t="shared" si="36"/>
        <v>-2.5814516970457113E-3</v>
      </c>
      <c r="AS73" s="35">
        <f t="shared" si="37"/>
        <v>2.1013311016749414E-2</v>
      </c>
      <c r="AT73" s="35">
        <f t="shared" si="38"/>
        <v>-1.1023039572626736E-2</v>
      </c>
      <c r="AU73" s="35">
        <f t="shared" si="39"/>
        <v>-7.6739047385956383E-3</v>
      </c>
      <c r="AV73" s="35">
        <f t="shared" si="40"/>
        <v>-2.3689847229910299E-2</v>
      </c>
      <c r="AW73" s="35">
        <f t="shared" si="41"/>
        <v>-4.7909864442857945E-3</v>
      </c>
      <c r="AZ73" s="36">
        <v>-1.000467581260729E-2</v>
      </c>
      <c r="BA73">
        <v>66</v>
      </c>
    </row>
    <row r="74" spans="1:53" x14ac:dyDescent="0.35">
      <c r="A74" s="5">
        <v>45392</v>
      </c>
      <c r="B74" s="6">
        <f>TCS!B71</f>
        <v>3984.65</v>
      </c>
      <c r="C74" s="6">
        <f>RELIANCE!B71</f>
        <v>1479.57</v>
      </c>
      <c r="D74" s="4">
        <f>SBI!B71</f>
        <v>779.05</v>
      </c>
      <c r="E74" s="6">
        <f>HUL!B71</f>
        <v>2251.9299999999998</v>
      </c>
      <c r="F74" s="6">
        <f>SUN!B71</f>
        <v>1604.05</v>
      </c>
      <c r="H74" s="5">
        <v>45392</v>
      </c>
      <c r="I74" s="7">
        <f t="shared" si="42"/>
        <v>9.6540015963308967E-3</v>
      </c>
      <c r="J74" s="7">
        <f t="shared" si="43"/>
        <v>1.0876917295801425E-2</v>
      </c>
      <c r="K74" s="7">
        <f t="shared" si="44"/>
        <v>1.9432085841402547E-2</v>
      </c>
      <c r="L74" s="7">
        <f t="shared" si="45"/>
        <v>-1.4366987854574909E-3</v>
      </c>
      <c r="M74" s="7">
        <f t="shared" si="46"/>
        <v>9.3600823687256529E-4</v>
      </c>
      <c r="N74" s="4"/>
      <c r="O74" s="4">
        <v>70</v>
      </c>
      <c r="P74" s="4">
        <v>0.29402091577375022</v>
      </c>
      <c r="Q74" s="4">
        <v>0.27428532130773581</v>
      </c>
      <c r="R74" s="4">
        <v>-0.51209200700847557</v>
      </c>
      <c r="S74" s="4">
        <v>-0.75962884549367593</v>
      </c>
      <c r="T74" s="4">
        <v>-0.704908063408208</v>
      </c>
      <c r="U74" s="4"/>
      <c r="V74" s="4"/>
      <c r="W74" s="4"/>
      <c r="X74" s="4"/>
      <c r="Y74" s="4"/>
      <c r="Z74" s="4"/>
      <c r="AA74" s="4"/>
      <c r="AC74">
        <v>70</v>
      </c>
      <c r="AD74">
        <f t="shared" si="26"/>
        <v>0.29402091577375022</v>
      </c>
      <c r="AE74">
        <f t="shared" si="27"/>
        <v>0.34085521924193873</v>
      </c>
      <c r="AF74">
        <f t="shared" si="28"/>
        <v>-0.23927634514852084</v>
      </c>
      <c r="AG74">
        <f t="shared" si="29"/>
        <v>-0.57224995668077927</v>
      </c>
      <c r="AH74">
        <f t="shared" si="30"/>
        <v>-0.52557053989612612</v>
      </c>
      <c r="AJ74">
        <v>70</v>
      </c>
      <c r="AK74" s="32">
        <f t="shared" si="31"/>
        <v>4128.5048575256842</v>
      </c>
      <c r="AL74" s="32">
        <f t="shared" si="32"/>
        <v>1227.222622034333</v>
      </c>
      <c r="AM74" s="32">
        <f t="shared" si="33"/>
        <v>784.87496663552383</v>
      </c>
      <c r="AN74" s="32">
        <f t="shared" si="34"/>
        <v>2305.1341106421278</v>
      </c>
      <c r="AO74" s="32">
        <f t="shared" si="35"/>
        <v>1877.9887558847911</v>
      </c>
      <c r="AQ74">
        <v>70</v>
      </c>
      <c r="AR74" s="35">
        <f t="shared" si="36"/>
        <v>3.9039641881808418E-3</v>
      </c>
      <c r="AS74" s="35">
        <f t="shared" si="37"/>
        <v>4.8905809902419772E-3</v>
      </c>
      <c r="AT74" s="35">
        <f t="shared" si="38"/>
        <v>-1.0495503485219659E-2</v>
      </c>
      <c r="AU74" s="35">
        <f t="shared" si="39"/>
        <v>-7.3062699099402106E-3</v>
      </c>
      <c r="AV74" s="35">
        <f t="shared" si="40"/>
        <v>-6.3288680204285352E-3</v>
      </c>
      <c r="AW74" s="35">
        <f t="shared" si="41"/>
        <v>-3.0672192474331178E-3</v>
      </c>
      <c r="AZ74" s="36">
        <v>-9.8785033916909178E-3</v>
      </c>
      <c r="BA74">
        <v>67</v>
      </c>
    </row>
    <row r="75" spans="1:53" x14ac:dyDescent="0.35">
      <c r="A75" s="5">
        <v>45394</v>
      </c>
      <c r="B75" s="6">
        <f>TCS!B72</f>
        <v>4001.4</v>
      </c>
      <c r="C75" s="6">
        <f>RELIANCE!B72</f>
        <v>1467.15</v>
      </c>
      <c r="D75" s="4">
        <f>SBI!B72</f>
        <v>766.3</v>
      </c>
      <c r="E75" s="6">
        <f>HUL!B72</f>
        <v>2223.4499999999998</v>
      </c>
      <c r="F75" s="6">
        <f>SUN!B72</f>
        <v>1540</v>
      </c>
      <c r="H75" s="5">
        <v>45394</v>
      </c>
      <c r="I75" s="7">
        <f t="shared" si="42"/>
        <v>4.2036314356341808E-3</v>
      </c>
      <c r="J75" s="7">
        <f t="shared" si="43"/>
        <v>-8.3943307852956117E-3</v>
      </c>
      <c r="K75" s="7">
        <f t="shared" si="44"/>
        <v>-1.6366086900712395E-2</v>
      </c>
      <c r="L75" s="7">
        <f t="shared" si="45"/>
        <v>-1.2646929522676098E-2</v>
      </c>
      <c r="M75" s="7">
        <f t="shared" si="46"/>
        <v>-3.9930176740126555E-2</v>
      </c>
      <c r="N75" s="4"/>
      <c r="O75" s="4">
        <v>71</v>
      </c>
      <c r="P75" s="4">
        <v>-2.3985666016615057</v>
      </c>
      <c r="Q75" s="4">
        <v>0.49846529789378546</v>
      </c>
      <c r="R75" s="4">
        <v>0.27510725435396055</v>
      </c>
      <c r="S75" s="4">
        <v>0.25660507906538227</v>
      </c>
      <c r="T75" s="4">
        <v>-0.96394069950530692</v>
      </c>
      <c r="U75" s="4"/>
      <c r="V75" s="4"/>
      <c r="W75" s="4"/>
      <c r="X75" s="4"/>
      <c r="Y75" s="4"/>
      <c r="Z75" s="4"/>
      <c r="AA75" s="4"/>
      <c r="AC75">
        <v>71</v>
      </c>
      <c r="AD75">
        <f t="shared" si="26"/>
        <v>-2.3985666016615057</v>
      </c>
      <c r="AE75">
        <f t="shared" si="27"/>
        <v>-0.13721395000257108</v>
      </c>
      <c r="AF75">
        <f t="shared" si="28"/>
        <v>0.12094262375555009</v>
      </c>
      <c r="AG75">
        <f t="shared" si="29"/>
        <v>-0.1925530090177745</v>
      </c>
      <c r="AH75">
        <f t="shared" si="30"/>
        <v>-1.1791320021896965</v>
      </c>
      <c r="AJ75">
        <v>71</v>
      </c>
      <c r="AK75" s="32">
        <f t="shared" si="31"/>
        <v>3983.8326576595018</v>
      </c>
      <c r="AL75" s="32">
        <f t="shared" si="32"/>
        <v>1218.852148401299</v>
      </c>
      <c r="AM75" s="32">
        <f t="shared" si="33"/>
        <v>790.3907553459353</v>
      </c>
      <c r="AN75" s="32">
        <f t="shared" si="34"/>
        <v>2316.3742076964322</v>
      </c>
      <c r="AO75" s="32">
        <f t="shared" si="35"/>
        <v>1863.2052025683765</v>
      </c>
      <c r="AQ75">
        <v>71</v>
      </c>
      <c r="AR75" s="35">
        <f t="shared" si="36"/>
        <v>-3.1275113944363553E-2</v>
      </c>
      <c r="AS75" s="35">
        <f t="shared" si="37"/>
        <v>-1.9634404083529455E-3</v>
      </c>
      <c r="AT75" s="35">
        <f t="shared" si="38"/>
        <v>-3.5416599269600946E-3</v>
      </c>
      <c r="AU75" s="35">
        <f t="shared" si="39"/>
        <v>-2.465781966137448E-3</v>
      </c>
      <c r="AV75" s="35">
        <f t="shared" si="40"/>
        <v>-1.4151060838447305E-2</v>
      </c>
      <c r="AW75" s="35">
        <f t="shared" si="41"/>
        <v>-1.0679411416852271E-2</v>
      </c>
      <c r="AZ75" s="36">
        <v>-9.8729193516388994E-3</v>
      </c>
      <c r="BA75">
        <v>68</v>
      </c>
    </row>
    <row r="76" spans="1:53" x14ac:dyDescent="0.35">
      <c r="A76" s="5">
        <v>45397</v>
      </c>
      <c r="B76" s="6">
        <f>TCS!B73</f>
        <v>3941.2</v>
      </c>
      <c r="C76" s="6">
        <f>RELIANCE!B73</f>
        <v>1464.82</v>
      </c>
      <c r="D76" s="4">
        <f>SBI!B73</f>
        <v>757.5</v>
      </c>
      <c r="E76" s="6">
        <f>HUL!B73</f>
        <v>2185.35</v>
      </c>
      <c r="F76" s="6">
        <f>SUN!B73</f>
        <v>1540.05</v>
      </c>
      <c r="H76" s="5">
        <v>45397</v>
      </c>
      <c r="I76" s="7">
        <f t="shared" si="42"/>
        <v>-1.5044734342980037E-2</v>
      </c>
      <c r="J76" s="7">
        <f t="shared" si="43"/>
        <v>-1.5881130082132655E-3</v>
      </c>
      <c r="K76" s="7">
        <f t="shared" si="44"/>
        <v>-1.1483753099308269E-2</v>
      </c>
      <c r="L76" s="7">
        <f t="shared" si="45"/>
        <v>-1.7135532618228422E-2</v>
      </c>
      <c r="M76" s="7">
        <f t="shared" si="46"/>
        <v>3.2467532467439497E-5</v>
      </c>
      <c r="N76" s="4"/>
      <c r="O76" s="4">
        <v>72</v>
      </c>
      <c r="P76" s="4">
        <v>1.2963304896944137</v>
      </c>
      <c r="Q76" s="4">
        <v>0.49130423132898748</v>
      </c>
      <c r="R76" s="4">
        <v>-1.1034230052373655</v>
      </c>
      <c r="S76" s="4">
        <v>-0.36303725328448233</v>
      </c>
      <c r="T76" s="4">
        <v>0.94855789487891229</v>
      </c>
      <c r="U76" s="4"/>
      <c r="V76" s="4"/>
      <c r="W76" s="4"/>
      <c r="X76" s="4"/>
      <c r="Y76" s="4"/>
      <c r="Z76" s="4"/>
      <c r="AA76" s="4"/>
      <c r="AC76">
        <v>72</v>
      </c>
      <c r="AD76">
        <f t="shared" si="26"/>
        <v>1.2963304896944137</v>
      </c>
      <c r="AE76">
        <f t="shared" si="27"/>
        <v>0.80911388613476298</v>
      </c>
      <c r="AF76">
        <f t="shared" si="28"/>
        <v>-0.46540386841028158</v>
      </c>
      <c r="AG76">
        <f t="shared" si="29"/>
        <v>0.11877064466474885</v>
      </c>
      <c r="AH76">
        <f t="shared" si="30"/>
        <v>1.3033716462590805</v>
      </c>
      <c r="AJ76">
        <v>72</v>
      </c>
      <c r="AK76" s="32">
        <f t="shared" si="31"/>
        <v>4183.6905549097155</v>
      </c>
      <c r="AL76" s="32">
        <f t="shared" si="32"/>
        <v>1235.4770486938685</v>
      </c>
      <c r="AM76" s="32">
        <f t="shared" si="33"/>
        <v>794.94220646235829</v>
      </c>
      <c r="AN76" s="32">
        <f t="shared" si="34"/>
        <v>2325.6311435083203</v>
      </c>
      <c r="AO76" s="32">
        <f t="shared" si="35"/>
        <v>1919.9858033472817</v>
      </c>
      <c r="AQ76">
        <v>72</v>
      </c>
      <c r="AR76" s="35">
        <f t="shared" si="36"/>
        <v>1.7323141900744243E-2</v>
      </c>
      <c r="AS76" s="35">
        <f t="shared" si="37"/>
        <v>1.1649579278500299E-2</v>
      </c>
      <c r="AT76" s="35">
        <f t="shared" si="38"/>
        <v>2.1964277135126942E-3</v>
      </c>
      <c r="AU76" s="35">
        <f t="shared" si="39"/>
        <v>1.5206681487964779E-3</v>
      </c>
      <c r="AV76" s="35">
        <f t="shared" si="40"/>
        <v>1.5892379876336182E-2</v>
      </c>
      <c r="AW76" s="35">
        <f t="shared" si="41"/>
        <v>9.7164393835779787E-3</v>
      </c>
      <c r="AZ76" s="36">
        <v>-9.8594013599460732E-3</v>
      </c>
      <c r="BA76">
        <v>69</v>
      </c>
    </row>
    <row r="77" spans="1:53" x14ac:dyDescent="0.35">
      <c r="A77" s="5">
        <v>45398</v>
      </c>
      <c r="B77" s="6">
        <f>TCS!B74</f>
        <v>3872.8</v>
      </c>
      <c r="C77" s="6">
        <f>RELIANCE!B74</f>
        <v>1465.75</v>
      </c>
      <c r="D77" s="4">
        <f>SBI!B74</f>
        <v>751.7</v>
      </c>
      <c r="E77" s="6">
        <f>HUL!B74</f>
        <v>2211.9899999999998</v>
      </c>
      <c r="F77" s="6">
        <f>SUN!B74</f>
        <v>1537.55</v>
      </c>
      <c r="H77" s="5">
        <v>45398</v>
      </c>
      <c r="I77" s="7">
        <f t="shared" si="42"/>
        <v>-1.7355120267938617E-2</v>
      </c>
      <c r="J77" s="7">
        <f t="shared" si="43"/>
        <v>6.3489029368790639E-4</v>
      </c>
      <c r="K77" s="7">
        <f t="shared" si="44"/>
        <v>-7.6567656765675896E-3</v>
      </c>
      <c r="L77" s="7">
        <f t="shared" si="45"/>
        <v>1.2190267005285138E-2</v>
      </c>
      <c r="M77" s="7">
        <f t="shared" si="46"/>
        <v>-1.6233239180546422E-3</v>
      </c>
      <c r="N77" s="4"/>
      <c r="O77" s="4">
        <v>73</v>
      </c>
      <c r="P77" s="4">
        <v>-1.1810556679275515</v>
      </c>
      <c r="Q77" s="4">
        <v>-0.7423803238052461</v>
      </c>
      <c r="R77" s="4">
        <v>0.17314548234103691</v>
      </c>
      <c r="S77" s="4">
        <v>-0.53270789590873557</v>
      </c>
      <c r="T77" s="4">
        <v>-0.12164396692733688</v>
      </c>
      <c r="U77" s="4"/>
      <c r="V77" s="4"/>
      <c r="W77" s="4"/>
      <c r="X77" s="4"/>
      <c r="Y77" s="4"/>
      <c r="Z77" s="4"/>
      <c r="AA77" s="4"/>
      <c r="AC77">
        <v>73</v>
      </c>
      <c r="AD77">
        <f t="shared" si="26"/>
        <v>-1.1810556679275515</v>
      </c>
      <c r="AE77">
        <f t="shared" si="27"/>
        <v>-1.0219513016130675</v>
      </c>
      <c r="AF77">
        <f t="shared" si="28"/>
        <v>-0.42725501633419943</v>
      </c>
      <c r="AG77">
        <f t="shared" si="29"/>
        <v>-0.81290368145126246</v>
      </c>
      <c r="AH77">
        <f t="shared" si="30"/>
        <v>-0.50793305100792896</v>
      </c>
      <c r="AJ77">
        <v>73</v>
      </c>
      <c r="AK77" s="32">
        <f t="shared" si="31"/>
        <v>4048.6104895402359</v>
      </c>
      <c r="AL77" s="32">
        <f t="shared" si="32"/>
        <v>1203.5116599253952</v>
      </c>
      <c r="AM77" s="32">
        <f t="shared" si="33"/>
        <v>781.39898025007358</v>
      </c>
      <c r="AN77" s="32">
        <f t="shared" si="34"/>
        <v>2298.0383401203976</v>
      </c>
      <c r="AO77" s="32">
        <f t="shared" si="35"/>
        <v>1878.3893370106684</v>
      </c>
      <c r="AQ77">
        <v>73</v>
      </c>
      <c r="AR77" s="35">
        <f t="shared" si="36"/>
        <v>-1.5523473953425349E-2</v>
      </c>
      <c r="AS77" s="35">
        <f t="shared" si="37"/>
        <v>-1.4524741105101158E-2</v>
      </c>
      <c r="AT77" s="35">
        <f t="shared" si="38"/>
        <v>-1.4877735438636464E-2</v>
      </c>
      <c r="AU77" s="35">
        <f t="shared" si="39"/>
        <v>-1.0362025700702993E-2</v>
      </c>
      <c r="AV77" s="35">
        <f t="shared" si="40"/>
        <v>-6.1169147275491609E-3</v>
      </c>
      <c r="AW77" s="35">
        <f t="shared" si="41"/>
        <v>-1.2280978185083025E-2</v>
      </c>
      <c r="AZ77" s="36">
        <v>-9.8344337481145253E-3</v>
      </c>
      <c r="BA77">
        <v>70</v>
      </c>
    </row>
    <row r="78" spans="1:53" x14ac:dyDescent="0.35">
      <c r="A78" s="5">
        <v>45400</v>
      </c>
      <c r="B78" s="6">
        <f>TCS!B75</f>
        <v>3862</v>
      </c>
      <c r="C78" s="6">
        <f>RELIANCE!B75</f>
        <v>1464.32</v>
      </c>
      <c r="D78" s="4">
        <f>SBI!B75</f>
        <v>744.8</v>
      </c>
      <c r="E78" s="6">
        <f>HUL!B75</f>
        <v>2206.02</v>
      </c>
      <c r="F78" s="6">
        <f>SUN!B75</f>
        <v>1516.4</v>
      </c>
      <c r="H78" s="5">
        <v>45400</v>
      </c>
      <c r="I78" s="7">
        <f t="shared" si="42"/>
        <v>-2.7886800247882704E-3</v>
      </c>
      <c r="J78" s="7">
        <f t="shared" si="43"/>
        <v>-9.7560975609756184E-4</v>
      </c>
      <c r="K78" s="7">
        <f t="shared" si="44"/>
        <v>-9.1791938273249052E-3</v>
      </c>
      <c r="L78" s="7">
        <f t="shared" si="45"/>
        <v>-2.6989272103399298E-3</v>
      </c>
      <c r="M78" s="7">
        <f t="shared" si="46"/>
        <v>-1.3755650222756932E-2</v>
      </c>
      <c r="N78" s="4"/>
      <c r="O78" s="4">
        <v>74</v>
      </c>
      <c r="P78" s="4">
        <v>0.33971239493922806</v>
      </c>
      <c r="Q78" s="4">
        <v>1.6316974425804305</v>
      </c>
      <c r="R78" s="4">
        <v>0.43746275818284808</v>
      </c>
      <c r="S78" s="4">
        <v>-1.3539467456858467</v>
      </c>
      <c r="T78" s="4">
        <v>-5.9817120804123124E-3</v>
      </c>
      <c r="U78" s="4"/>
      <c r="V78" s="4"/>
      <c r="W78" s="4"/>
      <c r="X78" s="4"/>
      <c r="Y78" s="4"/>
      <c r="Z78" s="4"/>
      <c r="AA78" s="4"/>
      <c r="AC78">
        <v>74</v>
      </c>
      <c r="AD78">
        <f t="shared" si="26"/>
        <v>0.33971239493922806</v>
      </c>
      <c r="AE78">
        <f t="shared" si="27"/>
        <v>1.6641068849194545</v>
      </c>
      <c r="AF78">
        <f t="shared" si="28"/>
        <v>1.2749501156479195</v>
      </c>
      <c r="AG78">
        <f t="shared" si="29"/>
        <v>-1.2282335324323015</v>
      </c>
      <c r="AH78">
        <f t="shared" si="30"/>
        <v>0.42588160008718684</v>
      </c>
      <c r="AJ78">
        <v>74</v>
      </c>
      <c r="AK78" s="32">
        <f t="shared" si="31"/>
        <v>4131.0046545974419</v>
      </c>
      <c r="AL78" s="32">
        <f t="shared" si="32"/>
        <v>1250.6922991961794</v>
      </c>
      <c r="AM78" s="32">
        <f t="shared" si="33"/>
        <v>775.43615455019176</v>
      </c>
      <c r="AN78" s="32">
        <f t="shared" si="34"/>
        <v>2285.8435140718839</v>
      </c>
      <c r="AO78" s="32">
        <f t="shared" si="35"/>
        <v>1899.7205269916155</v>
      </c>
      <c r="AQ78">
        <v>74</v>
      </c>
      <c r="AR78" s="35">
        <f t="shared" si="36"/>
        <v>4.5118249698943291E-3</v>
      </c>
      <c r="AS78" s="35">
        <f t="shared" si="37"/>
        <v>2.4108330969236036E-2</v>
      </c>
      <c r="AT78" s="35">
        <f t="shared" si="38"/>
        <v>-2.2395165720887955E-2</v>
      </c>
      <c r="AU78" s="35">
        <f t="shared" si="39"/>
        <v>-1.5613662602005141E-2</v>
      </c>
      <c r="AV78" s="35">
        <f t="shared" si="40"/>
        <v>5.1697277661395535E-3</v>
      </c>
      <c r="AW78" s="35">
        <f t="shared" si="41"/>
        <v>-8.4378892352463528E-4</v>
      </c>
      <c r="AZ78" s="36">
        <v>-9.7307834821809946E-3</v>
      </c>
      <c r="BA78">
        <v>71</v>
      </c>
    </row>
    <row r="79" spans="1:53" x14ac:dyDescent="0.35">
      <c r="A79" s="5">
        <v>45401</v>
      </c>
      <c r="B79" s="6">
        <f>TCS!B76</f>
        <v>3826.2</v>
      </c>
      <c r="C79" s="6">
        <f>RELIANCE!B76</f>
        <v>1470.13</v>
      </c>
      <c r="D79" s="4">
        <f>SBI!B76</f>
        <v>750.45</v>
      </c>
      <c r="E79" s="6">
        <f>HUL!B76</f>
        <v>2222.75</v>
      </c>
      <c r="F79" s="6">
        <f>SUN!B76</f>
        <v>1522.8</v>
      </c>
      <c r="H79" s="5">
        <v>45401</v>
      </c>
      <c r="I79" s="7">
        <f t="shared" si="42"/>
        <v>-9.2698083894355854E-3</v>
      </c>
      <c r="J79" s="7">
        <f t="shared" si="43"/>
        <v>3.9677119755245904E-3</v>
      </c>
      <c r="K79" s="7">
        <f t="shared" si="44"/>
        <v>7.5859291084856562E-3</v>
      </c>
      <c r="L79" s="7">
        <f t="shared" si="45"/>
        <v>7.5837934379561212E-3</v>
      </c>
      <c r="M79" s="7">
        <f t="shared" si="46"/>
        <v>4.2205222896332106E-3</v>
      </c>
      <c r="N79" s="4"/>
      <c r="O79" s="4">
        <v>75</v>
      </c>
      <c r="P79" s="4">
        <v>0.2852269065985153</v>
      </c>
      <c r="Q79" s="4">
        <v>0.5366487560598393</v>
      </c>
      <c r="R79" s="4">
        <v>0.22797308893500082</v>
      </c>
      <c r="S79" s="4">
        <v>-1.6187781597331139</v>
      </c>
      <c r="T79" s="4">
        <v>-0.13540251455390262</v>
      </c>
      <c r="U79" s="4"/>
      <c r="V79" s="4"/>
      <c r="W79" s="4"/>
      <c r="X79" s="4"/>
      <c r="Y79" s="4"/>
      <c r="Z79" s="4"/>
      <c r="AA79" s="4"/>
      <c r="AC79">
        <v>75</v>
      </c>
      <c r="AD79">
        <f t="shared" si="26"/>
        <v>0.2852269065985153</v>
      </c>
      <c r="AE79">
        <f t="shared" si="27"/>
        <v>0.59206888530056467</v>
      </c>
      <c r="AF79">
        <f t="shared" si="28"/>
        <v>0.51654482983872363</v>
      </c>
      <c r="AG79">
        <f t="shared" si="29"/>
        <v>-1.5325859789446563</v>
      </c>
      <c r="AH79">
        <f t="shared" si="30"/>
        <v>2.4019974472161809E-2</v>
      </c>
      <c r="AJ79">
        <v>75</v>
      </c>
      <c r="AK79" s="32">
        <f t="shared" si="31"/>
        <v>4128.0239077736696</v>
      </c>
      <c r="AL79" s="32">
        <f t="shared" si="32"/>
        <v>1231.6441161186922</v>
      </c>
      <c r="AM79" s="32">
        <f t="shared" si="33"/>
        <v>771.09552278252613</v>
      </c>
      <c r="AN79" s="32">
        <f t="shared" si="34"/>
        <v>2276.9482883687547</v>
      </c>
      <c r="AO79" s="32">
        <f t="shared" si="35"/>
        <v>1890.5112426579403</v>
      </c>
      <c r="AQ79">
        <v>75</v>
      </c>
      <c r="AR79" s="35">
        <f t="shared" si="36"/>
        <v>3.7870144983329634E-3</v>
      </c>
      <c r="AS79" s="35">
        <f t="shared" si="37"/>
        <v>8.5110469753877371E-3</v>
      </c>
      <c r="AT79" s="35">
        <f t="shared" si="38"/>
        <v>-2.7867470016986751E-2</v>
      </c>
      <c r="AU79" s="35">
        <f t="shared" si="39"/>
        <v>-1.9444344184679885E-2</v>
      </c>
      <c r="AV79" s="35">
        <f t="shared" si="40"/>
        <v>2.9696164339809705E-4</v>
      </c>
      <c r="AW79" s="35">
        <f t="shared" si="41"/>
        <v>-6.9433582169095677E-3</v>
      </c>
      <c r="AZ79" s="36">
        <v>-9.6274407603236262E-3</v>
      </c>
      <c r="BA79">
        <v>72</v>
      </c>
    </row>
    <row r="80" spans="1:53" x14ac:dyDescent="0.35">
      <c r="A80" s="5">
        <v>45404</v>
      </c>
      <c r="B80" s="6">
        <f>TCS!B77</f>
        <v>3864.6</v>
      </c>
      <c r="C80" s="6">
        <f>RELIANCE!B77</f>
        <v>1479.85</v>
      </c>
      <c r="D80" s="4">
        <f>SBI!B77</f>
        <v>766.1</v>
      </c>
      <c r="E80" s="6">
        <f>HUL!B77</f>
        <v>2232.61</v>
      </c>
      <c r="F80" s="6">
        <f>SUN!B77</f>
        <v>1540.1</v>
      </c>
      <c r="H80" s="5">
        <v>45404</v>
      </c>
      <c r="I80" s="7">
        <f t="shared" si="42"/>
        <v>1.0036067116198755E-2</v>
      </c>
      <c r="J80" s="7">
        <f t="shared" si="43"/>
        <v>6.6116601933161601E-3</v>
      </c>
      <c r="K80" s="7">
        <f t="shared" si="44"/>
        <v>2.0854154174162032E-2</v>
      </c>
      <c r="L80" s="7">
        <f t="shared" si="45"/>
        <v>4.4359464627150569E-3</v>
      </c>
      <c r="M80" s="7">
        <f t="shared" si="46"/>
        <v>1.1360651431573388E-2</v>
      </c>
      <c r="N80" s="4"/>
      <c r="O80" s="4">
        <v>76</v>
      </c>
      <c r="P80" s="4">
        <v>-0.80128828594318613</v>
      </c>
      <c r="Q80" s="4">
        <v>-1.4545989334899752</v>
      </c>
      <c r="R80" s="4">
        <v>-0.3392464423995023</v>
      </c>
      <c r="S80" s="4">
        <v>2.2397753627519328</v>
      </c>
      <c r="T80" s="4">
        <v>-0.6219000250539185</v>
      </c>
      <c r="U80" s="4"/>
      <c r="V80" s="4"/>
      <c r="W80" s="4"/>
      <c r="X80" s="4"/>
      <c r="Y80" s="4"/>
      <c r="Z80" s="4"/>
      <c r="AA80" s="4"/>
      <c r="AC80">
        <v>76</v>
      </c>
      <c r="AD80">
        <f t="shared" si="26"/>
        <v>-0.80128828594318613</v>
      </c>
      <c r="AE80">
        <f t="shared" si="27"/>
        <v>-1.612085124481822</v>
      </c>
      <c r="AF80">
        <f t="shared" si="28"/>
        <v>-1.1711806618304073</v>
      </c>
      <c r="AG80">
        <f t="shared" si="29"/>
        <v>2.0033587441691969</v>
      </c>
      <c r="AH80">
        <f t="shared" si="30"/>
        <v>-1.0482609766097815</v>
      </c>
      <c r="AJ80">
        <v>76</v>
      </c>
      <c r="AK80" s="32">
        <f t="shared" si="31"/>
        <v>4069.0307789445492</v>
      </c>
      <c r="AL80" s="32">
        <f t="shared" si="32"/>
        <v>1193.3868046672933</v>
      </c>
      <c r="AM80" s="32">
        <f t="shared" si="33"/>
        <v>823.05927930450639</v>
      </c>
      <c r="AN80" s="32">
        <f t="shared" si="34"/>
        <v>2382.462830082065</v>
      </c>
      <c r="AO80" s="32">
        <f t="shared" si="35"/>
        <v>1866.1561557142936</v>
      </c>
      <c r="AQ80">
        <v>76</v>
      </c>
      <c r="AR80" s="35">
        <f t="shared" si="36"/>
        <v>-1.055799366690191E-2</v>
      </c>
      <c r="AS80" s="35">
        <f t="shared" si="37"/>
        <v>-2.2815308358408726E-2</v>
      </c>
      <c r="AT80" s="35">
        <f t="shared" si="38"/>
        <v>3.7644073757572283E-2</v>
      </c>
      <c r="AU80" s="35">
        <f t="shared" si="39"/>
        <v>2.5994931347515182E-2</v>
      </c>
      <c r="AV80" s="35">
        <f t="shared" si="40"/>
        <v>-1.2589668660920372E-2</v>
      </c>
      <c r="AW80" s="35">
        <f t="shared" si="41"/>
        <v>3.5352068837712922E-3</v>
      </c>
      <c r="AZ80" s="36">
        <v>-9.600910665984853E-3</v>
      </c>
      <c r="BA80">
        <v>73</v>
      </c>
    </row>
    <row r="81" spans="1:53" x14ac:dyDescent="0.35">
      <c r="A81" s="5">
        <v>45405</v>
      </c>
      <c r="B81" s="6">
        <f>TCS!B78</f>
        <v>3874.7</v>
      </c>
      <c r="C81" s="6">
        <f>RELIANCE!B78</f>
        <v>1459.32</v>
      </c>
      <c r="D81" s="4">
        <f>SBI!B78</f>
        <v>773</v>
      </c>
      <c r="E81" s="6">
        <f>HUL!B78</f>
        <v>2253.7800000000002</v>
      </c>
      <c r="F81" s="6">
        <f>SUN!B78</f>
        <v>1484.65</v>
      </c>
      <c r="H81" s="5">
        <v>45405</v>
      </c>
      <c r="I81" s="7">
        <f t="shared" si="42"/>
        <v>2.6134658179370884E-3</v>
      </c>
      <c r="J81" s="7">
        <f t="shared" si="43"/>
        <v>-1.3873027671723492E-2</v>
      </c>
      <c r="K81" s="7">
        <f t="shared" si="44"/>
        <v>9.0066570943740931E-3</v>
      </c>
      <c r="L81" s="7">
        <f t="shared" si="45"/>
        <v>9.4821755702967359E-3</v>
      </c>
      <c r="M81" s="7">
        <f t="shared" si="46"/>
        <v>-3.6004155574313246E-2</v>
      </c>
      <c r="N81" s="4"/>
      <c r="O81" s="4">
        <v>77</v>
      </c>
      <c r="P81" s="4">
        <v>2.8948405738600855</v>
      </c>
      <c r="Q81" s="4">
        <v>0.24664744624500456</v>
      </c>
      <c r="R81" s="4">
        <v>1.1289971575168081</v>
      </c>
      <c r="S81" s="4">
        <v>-1.1863935245350725</v>
      </c>
      <c r="T81" s="4">
        <v>-5.4330051743687463E-2</v>
      </c>
      <c r="U81" s="4"/>
      <c r="V81" s="4"/>
      <c r="W81" s="4"/>
      <c r="X81" s="4"/>
      <c r="Y81" s="4"/>
      <c r="Z81" s="4"/>
      <c r="AA81" s="4"/>
      <c r="AC81">
        <v>77</v>
      </c>
      <c r="AD81">
        <f t="shared" si="26"/>
        <v>2.8948405738600855</v>
      </c>
      <c r="AE81">
        <f t="shared" si="27"/>
        <v>0.98513834983977466</v>
      </c>
      <c r="AF81">
        <f t="shared" si="28"/>
        <v>1.5221674478416474</v>
      </c>
      <c r="AG81">
        <f t="shared" si="29"/>
        <v>-0.83892843051861232</v>
      </c>
      <c r="AH81">
        <f t="shared" si="30"/>
        <v>0.37576091176624099</v>
      </c>
      <c r="AJ81">
        <v>77</v>
      </c>
      <c r="AK81" s="32">
        <f t="shared" si="31"/>
        <v>4273.2325622018152</v>
      </c>
      <c r="AL81" s="32">
        <f t="shared" si="32"/>
        <v>1238.5943321048096</v>
      </c>
      <c r="AM81" s="32">
        <f t="shared" si="33"/>
        <v>781.02400411428812</v>
      </c>
      <c r="AN81" s="32">
        <f t="shared" si="34"/>
        <v>2297.2723000385581</v>
      </c>
      <c r="AO81" s="32">
        <f t="shared" si="35"/>
        <v>1898.5694892406091</v>
      </c>
      <c r="AQ81">
        <v>77</v>
      </c>
      <c r="AR81" s="35">
        <f t="shared" si="36"/>
        <v>3.9096539095141658E-2</v>
      </c>
      <c r="AS81" s="35">
        <f t="shared" si="37"/>
        <v>1.4202114313047742E-2</v>
      </c>
      <c r="AT81" s="35">
        <f t="shared" si="38"/>
        <v>-1.5350473885163751E-2</v>
      </c>
      <c r="AU81" s="35">
        <f t="shared" si="39"/>
        <v>-1.0691916782843869E-2</v>
      </c>
      <c r="AV81" s="35">
        <f t="shared" si="40"/>
        <v>4.5606969711415868E-3</v>
      </c>
      <c r="AW81" s="35">
        <f t="shared" si="41"/>
        <v>6.3633919422646738E-3</v>
      </c>
      <c r="AZ81" s="36">
        <v>-9.586429250219063E-3</v>
      </c>
      <c r="BA81">
        <v>74</v>
      </c>
    </row>
    <row r="82" spans="1:53" x14ac:dyDescent="0.35">
      <c r="A82" s="5">
        <v>45406</v>
      </c>
      <c r="B82" s="6">
        <f>TCS!B79</f>
        <v>3831.05</v>
      </c>
      <c r="C82" s="6">
        <f>RELIANCE!B79</f>
        <v>1450.18</v>
      </c>
      <c r="D82" s="4">
        <f>SBI!B79</f>
        <v>773.1</v>
      </c>
      <c r="E82" s="6">
        <f>HUL!B79</f>
        <v>2251.29</v>
      </c>
      <c r="F82" s="6">
        <f>SUN!B79</f>
        <v>1485.75</v>
      </c>
      <c r="H82" s="5">
        <v>45406</v>
      </c>
      <c r="I82" s="7">
        <f t="shared" si="42"/>
        <v>-1.12653882881254E-2</v>
      </c>
      <c r="J82" s="7">
        <f t="shared" si="43"/>
        <v>-6.2631910752952713E-3</v>
      </c>
      <c r="K82" s="7">
        <f t="shared" si="44"/>
        <v>1.293661060801643E-4</v>
      </c>
      <c r="L82" s="7">
        <f t="shared" si="45"/>
        <v>-1.1048105848842082E-3</v>
      </c>
      <c r="M82" s="7">
        <f t="shared" si="46"/>
        <v>7.4091536725817697E-4</v>
      </c>
      <c r="N82" s="4"/>
      <c r="O82" s="4">
        <v>78</v>
      </c>
      <c r="P82" s="4">
        <v>-1.3366653299526734</v>
      </c>
      <c r="Q82" s="4">
        <v>0.91857494905176773</v>
      </c>
      <c r="R82" s="4">
        <v>0.44047508447613609</v>
      </c>
      <c r="S82" s="4">
        <v>-0.80204354212349949</v>
      </c>
      <c r="T82" s="4">
        <v>1.2671702787546888</v>
      </c>
      <c r="U82" s="4"/>
      <c r="V82" s="4"/>
      <c r="W82" s="4"/>
      <c r="X82" s="4"/>
      <c r="Y82" s="4"/>
      <c r="Z82" s="4"/>
      <c r="AA82" s="4"/>
      <c r="AC82">
        <v>78</v>
      </c>
      <c r="AD82">
        <f t="shared" si="26"/>
        <v>-1.3366653299526734</v>
      </c>
      <c r="AE82">
        <f t="shared" si="27"/>
        <v>0.54263489855187519</v>
      </c>
      <c r="AF82">
        <f t="shared" si="28"/>
        <v>0.64403278535651665</v>
      </c>
      <c r="AG82">
        <f t="shared" si="29"/>
        <v>-1.037876578121282</v>
      </c>
      <c r="AH82">
        <f t="shared" si="30"/>
        <v>1.1960856879603632</v>
      </c>
      <c r="AJ82">
        <v>78</v>
      </c>
      <c r="AK82" s="32">
        <f t="shared" si="31"/>
        <v>4040.2729045604829</v>
      </c>
      <c r="AL82" s="32">
        <f t="shared" si="32"/>
        <v>1230.772794546253</v>
      </c>
      <c r="AM82" s="32">
        <f t="shared" si="33"/>
        <v>778.16341026277132</v>
      </c>
      <c r="AN82" s="32">
        <f t="shared" si="34"/>
        <v>2291.424680388483</v>
      </c>
      <c r="AO82" s="32">
        <f t="shared" si="35"/>
        <v>1917.4965239506635</v>
      </c>
      <c r="AQ82">
        <v>78</v>
      </c>
      <c r="AR82" s="35">
        <f t="shared" si="36"/>
        <v>-1.7550874889546875E-2</v>
      </c>
      <c r="AS82" s="35">
        <f t="shared" si="37"/>
        <v>7.7975799764609111E-3</v>
      </c>
      <c r="AT82" s="35">
        <f t="shared" si="38"/>
        <v>-1.8956870571392725E-2</v>
      </c>
      <c r="AU82" s="35">
        <f t="shared" si="39"/>
        <v>-1.3210163047033707E-2</v>
      </c>
      <c r="AV82" s="35">
        <f t="shared" si="40"/>
        <v>1.4575265986223718E-2</v>
      </c>
      <c r="AW82" s="35">
        <f t="shared" si="41"/>
        <v>-5.4690125090577357E-3</v>
      </c>
      <c r="AZ82" s="36">
        <v>-9.4651290969479211E-3</v>
      </c>
      <c r="BA82">
        <v>75</v>
      </c>
    </row>
    <row r="83" spans="1:53" x14ac:dyDescent="0.35">
      <c r="A83" s="5">
        <v>45407</v>
      </c>
      <c r="B83" s="6">
        <f>TCS!B80</f>
        <v>3852.2</v>
      </c>
      <c r="C83" s="6">
        <f>RELIANCE!B80</f>
        <v>1459.97</v>
      </c>
      <c r="D83" s="4">
        <f>SBI!B80</f>
        <v>812.7</v>
      </c>
      <c r="E83" s="6">
        <f>HUL!B80</f>
        <v>2222</v>
      </c>
      <c r="F83" s="6">
        <f>SUN!B80</f>
        <v>1520.15</v>
      </c>
      <c r="H83" s="5">
        <v>45407</v>
      </c>
      <c r="I83" s="7">
        <f t="shared" si="42"/>
        <v>5.5206797092179904E-3</v>
      </c>
      <c r="J83" s="7">
        <f t="shared" si="43"/>
        <v>6.7508860968983342E-3</v>
      </c>
      <c r="K83" s="7">
        <f t="shared" si="44"/>
        <v>5.1222351571594826E-2</v>
      </c>
      <c r="L83" s="7">
        <f t="shared" si="45"/>
        <v>-1.3010318528488107E-2</v>
      </c>
      <c r="M83" s="7">
        <f t="shared" si="46"/>
        <v>2.3153289584385117E-2</v>
      </c>
      <c r="N83" s="4"/>
      <c r="O83" s="4">
        <v>79</v>
      </c>
      <c r="P83" s="4">
        <v>-0.97722407251984811</v>
      </c>
      <c r="Q83" s="4">
        <v>-0.47509869209255196</v>
      </c>
      <c r="R83" s="4">
        <v>1.8022026103820192</v>
      </c>
      <c r="S83" s="4">
        <v>-0.11688633060178595</v>
      </c>
      <c r="T83" s="4">
        <v>0.61710620978688513</v>
      </c>
      <c r="U83" s="4"/>
      <c r="V83" s="4"/>
      <c r="W83" s="4"/>
      <c r="X83" s="4"/>
      <c r="Y83" s="4"/>
      <c r="Z83" s="4"/>
      <c r="AA83" s="4"/>
      <c r="AC83">
        <v>79</v>
      </c>
      <c r="AD83">
        <f t="shared" si="26"/>
        <v>-0.97722407251984811</v>
      </c>
      <c r="AE83">
        <f t="shared" si="27"/>
        <v>-0.71113063983461466</v>
      </c>
      <c r="AF83">
        <f t="shared" si="28"/>
        <v>1.1082025868876733</v>
      </c>
      <c r="AG83">
        <f t="shared" si="29"/>
        <v>-0.66075270544573517</v>
      </c>
      <c r="AH83">
        <f t="shared" si="30"/>
        <v>0.18757858701704511</v>
      </c>
      <c r="AJ83">
        <v>79</v>
      </c>
      <c r="AK83" s="32">
        <f t="shared" si="31"/>
        <v>4059.5578467545715</v>
      </c>
      <c r="AL83" s="32">
        <f t="shared" si="32"/>
        <v>1208.8788631618268</v>
      </c>
      <c r="AM83" s="32">
        <f t="shared" si="33"/>
        <v>783.59484483114636</v>
      </c>
      <c r="AN83" s="32">
        <f t="shared" si="34"/>
        <v>2302.5220284010766</v>
      </c>
      <c r="AO83" s="32">
        <f t="shared" si="35"/>
        <v>1894.2540429970197</v>
      </c>
      <c r="AQ83">
        <v>79</v>
      </c>
      <c r="AR83" s="35">
        <f t="shared" si="36"/>
        <v>-1.2861470229529437E-2</v>
      </c>
      <c r="AS83" s="35">
        <f t="shared" si="37"/>
        <v>-1.0129897103928975E-2</v>
      </c>
      <c r="AT83" s="35">
        <f t="shared" si="38"/>
        <v>-1.2109373636981502E-2</v>
      </c>
      <c r="AU83" s="35">
        <f t="shared" si="39"/>
        <v>-8.4311492179162117E-3</v>
      </c>
      <c r="AV83" s="35">
        <f t="shared" si="40"/>
        <v>2.2773316738642357E-3</v>
      </c>
      <c r="AW83" s="35">
        <f t="shared" si="41"/>
        <v>-8.2509117028983798E-3</v>
      </c>
      <c r="AZ83" s="36">
        <v>-9.3377496339385208E-3</v>
      </c>
      <c r="BA83">
        <v>76</v>
      </c>
    </row>
    <row r="84" spans="1:53" x14ac:dyDescent="0.35">
      <c r="A84" s="5">
        <v>45408</v>
      </c>
      <c r="B84" s="6">
        <f>TCS!B81</f>
        <v>3821.35</v>
      </c>
      <c r="C84" s="6">
        <f>RELIANCE!B81</f>
        <v>1452.55</v>
      </c>
      <c r="D84" s="4">
        <f>SBI!B81</f>
        <v>801.3</v>
      </c>
      <c r="E84" s="6">
        <f>HUL!B81</f>
        <v>2213.83</v>
      </c>
      <c r="F84" s="6">
        <f>SUN!B81</f>
        <v>1506.55</v>
      </c>
      <c r="H84" s="5">
        <v>45408</v>
      </c>
      <c r="I84" s="7">
        <f t="shared" si="42"/>
        <v>-8.0084107782565361E-3</v>
      </c>
      <c r="J84" s="7">
        <f t="shared" si="43"/>
        <v>-5.0822962115660841E-3</v>
      </c>
      <c r="K84" s="7">
        <f t="shared" si="44"/>
        <v>-1.4027316352897889E-2</v>
      </c>
      <c r="L84" s="7">
        <f t="shared" si="45"/>
        <v>-3.67686768676867E-3</v>
      </c>
      <c r="M84" s="7">
        <f t="shared" si="46"/>
        <v>-8.9464855441897528E-3</v>
      </c>
      <c r="N84" s="4"/>
      <c r="O84" s="4">
        <v>80</v>
      </c>
      <c r="P84" s="4">
        <v>-0.18568165050736823</v>
      </c>
      <c r="Q84" s="4">
        <v>1.6965639623034006</v>
      </c>
      <c r="R84" s="4">
        <v>0.41497725122531531</v>
      </c>
      <c r="S84" s="4">
        <v>2.2202331158862276</v>
      </c>
      <c r="T84" s="4">
        <v>-0.2164461303169532</v>
      </c>
      <c r="U84" s="4"/>
      <c r="V84" s="4"/>
      <c r="W84" s="4"/>
      <c r="X84" s="4"/>
      <c r="Y84" s="4"/>
      <c r="Z84" s="4"/>
      <c r="AA84" s="4"/>
      <c r="AC84">
        <v>80</v>
      </c>
      <c r="AD84">
        <f t="shared" si="26"/>
        <v>-0.18568165050736823</v>
      </c>
      <c r="AE84">
        <f t="shared" si="27"/>
        <v>1.5912312631650345</v>
      </c>
      <c r="AF84">
        <f t="shared" si="28"/>
        <v>1.2089186201453384</v>
      </c>
      <c r="AG84">
        <f t="shared" si="29"/>
        <v>2.1702613761287095</v>
      </c>
      <c r="AH84">
        <f t="shared" si="30"/>
        <v>0.19383293067155419</v>
      </c>
      <c r="AJ84">
        <v>80</v>
      </c>
      <c r="AK84" s="32">
        <f t="shared" si="31"/>
        <v>4102.3512932028489</v>
      </c>
      <c r="AL84" s="32">
        <f t="shared" si="32"/>
        <v>1249.3881493925662</v>
      </c>
      <c r="AM84" s="32">
        <f t="shared" si="33"/>
        <v>825.59681044882711</v>
      </c>
      <c r="AN84" s="32">
        <f t="shared" si="34"/>
        <v>2387.5624025625411</v>
      </c>
      <c r="AO84" s="32">
        <f t="shared" si="35"/>
        <v>1894.3973115301503</v>
      </c>
      <c r="AQ84">
        <v>80</v>
      </c>
      <c r="AR84" s="35">
        <f t="shared" si="36"/>
        <v>-2.4556424508871411E-3</v>
      </c>
      <c r="AS84" s="35">
        <f t="shared" si="37"/>
        <v>2.3040449860852519E-2</v>
      </c>
      <c r="AT84" s="35">
        <f t="shared" si="38"/>
        <v>4.0843180091814313E-2</v>
      </c>
      <c r="AU84" s="35">
        <f t="shared" si="39"/>
        <v>2.8191035081409632E-2</v>
      </c>
      <c r="AV84" s="35">
        <f t="shared" si="40"/>
        <v>2.3531371359826192E-3</v>
      </c>
      <c r="AW84" s="35">
        <f t="shared" si="41"/>
        <v>1.8394431943834388E-2</v>
      </c>
      <c r="AZ84" s="36">
        <v>-9.2568835534387675E-3</v>
      </c>
      <c r="BA84">
        <v>77</v>
      </c>
    </row>
    <row r="85" spans="1:53" x14ac:dyDescent="0.35">
      <c r="A85" s="5">
        <v>45411</v>
      </c>
      <c r="B85" s="6">
        <f>TCS!B82</f>
        <v>3870.2</v>
      </c>
      <c r="C85" s="6">
        <f>RELIANCE!B82</f>
        <v>1465.03</v>
      </c>
      <c r="D85" s="4">
        <f>SBI!B82</f>
        <v>826.5</v>
      </c>
      <c r="E85" s="6">
        <f>HUL!B82</f>
        <v>2217.27</v>
      </c>
      <c r="F85" s="6">
        <f>SUN!B82</f>
        <v>1521.6</v>
      </c>
      <c r="H85" s="5">
        <v>45411</v>
      </c>
      <c r="I85" s="7">
        <f t="shared" si="42"/>
        <v>1.278344040718582E-2</v>
      </c>
      <c r="J85" s="7">
        <f t="shared" si="43"/>
        <v>8.5917868575953182E-3</v>
      </c>
      <c r="K85" s="7">
        <f t="shared" si="44"/>
        <v>3.1448895544739841E-2</v>
      </c>
      <c r="L85" s="7">
        <f t="shared" si="45"/>
        <v>1.5538681831939183E-3</v>
      </c>
      <c r="M85" s="7">
        <f t="shared" si="46"/>
        <v>9.9897115927118918E-3</v>
      </c>
      <c r="N85" s="4"/>
      <c r="O85" s="4">
        <v>81</v>
      </c>
      <c r="P85" s="4">
        <v>-0.44988518940761069</v>
      </c>
      <c r="Q85" s="4">
        <v>1.6894040069848733</v>
      </c>
      <c r="R85" s="4">
        <v>-1.1522263827603199</v>
      </c>
      <c r="S85" s="4">
        <v>0.50122225480041804</v>
      </c>
      <c r="T85" s="4">
        <v>-0.45083420684229125</v>
      </c>
      <c r="U85" s="4"/>
      <c r="V85" s="4"/>
      <c r="W85" s="4"/>
      <c r="X85" s="4"/>
      <c r="Y85" s="4"/>
      <c r="Z85" s="4"/>
      <c r="AA85" s="4"/>
      <c r="AC85">
        <v>81</v>
      </c>
      <c r="AD85">
        <f t="shared" si="26"/>
        <v>-0.44988518940761069</v>
      </c>
      <c r="AE85">
        <f t="shared" si="27"/>
        <v>1.5161518013331658</v>
      </c>
      <c r="AF85">
        <f t="shared" si="28"/>
        <v>-0.14760109207341432</v>
      </c>
      <c r="AG85">
        <f t="shared" si="29"/>
        <v>0.74391467423186997</v>
      </c>
      <c r="AH85">
        <f t="shared" si="30"/>
        <v>1.9795678249768245E-2</v>
      </c>
      <c r="AJ85">
        <v>81</v>
      </c>
      <c r="AK85" s="32">
        <f t="shared" si="31"/>
        <v>4088.0176382771706</v>
      </c>
      <c r="AL85" s="32">
        <f t="shared" si="32"/>
        <v>1248.0459828304861</v>
      </c>
      <c r="AM85" s="32">
        <f t="shared" si="33"/>
        <v>804.16091779710496</v>
      </c>
      <c r="AN85" s="32">
        <f t="shared" si="34"/>
        <v>2344.3311264734807</v>
      </c>
      <c r="AO85" s="32">
        <f t="shared" si="35"/>
        <v>1890.4146738290028</v>
      </c>
      <c r="AQ85">
        <v>81</v>
      </c>
      <c r="AR85" s="35">
        <f t="shared" si="36"/>
        <v>-5.9410720429012853E-3</v>
      </c>
      <c r="AS85" s="35">
        <f t="shared" si="37"/>
        <v>2.1941439369896454E-2</v>
      </c>
      <c r="AT85" s="35">
        <f t="shared" si="38"/>
        <v>1.3818605392214911E-2</v>
      </c>
      <c r="AU85" s="35">
        <f t="shared" si="39"/>
        <v>9.5737162368032536E-3</v>
      </c>
      <c r="AV85" s="35">
        <f t="shared" si="40"/>
        <v>2.4586567316742247E-4</v>
      </c>
      <c r="AW85" s="35">
        <f t="shared" si="41"/>
        <v>7.9277109258361518E-3</v>
      </c>
      <c r="AZ85" s="36">
        <v>-9.2458107528975222E-3</v>
      </c>
      <c r="BA85">
        <v>78</v>
      </c>
    </row>
    <row r="86" spans="1:53" x14ac:dyDescent="0.35">
      <c r="A86" s="5">
        <v>45412</v>
      </c>
      <c r="B86" s="6">
        <f>TCS!B83</f>
        <v>3820.65</v>
      </c>
      <c r="C86" s="6">
        <f>RELIANCE!B83</f>
        <v>1467</v>
      </c>
      <c r="D86" s="4">
        <f>SBI!B83</f>
        <v>826.25</v>
      </c>
      <c r="E86" s="6">
        <f>HUL!B83</f>
        <v>2221.6</v>
      </c>
      <c r="F86" s="6">
        <f>SUN!B83</f>
        <v>1502.1</v>
      </c>
      <c r="H86" s="5">
        <v>45412</v>
      </c>
      <c r="I86" s="7">
        <f t="shared" si="42"/>
        <v>-1.2802955919590686E-2</v>
      </c>
      <c r="J86" s="7">
        <f t="shared" si="43"/>
        <v>1.3446823614533532E-3</v>
      </c>
      <c r="K86" s="7">
        <f t="shared" si="44"/>
        <v>-3.0248033877799951E-4</v>
      </c>
      <c r="L86" s="7">
        <f t="shared" si="45"/>
        <v>1.9528519305271885E-3</v>
      </c>
      <c r="M86" s="7">
        <f t="shared" si="46"/>
        <v>-1.2815457413249187E-2</v>
      </c>
      <c r="N86" s="4"/>
      <c r="O86" s="4">
        <v>82</v>
      </c>
      <c r="P86" s="4">
        <v>0.29808697814639612</v>
      </c>
      <c r="Q86" s="4">
        <v>-1.4622585010372107</v>
      </c>
      <c r="R86" s="4">
        <v>-1.3172756222503685</v>
      </c>
      <c r="S86" s="4">
        <v>1.2519108422459249</v>
      </c>
      <c r="T86" s="4">
        <v>0.47637841719870139</v>
      </c>
      <c r="U86" s="4"/>
      <c r="V86" s="4"/>
      <c r="W86" s="4"/>
      <c r="X86" s="4"/>
      <c r="Y86" s="4"/>
      <c r="Z86" s="4"/>
      <c r="AA86" s="4"/>
      <c r="AC86">
        <v>82</v>
      </c>
      <c r="AD86">
        <f t="shared" si="26"/>
        <v>0.29808697814639612</v>
      </c>
      <c r="AE86">
        <f t="shared" si="27"/>
        <v>-1.3358575912851123</v>
      </c>
      <c r="AF86">
        <f t="shared" si="28"/>
        <v>-1.8239007789194908</v>
      </c>
      <c r="AG86">
        <f t="shared" si="29"/>
        <v>1.4199213092806882</v>
      </c>
      <c r="AH86">
        <f t="shared" si="30"/>
        <v>0.22401715418858439</v>
      </c>
      <c r="AJ86">
        <v>82</v>
      </c>
      <c r="AK86" s="32">
        <f t="shared" si="31"/>
        <v>4128.7272519126727</v>
      </c>
      <c r="AL86" s="32">
        <f t="shared" si="32"/>
        <v>1198.1153596160721</v>
      </c>
      <c r="AM86" s="32">
        <f t="shared" si="33"/>
        <v>814.25002195930062</v>
      </c>
      <c r="AN86" s="32">
        <f t="shared" si="34"/>
        <v>2364.7218149587443</v>
      </c>
      <c r="AO86" s="32">
        <f t="shared" si="35"/>
        <v>1895.0888952579655</v>
      </c>
      <c r="AQ86">
        <v>82</v>
      </c>
      <c r="AR86" s="35">
        <f t="shared" si="36"/>
        <v>3.9580425081575665E-3</v>
      </c>
      <c r="AS86" s="35">
        <f t="shared" si="37"/>
        <v>-1.8943410754495793E-2</v>
      </c>
      <c r="AT86" s="35">
        <f t="shared" si="38"/>
        <v>2.6538101310263018E-2</v>
      </c>
      <c r="AU86" s="35">
        <f t="shared" si="39"/>
        <v>1.8354857654168333E-2</v>
      </c>
      <c r="AV86" s="35">
        <f t="shared" si="40"/>
        <v>2.7190641328953546E-3</v>
      </c>
      <c r="AW86" s="35">
        <f t="shared" si="41"/>
        <v>6.5253309701976967E-3</v>
      </c>
      <c r="AZ86" s="36">
        <v>-9.2187575934559174E-3</v>
      </c>
      <c r="BA86">
        <v>79</v>
      </c>
    </row>
    <row r="87" spans="1:53" x14ac:dyDescent="0.35">
      <c r="A87" s="5">
        <v>45414</v>
      </c>
      <c r="B87" s="6">
        <f>TCS!B84</f>
        <v>3863.3</v>
      </c>
      <c r="C87" s="6">
        <f>RELIANCE!B84</f>
        <v>1466.55</v>
      </c>
      <c r="D87" s="4">
        <f>SBI!B84</f>
        <v>830.05</v>
      </c>
      <c r="E87" s="6">
        <f>HUL!B84</f>
        <v>2217.4699999999998</v>
      </c>
      <c r="F87" s="6">
        <f>SUN!B84</f>
        <v>1519</v>
      </c>
      <c r="H87" s="5">
        <v>45414</v>
      </c>
      <c r="I87" s="7">
        <f t="shared" si="42"/>
        <v>1.1163021998874534E-2</v>
      </c>
      <c r="J87" s="7">
        <f t="shared" si="43"/>
        <v>-3.0674846625766694E-4</v>
      </c>
      <c r="K87" s="7">
        <f t="shared" si="44"/>
        <v>4.5990922844174609E-3</v>
      </c>
      <c r="L87" s="7">
        <f t="shared" si="45"/>
        <v>-1.8590205257472681E-3</v>
      </c>
      <c r="M87" s="7">
        <f t="shared" si="46"/>
        <v>1.1250915385127458E-2</v>
      </c>
      <c r="N87" s="4"/>
      <c r="O87" s="4">
        <v>83</v>
      </c>
      <c r="P87" s="4">
        <v>1.6584593166356283</v>
      </c>
      <c r="Q87" s="4">
        <v>0.11013587829302458</v>
      </c>
      <c r="R87" s="4">
        <v>1.3139036786096052</v>
      </c>
      <c r="S87" s="4">
        <v>-1.2715369267882848</v>
      </c>
      <c r="T87" s="4">
        <v>0.96812177747648109</v>
      </c>
      <c r="U87" s="4"/>
      <c r="V87" s="4"/>
      <c r="W87" s="4"/>
      <c r="X87" s="4"/>
      <c r="Y87" s="4"/>
      <c r="Z87" s="4"/>
      <c r="AA87" s="4"/>
      <c r="AC87">
        <v>83</v>
      </c>
      <c r="AD87">
        <f t="shared" si="26"/>
        <v>1.6584593166356283</v>
      </c>
      <c r="AE87">
        <f t="shared" si="27"/>
        <v>0.53427369791163148</v>
      </c>
      <c r="AF87">
        <f t="shared" si="28"/>
        <v>1.4141256188641158</v>
      </c>
      <c r="AG87">
        <f t="shared" si="29"/>
        <v>-1.1855684729183698</v>
      </c>
      <c r="AH87">
        <f t="shared" si="30"/>
        <v>1.1066783549194459</v>
      </c>
      <c r="AJ87">
        <v>83</v>
      </c>
      <c r="AK87" s="32">
        <f t="shared" si="31"/>
        <v>4203.8097270075496</v>
      </c>
      <c r="AL87" s="32">
        <f t="shared" si="32"/>
        <v>1230.6254813001319</v>
      </c>
      <c r="AM87" s="32">
        <f t="shared" si="33"/>
        <v>776.04658719400038</v>
      </c>
      <c r="AN87" s="32">
        <f t="shared" si="34"/>
        <v>2287.0932481522104</v>
      </c>
      <c r="AO87" s="32">
        <f t="shared" si="35"/>
        <v>1915.4245351428947</v>
      </c>
      <c r="AQ87">
        <v>83</v>
      </c>
      <c r="AR87" s="35">
        <f t="shared" si="36"/>
        <v>2.2215401283310454E-2</v>
      </c>
      <c r="AS87" s="35">
        <f t="shared" si="37"/>
        <v>7.6769550052258051E-3</v>
      </c>
      <c r="AT87" s="35">
        <f t="shared" si="38"/>
        <v>-2.1625583466968856E-2</v>
      </c>
      <c r="AU87" s="35">
        <f t="shared" si="39"/>
        <v>-1.5075471275048269E-2</v>
      </c>
      <c r="AV87" s="35">
        <f t="shared" si="40"/>
        <v>1.347894660858473E-2</v>
      </c>
      <c r="AW87" s="35">
        <f t="shared" si="41"/>
        <v>1.3340496310207729E-3</v>
      </c>
      <c r="AZ87" s="36">
        <v>-9.1891673448366799E-3</v>
      </c>
      <c r="BA87">
        <v>80</v>
      </c>
    </row>
    <row r="88" spans="1:53" x14ac:dyDescent="0.35">
      <c r="A88" s="5">
        <v>45415</v>
      </c>
      <c r="B88" s="6">
        <f>TCS!B85</f>
        <v>3843.4</v>
      </c>
      <c r="C88" s="6">
        <f>RELIANCE!B85</f>
        <v>1434</v>
      </c>
      <c r="D88" s="4">
        <f>SBI!B85</f>
        <v>831.45</v>
      </c>
      <c r="E88" s="6">
        <f>HUL!B85</f>
        <v>2208.2600000000002</v>
      </c>
      <c r="F88" s="6">
        <f>SUN!B85</f>
        <v>1511.15</v>
      </c>
      <c r="H88" s="5">
        <v>45415</v>
      </c>
      <c r="I88" s="7">
        <f t="shared" si="42"/>
        <v>-5.1510366784873751E-3</v>
      </c>
      <c r="J88" s="7">
        <f t="shared" si="43"/>
        <v>-2.219494732535543E-2</v>
      </c>
      <c r="K88" s="7">
        <f t="shared" si="44"/>
        <v>1.6866453828083827E-3</v>
      </c>
      <c r="L88" s="7">
        <f t="shared" si="45"/>
        <v>-4.1533820074226568E-3</v>
      </c>
      <c r="M88" s="7">
        <f t="shared" si="46"/>
        <v>-5.1678736010533077E-3</v>
      </c>
      <c r="N88" s="4"/>
      <c r="O88" s="4">
        <v>84</v>
      </c>
      <c r="P88" s="4">
        <v>-0.39407826715770622</v>
      </c>
      <c r="Q88" s="4">
        <v>-1.1004972604194077</v>
      </c>
      <c r="R88" s="4">
        <v>-1.2751396400190396</v>
      </c>
      <c r="S88" s="4">
        <v>0.51247186989148008</v>
      </c>
      <c r="T88" s="4">
        <v>-8.6140268682340315E-2</v>
      </c>
      <c r="U88" s="4"/>
      <c r="V88" s="4"/>
      <c r="W88" s="4"/>
      <c r="X88" s="4"/>
      <c r="Y88" s="4"/>
      <c r="Z88" s="4"/>
      <c r="AA88" s="4"/>
      <c r="AC88">
        <v>84</v>
      </c>
      <c r="AD88">
        <f t="shared" si="26"/>
        <v>-0.39407826715770622</v>
      </c>
      <c r="AE88">
        <f t="shared" si="27"/>
        <v>-1.1649136802982274</v>
      </c>
      <c r="AF88">
        <f t="shared" si="28"/>
        <v>-1.7058345883256858</v>
      </c>
      <c r="AG88">
        <f t="shared" si="29"/>
        <v>0.59384665923465796</v>
      </c>
      <c r="AH88">
        <f t="shared" si="30"/>
        <v>-0.33522285710144151</v>
      </c>
      <c r="AJ88">
        <v>84</v>
      </c>
      <c r="AK88" s="32">
        <f t="shared" si="31"/>
        <v>4091.0411153029377</v>
      </c>
      <c r="AL88" s="32">
        <f t="shared" si="32"/>
        <v>1201.0510148337742</v>
      </c>
      <c r="AM88" s="32">
        <f t="shared" si="33"/>
        <v>801.93822890098977</v>
      </c>
      <c r="AN88" s="32">
        <f t="shared" si="34"/>
        <v>2339.8284601967298</v>
      </c>
      <c r="AO88" s="32">
        <f t="shared" si="35"/>
        <v>1882.316433776781</v>
      </c>
      <c r="AQ88">
        <v>84</v>
      </c>
      <c r="AR88" s="35">
        <f t="shared" si="36"/>
        <v>-5.2058711223388343E-3</v>
      </c>
      <c r="AS88" s="35">
        <f t="shared" si="37"/>
        <v>-1.6539598907861497E-2</v>
      </c>
      <c r="AT88" s="35">
        <f t="shared" si="38"/>
        <v>1.1016425745070224E-2</v>
      </c>
      <c r="AU88" s="35">
        <f t="shared" si="39"/>
        <v>7.6346669810645196E-3</v>
      </c>
      <c r="AV88" s="35">
        <f t="shared" si="40"/>
        <v>-4.0390307802953274E-3</v>
      </c>
      <c r="AW88" s="35">
        <f t="shared" si="41"/>
        <v>-1.4266816168721833E-3</v>
      </c>
      <c r="AZ88" s="36">
        <v>-9.1746360350128744E-3</v>
      </c>
      <c r="BA88">
        <v>81</v>
      </c>
    </row>
    <row r="89" spans="1:53" x14ac:dyDescent="0.35">
      <c r="A89" s="5">
        <v>45418</v>
      </c>
      <c r="B89" s="6">
        <f>TCS!B86</f>
        <v>3921.05</v>
      </c>
      <c r="C89" s="6">
        <f>RELIANCE!B86</f>
        <v>1419.53</v>
      </c>
      <c r="D89" s="4">
        <f>SBI!B86</f>
        <v>807.8</v>
      </c>
      <c r="E89" s="6">
        <f>HUL!B86</f>
        <v>2247.25</v>
      </c>
      <c r="F89" s="6">
        <f>SUN!B86</f>
        <v>1529.15</v>
      </c>
      <c r="H89" s="5">
        <v>45418</v>
      </c>
      <c r="I89" s="7">
        <f t="shared" si="42"/>
        <v>2.0203465681427835E-2</v>
      </c>
      <c r="J89" s="7">
        <f t="shared" si="43"/>
        <v>-1.0090655509065516E-2</v>
      </c>
      <c r="K89" s="7">
        <f t="shared" si="44"/>
        <v>-2.8444284082025484E-2</v>
      </c>
      <c r="L89" s="7">
        <f t="shared" si="45"/>
        <v>1.7656435383514468E-2</v>
      </c>
      <c r="M89" s="7">
        <f t="shared" si="46"/>
        <v>1.1911458161003141E-2</v>
      </c>
      <c r="N89" s="4"/>
      <c r="O89" s="4">
        <v>85</v>
      </c>
      <c r="P89" s="4">
        <v>-4.4997090781432859E-2</v>
      </c>
      <c r="Q89" s="4">
        <v>-0.34903717971775711</v>
      </c>
      <c r="R89" s="4">
        <v>-1.1906890727439183</v>
      </c>
      <c r="S89" s="4">
        <v>-0.63173202251934935</v>
      </c>
      <c r="T89" s="4">
        <v>0.74375264283606402</v>
      </c>
      <c r="U89" s="4"/>
      <c r="V89" s="4"/>
      <c r="W89" s="4"/>
      <c r="X89" s="4"/>
      <c r="Y89" s="4"/>
      <c r="Z89" s="4"/>
      <c r="AA89" s="4"/>
      <c r="AC89">
        <v>85</v>
      </c>
      <c r="AD89">
        <f t="shared" si="26"/>
        <v>-4.4997090781432859E-2</v>
      </c>
      <c r="AE89">
        <f t="shared" si="27"/>
        <v>-0.3488310706350129</v>
      </c>
      <c r="AF89">
        <f t="shared" si="28"/>
        <v>-1.1868379425974707</v>
      </c>
      <c r="AG89">
        <f t="shared" si="29"/>
        <v>-0.42289717473389166</v>
      </c>
      <c r="AH89">
        <f t="shared" si="30"/>
        <v>0.68626395666583917</v>
      </c>
      <c r="AJ89">
        <v>85</v>
      </c>
      <c r="AK89" s="32">
        <f t="shared" si="31"/>
        <v>4110.0042514936895</v>
      </c>
      <c r="AL89" s="32">
        <f t="shared" si="32"/>
        <v>1215.1652140613869</v>
      </c>
      <c r="AM89" s="32">
        <f t="shared" si="33"/>
        <v>787.03997985803392</v>
      </c>
      <c r="AN89" s="32">
        <f t="shared" si="34"/>
        <v>2309.548850585953</v>
      </c>
      <c r="AO89" s="32">
        <f t="shared" si="35"/>
        <v>1905.7115308481375</v>
      </c>
      <c r="AQ89">
        <v>85</v>
      </c>
      <c r="AR89" s="35">
        <f t="shared" si="36"/>
        <v>-5.9471811360878313E-4</v>
      </c>
      <c r="AS89" s="35">
        <f t="shared" si="37"/>
        <v>-4.9824245147293E-3</v>
      </c>
      <c r="AT89" s="35">
        <f t="shared" si="38"/>
        <v>-7.7660364876023236E-3</v>
      </c>
      <c r="AU89" s="35">
        <f t="shared" si="39"/>
        <v>-5.4050856612750664E-3</v>
      </c>
      <c r="AV89" s="35">
        <f t="shared" si="40"/>
        <v>8.3396549369758599E-3</v>
      </c>
      <c r="AW89" s="35">
        <f t="shared" si="41"/>
        <v>-2.0817219680479221E-3</v>
      </c>
      <c r="AZ89" s="36">
        <v>-9.16497127930096E-3</v>
      </c>
      <c r="BA89">
        <v>82</v>
      </c>
    </row>
    <row r="90" spans="1:53" x14ac:dyDescent="0.35">
      <c r="A90" s="5">
        <v>45419</v>
      </c>
      <c r="B90" s="6">
        <f>TCS!B87</f>
        <v>3978.95</v>
      </c>
      <c r="C90" s="6">
        <f>RELIANCE!B87</f>
        <v>1401.47</v>
      </c>
      <c r="D90" s="4">
        <f>SBI!B87</f>
        <v>801.9</v>
      </c>
      <c r="E90" s="6">
        <f>HUL!B87</f>
        <v>2369.96</v>
      </c>
      <c r="F90" s="6">
        <f>SUN!B87</f>
        <v>1515.35</v>
      </c>
      <c r="H90" s="5">
        <v>45419</v>
      </c>
      <c r="I90" s="7">
        <f t="shared" si="42"/>
        <v>1.4766452863391066E-2</v>
      </c>
      <c r="J90" s="7">
        <f t="shared" si="43"/>
        <v>-1.2722520834360651E-2</v>
      </c>
      <c r="K90" s="7">
        <f t="shared" si="44"/>
        <v>-7.3037880663530119E-3</v>
      </c>
      <c r="L90" s="7">
        <f t="shared" si="45"/>
        <v>5.4604516631438393E-2</v>
      </c>
      <c r="M90" s="7">
        <f t="shared" si="46"/>
        <v>-9.0246215217605341E-3</v>
      </c>
      <c r="N90" s="4"/>
      <c r="O90" s="4">
        <v>86</v>
      </c>
      <c r="P90" s="4">
        <v>0.26913261354880674</v>
      </c>
      <c r="Q90" s="4">
        <v>-0.11666588843886375</v>
      </c>
      <c r="R90" s="4">
        <v>0.19959635537011378</v>
      </c>
      <c r="S90" s="4">
        <v>-0.42158104649088268</v>
      </c>
      <c r="T90" s="4">
        <v>-0.93150913615122932</v>
      </c>
      <c r="U90" s="4"/>
      <c r="V90" s="4"/>
      <c r="W90" s="4"/>
      <c r="X90" s="4"/>
      <c r="Y90" s="4"/>
      <c r="Z90" s="4"/>
      <c r="AA90" s="4"/>
      <c r="AC90">
        <v>86</v>
      </c>
      <c r="AD90">
        <f t="shared" si="26"/>
        <v>0.26913261354880674</v>
      </c>
      <c r="AE90">
        <f t="shared" si="27"/>
        <v>-4.3283225145751558E-2</v>
      </c>
      <c r="AF90">
        <f t="shared" si="28"/>
        <v>0.14748151814010035</v>
      </c>
      <c r="AG90">
        <f t="shared" si="29"/>
        <v>-0.40892178608912094</v>
      </c>
      <c r="AH90">
        <f t="shared" si="30"/>
        <v>-0.89144286167835207</v>
      </c>
      <c r="AJ90">
        <v>86</v>
      </c>
      <c r="AK90" s="32">
        <f t="shared" si="31"/>
        <v>4127.1438461180787</v>
      </c>
      <c r="AL90" s="32">
        <f t="shared" si="32"/>
        <v>1220.4922546846931</v>
      </c>
      <c r="AM90" s="32">
        <f t="shared" si="33"/>
        <v>787.24287195199656</v>
      </c>
      <c r="AN90" s="32">
        <f t="shared" si="34"/>
        <v>2309.962383415585</v>
      </c>
      <c r="AO90" s="32">
        <f t="shared" si="35"/>
        <v>1869.6983345467968</v>
      </c>
      <c r="AQ90">
        <v>86</v>
      </c>
      <c r="AR90" s="35">
        <f t="shared" si="36"/>
        <v>3.5730151413582156E-3</v>
      </c>
      <c r="AS90" s="35">
        <f t="shared" si="37"/>
        <v>-6.2046699308648812E-4</v>
      </c>
      <c r="AT90" s="35">
        <f t="shared" si="38"/>
        <v>-7.5102471608717858E-3</v>
      </c>
      <c r="AU90" s="35">
        <f t="shared" si="39"/>
        <v>-5.2269999502239095E-3</v>
      </c>
      <c r="AV90" s="35">
        <f t="shared" si="40"/>
        <v>-1.0715450383980141E-2</v>
      </c>
      <c r="AW90" s="35">
        <f t="shared" si="41"/>
        <v>-4.1000298693608219E-3</v>
      </c>
      <c r="AZ90" s="36">
        <v>-9.1542720453672288E-3</v>
      </c>
      <c r="BA90">
        <v>83</v>
      </c>
    </row>
    <row r="91" spans="1:53" x14ac:dyDescent="0.35">
      <c r="A91" s="5">
        <v>45420</v>
      </c>
      <c r="B91" s="6">
        <f>TCS!B88</f>
        <v>3976.95</v>
      </c>
      <c r="C91" s="6">
        <f>RELIANCE!B88</f>
        <v>1418.55</v>
      </c>
      <c r="D91" s="4">
        <f>SBI!B88</f>
        <v>810.8</v>
      </c>
      <c r="E91" s="6">
        <f>HUL!B88</f>
        <v>2331.7600000000002</v>
      </c>
      <c r="F91" s="6">
        <f>SUN!B88</f>
        <v>1521.75</v>
      </c>
      <c r="H91" s="5">
        <v>45420</v>
      </c>
      <c r="I91" s="7">
        <f t="shared" si="42"/>
        <v>-5.0264517020826016E-4</v>
      </c>
      <c r="J91" s="7">
        <f t="shared" si="43"/>
        <v>1.218720343639168E-2</v>
      </c>
      <c r="K91" s="7">
        <f t="shared" si="44"/>
        <v>1.109864072827027E-2</v>
      </c>
      <c r="L91" s="7">
        <f t="shared" si="45"/>
        <v>-1.6118415500683492E-2</v>
      </c>
      <c r="M91" s="7">
        <f t="shared" si="46"/>
        <v>4.2234467284785193E-3</v>
      </c>
      <c r="N91" s="4"/>
      <c r="O91" s="4">
        <v>87</v>
      </c>
      <c r="P91" s="4">
        <v>0.69762822306432748</v>
      </c>
      <c r="Q91" s="4">
        <v>0.87367946684136033</v>
      </c>
      <c r="R91" s="4">
        <v>-1.3286005936437106</v>
      </c>
      <c r="S91" s="4">
        <v>-0.12311667864383505</v>
      </c>
      <c r="T91" s="4">
        <v>-0.33905477776634052</v>
      </c>
      <c r="U91" s="4"/>
      <c r="V91" s="4"/>
      <c r="W91" s="4"/>
      <c r="X91" s="4"/>
      <c r="Y91" s="4"/>
      <c r="Z91" s="4"/>
      <c r="AA91" s="4"/>
      <c r="AC91">
        <v>87</v>
      </c>
      <c r="AD91">
        <f t="shared" si="26"/>
        <v>0.69762822306432748</v>
      </c>
      <c r="AE91">
        <f t="shared" si="27"/>
        <v>1.024086522157146</v>
      </c>
      <c r="AF91">
        <f t="shared" si="28"/>
        <v>-0.54583576509414711</v>
      </c>
      <c r="AG91">
        <f t="shared" si="29"/>
        <v>0.31555630810302804</v>
      </c>
      <c r="AH91">
        <f t="shared" si="30"/>
        <v>0.10142292294772487</v>
      </c>
      <c r="AJ91">
        <v>87</v>
      </c>
      <c r="AK91" s="32">
        <f t="shared" si="31"/>
        <v>4150.6387959266194</v>
      </c>
      <c r="AL91" s="32">
        <f t="shared" si="32"/>
        <v>1239.2851419406891</v>
      </c>
      <c r="AM91" s="32">
        <f t="shared" si="33"/>
        <v>797.83265898400828</v>
      </c>
      <c r="AN91" s="32">
        <f t="shared" si="34"/>
        <v>2331.5014652149957</v>
      </c>
      <c r="AO91" s="32">
        <f t="shared" si="35"/>
        <v>1892.2815736019129</v>
      </c>
      <c r="AQ91">
        <v>87</v>
      </c>
      <c r="AR91" s="35">
        <f t="shared" si="36"/>
        <v>9.2861423060752735E-3</v>
      </c>
      <c r="AS91" s="35">
        <f t="shared" si="37"/>
        <v>1.4767772315815053E-2</v>
      </c>
      <c r="AT91" s="35">
        <f t="shared" si="38"/>
        <v>5.8404677055070575E-3</v>
      </c>
      <c r="AU91" s="35">
        <f t="shared" si="39"/>
        <v>4.0486909327746012E-3</v>
      </c>
      <c r="AV91" s="35">
        <f t="shared" si="40"/>
        <v>1.2336694631671641E-3</v>
      </c>
      <c r="AW91" s="35">
        <f t="shared" si="41"/>
        <v>7.0353485446678302E-3</v>
      </c>
      <c r="AZ91" s="36">
        <v>-8.9260840210645398E-3</v>
      </c>
      <c r="BA91">
        <v>84</v>
      </c>
    </row>
    <row r="92" spans="1:53" x14ac:dyDescent="0.35">
      <c r="A92" s="5">
        <v>45421</v>
      </c>
      <c r="B92" s="6">
        <f>TCS!B89</f>
        <v>3960.2</v>
      </c>
      <c r="C92" s="6">
        <f>RELIANCE!B89</f>
        <v>1394.13</v>
      </c>
      <c r="D92" s="4">
        <f>SBI!B89</f>
        <v>819.8</v>
      </c>
      <c r="E92" s="6">
        <f>HUL!B89</f>
        <v>2316.4299999999998</v>
      </c>
      <c r="F92" s="6">
        <f>SUN!B89</f>
        <v>1494.65</v>
      </c>
      <c r="H92" s="5">
        <v>45421</v>
      </c>
      <c r="I92" s="7">
        <f t="shared" si="42"/>
        <v>-4.2117703265065476E-3</v>
      </c>
      <c r="J92" s="7">
        <f t="shared" si="43"/>
        <v>-1.7214761552289182E-2</v>
      </c>
      <c r="K92" s="7">
        <f t="shared" si="44"/>
        <v>1.1100148001973453E-2</v>
      </c>
      <c r="L92" s="7">
        <f t="shared" si="45"/>
        <v>-6.5744330462828016E-3</v>
      </c>
      <c r="M92" s="7">
        <f t="shared" si="46"/>
        <v>-1.780844422539829E-2</v>
      </c>
      <c r="N92" s="4"/>
      <c r="O92" s="4">
        <v>88</v>
      </c>
      <c r="P92" s="4">
        <v>-0.29206305836741769</v>
      </c>
      <c r="Q92" s="4">
        <v>-0.90922240158044898</v>
      </c>
      <c r="R92" s="4">
        <v>-2.0472004730350055</v>
      </c>
      <c r="S92" s="4">
        <v>-0.37990303913695955</v>
      </c>
      <c r="T92" s="4">
        <v>0.60345359699891254</v>
      </c>
      <c r="U92" s="4"/>
      <c r="V92" s="4"/>
      <c r="W92" s="4"/>
      <c r="X92" s="4"/>
      <c r="Y92" s="4"/>
      <c r="Z92" s="4"/>
      <c r="AA92" s="4"/>
      <c r="AC92">
        <v>88</v>
      </c>
      <c r="AD92">
        <f t="shared" si="26"/>
        <v>-0.29206305836741769</v>
      </c>
      <c r="AE92">
        <f t="shared" si="27"/>
        <v>-0.9537945717151608</v>
      </c>
      <c r="AF92">
        <f t="shared" si="28"/>
        <v>-2.2359815103288652</v>
      </c>
      <c r="AG92">
        <f t="shared" si="29"/>
        <v>-9.8463666577861653E-2</v>
      </c>
      <c r="AH92">
        <f t="shared" si="30"/>
        <v>0.43075902423521895</v>
      </c>
      <c r="AJ92">
        <v>88</v>
      </c>
      <c r="AK92" s="32">
        <f t="shared" si="31"/>
        <v>4096.5738208713547</v>
      </c>
      <c r="AL92" s="32">
        <f t="shared" si="32"/>
        <v>1204.6865363801055</v>
      </c>
      <c r="AM92" s="32">
        <f t="shared" si="33"/>
        <v>791.76355648655874</v>
      </c>
      <c r="AN92" s="32">
        <f t="shared" si="34"/>
        <v>2319.1679798950495</v>
      </c>
      <c r="AO92" s="32">
        <f t="shared" si="35"/>
        <v>1899.8325758600147</v>
      </c>
      <c r="AQ92">
        <v>88</v>
      </c>
      <c r="AR92" s="35">
        <f t="shared" si="36"/>
        <v>-3.8605160253972759E-3</v>
      </c>
      <c r="AS92" s="35">
        <f t="shared" si="37"/>
        <v>-1.356271330185832E-2</v>
      </c>
      <c r="AT92" s="35">
        <f t="shared" si="38"/>
        <v>-1.8109474450848095E-3</v>
      </c>
      <c r="AU92" s="35">
        <f t="shared" si="39"/>
        <v>-1.2626588454203169E-3</v>
      </c>
      <c r="AV92" s="35">
        <f t="shared" si="40"/>
        <v>5.2290144501254687E-3</v>
      </c>
      <c r="AW92" s="35">
        <f t="shared" si="41"/>
        <v>-3.0535642335270509E-3</v>
      </c>
      <c r="AZ92" s="36">
        <v>-8.8841189392928847E-3</v>
      </c>
      <c r="BA92">
        <v>85</v>
      </c>
    </row>
    <row r="93" spans="1:53" x14ac:dyDescent="0.35">
      <c r="A93" s="5">
        <v>45422</v>
      </c>
      <c r="B93" s="6">
        <f>TCS!B90</f>
        <v>3893.9</v>
      </c>
      <c r="C93" s="6">
        <f>RELIANCE!B90</f>
        <v>1407.43</v>
      </c>
      <c r="D93" s="4">
        <f>SBI!B90</f>
        <v>817.35</v>
      </c>
      <c r="E93" s="6">
        <f>HUL!B90</f>
        <v>2353.1799999999998</v>
      </c>
      <c r="F93" s="6">
        <f>SUN!B90</f>
        <v>1506.55</v>
      </c>
      <c r="H93" s="5">
        <v>45422</v>
      </c>
      <c r="I93" s="7">
        <f t="shared" si="42"/>
        <v>-1.6741578708145965E-2</v>
      </c>
      <c r="J93" s="7">
        <f t="shared" si="43"/>
        <v>9.5399998565413036E-3</v>
      </c>
      <c r="K93" s="7">
        <f t="shared" si="44"/>
        <v>-2.9885337887288754E-3</v>
      </c>
      <c r="L93" s="7">
        <f t="shared" si="45"/>
        <v>1.58649300863829E-2</v>
      </c>
      <c r="M93" s="7">
        <f t="shared" si="46"/>
        <v>7.9617301709429267E-3</v>
      </c>
      <c r="N93" s="4"/>
      <c r="O93" s="4">
        <v>89</v>
      </c>
      <c r="P93" s="4">
        <v>1.2742999951801868</v>
      </c>
      <c r="Q93" s="4">
        <v>1.7712105597104051</v>
      </c>
      <c r="R93" s="4">
        <v>-0.32613959188197739</v>
      </c>
      <c r="S93" s="4">
        <v>0.4867857619250508</v>
      </c>
      <c r="T93" s="4">
        <v>-0.60563802065205896</v>
      </c>
      <c r="U93" s="4"/>
      <c r="V93" s="4"/>
      <c r="W93" s="4"/>
      <c r="X93" s="4"/>
      <c r="Y93" s="4"/>
      <c r="Z93" s="4"/>
      <c r="AA93" s="4"/>
      <c r="AC93">
        <v>89</v>
      </c>
      <c r="AD93">
        <f t="shared" si="26"/>
        <v>1.2742999951801868</v>
      </c>
      <c r="AE93">
        <f t="shared" si="27"/>
        <v>2.0400117380207443</v>
      </c>
      <c r="AF93">
        <f t="shared" si="28"/>
        <v>0.85347132799269876</v>
      </c>
      <c r="AG93">
        <f t="shared" si="29"/>
        <v>0.88519148605126363</v>
      </c>
      <c r="AH93">
        <f t="shared" si="30"/>
        <v>0.10601654415438</v>
      </c>
      <c r="AJ93">
        <v>89</v>
      </c>
      <c r="AK93" s="32">
        <f t="shared" si="31"/>
        <v>4182.4696953318135</v>
      </c>
      <c r="AL93" s="32">
        <f t="shared" si="32"/>
        <v>1257.4409779828575</v>
      </c>
      <c r="AM93" s="32">
        <f t="shared" si="33"/>
        <v>806.25902777202725</v>
      </c>
      <c r="AN93" s="32">
        <f t="shared" si="34"/>
        <v>2348.5779379131236</v>
      </c>
      <c r="AO93" s="32">
        <f t="shared" si="35"/>
        <v>1892.3866892641097</v>
      </c>
      <c r="AQ93">
        <v>89</v>
      </c>
      <c r="AR93" s="35">
        <f t="shared" si="36"/>
        <v>1.7026272740535031E-2</v>
      </c>
      <c r="AS93" s="35">
        <f t="shared" si="37"/>
        <v>2.9634372964468803E-2</v>
      </c>
      <c r="AT93" s="35">
        <f t="shared" si="38"/>
        <v>1.6463726389343458E-2</v>
      </c>
      <c r="AU93" s="35">
        <f t="shared" si="39"/>
        <v>1.1402582969348263E-2</v>
      </c>
      <c r="AV93" s="35">
        <f t="shared" si="40"/>
        <v>1.2892876870338466E-3</v>
      </c>
      <c r="AW93" s="35">
        <f t="shared" si="41"/>
        <v>1.5163248550145879E-2</v>
      </c>
      <c r="AZ93" s="36">
        <v>-8.6970354797106814E-3</v>
      </c>
      <c r="BA93">
        <v>86</v>
      </c>
    </row>
    <row r="94" spans="1:53" x14ac:dyDescent="0.35">
      <c r="A94" s="5">
        <v>45425</v>
      </c>
      <c r="B94" s="6">
        <f>TCS!B91</f>
        <v>3947.8</v>
      </c>
      <c r="C94" s="6">
        <f>RELIANCE!B91</f>
        <v>1402.7</v>
      </c>
      <c r="D94" s="4">
        <f>SBI!B91</f>
        <v>808.8</v>
      </c>
      <c r="E94" s="6">
        <f>HUL!B91</f>
        <v>2351.29</v>
      </c>
      <c r="F94" s="6">
        <f>SUN!B91</f>
        <v>1525.05</v>
      </c>
      <c r="H94" s="5">
        <v>45425</v>
      </c>
      <c r="I94" s="7">
        <f t="shared" si="42"/>
        <v>1.3842163383753991E-2</v>
      </c>
      <c r="J94" s="7">
        <f t="shared" si="43"/>
        <v>-3.360735525035019E-3</v>
      </c>
      <c r="K94" s="7">
        <f t="shared" si="44"/>
        <v>-1.0460634978895267E-2</v>
      </c>
      <c r="L94" s="7">
        <f t="shared" si="45"/>
        <v>-8.0316847839934091E-4</v>
      </c>
      <c r="M94" s="7">
        <f t="shared" si="46"/>
        <v>1.2279711924595871E-2</v>
      </c>
      <c r="N94" s="4"/>
      <c r="O94" s="4">
        <v>90</v>
      </c>
      <c r="P94" s="4">
        <v>1.5489097772001306</v>
      </c>
      <c r="Q94" s="4">
        <v>0.56034781581470094</v>
      </c>
      <c r="R94" s="4">
        <v>1.3078477082600393</v>
      </c>
      <c r="S94" s="4">
        <v>-0.57978265828403008</v>
      </c>
      <c r="T94" s="4">
        <v>-0.94661661758960103</v>
      </c>
      <c r="U94" s="4"/>
      <c r="V94" s="4"/>
      <c r="W94" s="4"/>
      <c r="X94" s="4"/>
      <c r="Y94" s="4"/>
      <c r="Z94" s="4"/>
      <c r="AA94" s="4"/>
      <c r="AC94">
        <v>90</v>
      </c>
      <c r="AD94">
        <f t="shared" si="26"/>
        <v>1.5489097772001306</v>
      </c>
      <c r="AE94">
        <f t="shared" si="27"/>
        <v>0.94098327566923501</v>
      </c>
      <c r="AF94">
        <f t="shared" si="28"/>
        <v>1.6283596374013132</v>
      </c>
      <c r="AG94">
        <f t="shared" si="29"/>
        <v>-0.4984324689944355</v>
      </c>
      <c r="AH94">
        <f t="shared" si="30"/>
        <v>-0.6088841067784565</v>
      </c>
      <c r="AJ94">
        <v>90</v>
      </c>
      <c r="AK94" s="32">
        <f t="shared" si="31"/>
        <v>4197.713181938424</v>
      </c>
      <c r="AL94" s="32">
        <f t="shared" si="32"/>
        <v>1237.8116350334376</v>
      </c>
      <c r="AM94" s="32">
        <f t="shared" si="33"/>
        <v>785.94427724072193</v>
      </c>
      <c r="AN94" s="32">
        <f t="shared" si="34"/>
        <v>2307.3150364489679</v>
      </c>
      <c r="AO94" s="32">
        <f t="shared" si="35"/>
        <v>1876.0976998673871</v>
      </c>
      <c r="AQ94">
        <v>90</v>
      </c>
      <c r="AR94" s="35">
        <f t="shared" si="36"/>
        <v>2.0732940689473178E-2</v>
      </c>
      <c r="AS94" s="35">
        <f t="shared" si="37"/>
        <v>1.3561215994626563E-2</v>
      </c>
      <c r="AT94" s="35">
        <f t="shared" si="38"/>
        <v>-9.1474064035276248E-3</v>
      </c>
      <c r="AU94" s="35">
        <f t="shared" si="39"/>
        <v>-6.367065824482987E-3</v>
      </c>
      <c r="AV94" s="35">
        <f t="shared" si="40"/>
        <v>-7.3294532303039839E-3</v>
      </c>
      <c r="AW94" s="35">
        <f t="shared" si="41"/>
        <v>2.2900462451570288E-3</v>
      </c>
      <c r="AZ94" s="36">
        <v>-8.5469924553905237E-3</v>
      </c>
      <c r="BA94">
        <v>87</v>
      </c>
    </row>
    <row r="95" spans="1:53" x14ac:dyDescent="0.35">
      <c r="A95" s="5">
        <v>45426</v>
      </c>
      <c r="B95" s="6">
        <f>TCS!B92</f>
        <v>3901.2</v>
      </c>
      <c r="C95" s="6">
        <f>RELIANCE!B92</f>
        <v>1420.07</v>
      </c>
      <c r="D95" s="4">
        <f>SBI!B92</f>
        <v>818.2</v>
      </c>
      <c r="E95" s="6">
        <f>HUL!B92</f>
        <v>2340.2800000000002</v>
      </c>
      <c r="F95" s="6">
        <f>SUN!B92</f>
        <v>1545.25</v>
      </c>
      <c r="H95" s="5">
        <v>45426</v>
      </c>
      <c r="I95" s="7">
        <f t="shared" si="42"/>
        <v>-1.1804042757991851E-2</v>
      </c>
      <c r="J95" s="7">
        <f t="shared" si="43"/>
        <v>1.2383260854067046E-2</v>
      </c>
      <c r="K95" s="7">
        <f t="shared" si="44"/>
        <v>1.1622156280910012E-2</v>
      </c>
      <c r="L95" s="7">
        <f t="shared" si="45"/>
        <v>-4.6825359696165414E-3</v>
      </c>
      <c r="M95" s="7">
        <f t="shared" si="46"/>
        <v>1.3245467361725938E-2</v>
      </c>
      <c r="N95" s="4"/>
      <c r="O95" s="4">
        <v>91</v>
      </c>
      <c r="P95" s="4">
        <v>-1.3719403240131764</v>
      </c>
      <c r="Q95" s="4">
        <v>-9.6346057149694769E-2</v>
      </c>
      <c r="R95" s="4">
        <v>0.59135024234863709</v>
      </c>
      <c r="S95" s="4">
        <v>0.457754830706678</v>
      </c>
      <c r="T95" s="4">
        <v>1.9624793611960314</v>
      </c>
      <c r="U95" s="4"/>
      <c r="V95" s="4"/>
      <c r="W95" s="4"/>
      <c r="X95" s="4"/>
      <c r="Y95" s="4"/>
      <c r="Z95" s="4"/>
      <c r="AA95" s="4"/>
      <c r="AC95">
        <v>91</v>
      </c>
      <c r="AD95">
        <f t="shared" si="26"/>
        <v>-1.3719403240131764</v>
      </c>
      <c r="AE95">
        <f t="shared" si="27"/>
        <v>-0.44703162730733698</v>
      </c>
      <c r="AF95">
        <f t="shared" si="28"/>
        <v>0.23230580613591562</v>
      </c>
      <c r="AG95">
        <f t="shared" si="29"/>
        <v>8.4356877170014222E-2</v>
      </c>
      <c r="AH95">
        <f t="shared" si="30"/>
        <v>1.5911844027034159</v>
      </c>
      <c r="AJ95">
        <v>91</v>
      </c>
      <c r="AK95" s="32">
        <f t="shared" si="31"/>
        <v>4038.3852545879263</v>
      </c>
      <c r="AL95" s="32">
        <f t="shared" si="32"/>
        <v>1213.4580891539583</v>
      </c>
      <c r="AM95" s="32">
        <f t="shared" si="33"/>
        <v>794.4378025811601</v>
      </c>
      <c r="AN95" s="32">
        <f t="shared" si="34"/>
        <v>2324.606064376278</v>
      </c>
      <c r="AO95" s="32">
        <f t="shared" si="35"/>
        <v>1926.679691546306</v>
      </c>
      <c r="AQ95">
        <v>91</v>
      </c>
      <c r="AR95" s="35">
        <f t="shared" si="36"/>
        <v>-1.8009883503039226E-2</v>
      </c>
      <c r="AS95" s="35">
        <f t="shared" si="37"/>
        <v>-6.3802750018765453E-3</v>
      </c>
      <c r="AT95" s="35">
        <f t="shared" si="38"/>
        <v>1.5605176262734055E-3</v>
      </c>
      <c r="AU95" s="35">
        <f t="shared" si="39"/>
        <v>1.0792232790484135E-3</v>
      </c>
      <c r="AV95" s="35">
        <f t="shared" si="40"/>
        <v>1.9434213363478392E-2</v>
      </c>
      <c r="AW95" s="35">
        <f t="shared" si="41"/>
        <v>-4.6324084722311303E-4</v>
      </c>
      <c r="AZ95" s="36">
        <v>-8.4579509017597369E-3</v>
      </c>
      <c r="BA95">
        <v>88</v>
      </c>
    </row>
    <row r="96" spans="1:53" x14ac:dyDescent="0.35">
      <c r="A96" s="5">
        <v>45427</v>
      </c>
      <c r="B96" s="6">
        <f>TCS!B93</f>
        <v>3880.4</v>
      </c>
      <c r="C96" s="6">
        <f>RELIANCE!B93</f>
        <v>1416.28</v>
      </c>
      <c r="D96" s="4">
        <f>SBI!B93</f>
        <v>820.3</v>
      </c>
      <c r="E96" s="6">
        <f>HUL!B93</f>
        <v>2314.09</v>
      </c>
      <c r="F96" s="6">
        <f>SUN!B93</f>
        <v>1527.4</v>
      </c>
      <c r="H96" s="5">
        <v>45427</v>
      </c>
      <c r="I96" s="7">
        <f t="shared" si="42"/>
        <v>-5.3316928124679253E-3</v>
      </c>
      <c r="J96" s="7">
        <f t="shared" si="43"/>
        <v>-2.6688825198757371E-3</v>
      </c>
      <c r="K96" s="7">
        <f t="shared" si="44"/>
        <v>2.5666096308969433E-3</v>
      </c>
      <c r="L96" s="7">
        <f t="shared" si="45"/>
        <v>-1.1190968602047602E-2</v>
      </c>
      <c r="M96" s="7">
        <f t="shared" si="46"/>
        <v>-1.1551528878822159E-2</v>
      </c>
      <c r="N96" s="4"/>
      <c r="O96" s="4">
        <v>92</v>
      </c>
      <c r="P96" s="4">
        <v>0.81200649018042614</v>
      </c>
      <c r="Q96" s="4">
        <v>-1.0520758317285401</v>
      </c>
      <c r="R96" s="4">
        <v>-0.10754764793123403</v>
      </c>
      <c r="S96" s="4">
        <v>0.85098625482298274</v>
      </c>
      <c r="T96" s="4">
        <v>-0.79013852797428052</v>
      </c>
      <c r="U96" s="4"/>
      <c r="V96" s="4"/>
      <c r="W96" s="4"/>
      <c r="X96" s="4"/>
      <c r="Y96" s="4"/>
      <c r="Z96" s="4"/>
      <c r="AA96" s="4"/>
      <c r="AC96">
        <v>92</v>
      </c>
      <c r="AD96">
        <f t="shared" si="26"/>
        <v>0.81200649018042614</v>
      </c>
      <c r="AE96">
        <f t="shared" si="27"/>
        <v>-0.80697351042288079</v>
      </c>
      <c r="AF96">
        <f t="shared" si="28"/>
        <v>-0.51652572438296906</v>
      </c>
      <c r="AG96">
        <f t="shared" si="29"/>
        <v>0.92034315218373508</v>
      </c>
      <c r="AH96">
        <f t="shared" si="30"/>
        <v>-0.88101598143997029</v>
      </c>
      <c r="AJ96">
        <v>92</v>
      </c>
      <c r="AK96" s="32">
        <f t="shared" si="31"/>
        <v>4156.9328840549751</v>
      </c>
      <c r="AL96" s="32">
        <f t="shared" si="32"/>
        <v>1207.2213158058501</v>
      </c>
      <c r="AM96" s="32">
        <f t="shared" si="33"/>
        <v>806.78191707674955</v>
      </c>
      <c r="AN96" s="32">
        <f t="shared" si="34"/>
        <v>2349.6357992637581</v>
      </c>
      <c r="AO96" s="32">
        <f t="shared" si="35"/>
        <v>1869.9340932500365</v>
      </c>
      <c r="AQ96">
        <v>92</v>
      </c>
      <c r="AR96" s="35">
        <f t="shared" si="36"/>
        <v>1.0816638270368051E-2</v>
      </c>
      <c r="AS96" s="35">
        <f t="shared" si="37"/>
        <v>-1.1487151847819788E-2</v>
      </c>
      <c r="AT96" s="35">
        <f t="shared" si="38"/>
        <v>1.7122941347389675E-2</v>
      </c>
      <c r="AU96" s="35">
        <f t="shared" si="39"/>
        <v>1.1858145326970604E-2</v>
      </c>
      <c r="AV96" s="35">
        <f t="shared" si="40"/>
        <v>-1.0590707029267232E-2</v>
      </c>
      <c r="AW96" s="35">
        <f t="shared" si="41"/>
        <v>3.5439732135282621E-3</v>
      </c>
      <c r="AZ96" s="36">
        <v>-8.4100574621054809E-3</v>
      </c>
      <c r="BA96">
        <v>89</v>
      </c>
    </row>
    <row r="97" spans="1:53" x14ac:dyDescent="0.35">
      <c r="A97" s="5">
        <v>45428</v>
      </c>
      <c r="B97" s="6">
        <f>TCS!B94</f>
        <v>3900.95</v>
      </c>
      <c r="C97" s="6">
        <f>RELIANCE!B94</f>
        <v>1425.35</v>
      </c>
      <c r="D97" s="4">
        <f>SBI!B94</f>
        <v>811.95</v>
      </c>
      <c r="E97" s="6">
        <f>HUL!B94</f>
        <v>2333.86</v>
      </c>
      <c r="F97" s="6">
        <f>SUN!B94</f>
        <v>1536.3</v>
      </c>
      <c r="H97" s="5">
        <v>45428</v>
      </c>
      <c r="I97" s="7">
        <f t="shared" si="42"/>
        <v>5.2958457890939226E-3</v>
      </c>
      <c r="J97" s="7">
        <f t="shared" si="43"/>
        <v>6.4041008840058922E-3</v>
      </c>
      <c r="K97" s="7">
        <f t="shared" si="44"/>
        <v>-1.0179202730708159E-2</v>
      </c>
      <c r="L97" s="7">
        <f t="shared" si="45"/>
        <v>8.5433150828186921E-3</v>
      </c>
      <c r="M97" s="7">
        <f t="shared" si="46"/>
        <v>5.8268953777660393E-3</v>
      </c>
      <c r="N97" s="4"/>
      <c r="O97" s="4">
        <v>93</v>
      </c>
      <c r="P97" s="4">
        <v>-0.27126199415143992</v>
      </c>
      <c r="Q97" s="4">
        <v>-0.13282578320043173</v>
      </c>
      <c r="R97" s="4">
        <v>-0.57933180624249081</v>
      </c>
      <c r="S97" s="4">
        <v>0.92684966571728988</v>
      </c>
      <c r="T97" s="4">
        <v>0.64062271312133645</v>
      </c>
      <c r="U97" s="4"/>
      <c r="V97" s="4"/>
      <c r="W97" s="4"/>
      <c r="X97" s="4"/>
      <c r="Y97" s="4"/>
      <c r="Z97" s="4"/>
      <c r="AA97" s="4"/>
      <c r="AC97">
        <v>93</v>
      </c>
      <c r="AD97">
        <f t="shared" si="26"/>
        <v>-0.27126199415143992</v>
      </c>
      <c r="AE97">
        <f t="shared" si="27"/>
        <v>-0.19831251231022712</v>
      </c>
      <c r="AF97">
        <f t="shared" si="28"/>
        <v>-0.59660561125776224</v>
      </c>
      <c r="AG97">
        <f t="shared" si="29"/>
        <v>0.95529335367047508</v>
      </c>
      <c r="AH97">
        <f t="shared" si="30"/>
        <v>0.58063978169410946</v>
      </c>
      <c r="AJ97">
        <v>93</v>
      </c>
      <c r="AK97" s="32">
        <f t="shared" si="31"/>
        <v>4097.7028664363434</v>
      </c>
      <c r="AL97" s="32">
        <f t="shared" si="32"/>
        <v>1217.7865014300432</v>
      </c>
      <c r="AM97" s="32">
        <f t="shared" si="33"/>
        <v>807.30214575065793</v>
      </c>
      <c r="AN97" s="32">
        <f t="shared" si="34"/>
        <v>2350.6880700962779</v>
      </c>
      <c r="AO97" s="32">
        <f t="shared" si="35"/>
        <v>1903.2790042572253</v>
      </c>
      <c r="AQ97">
        <v>93</v>
      </c>
      <c r="AR97" s="35">
        <f t="shared" si="36"/>
        <v>-3.5859727324725199E-3</v>
      </c>
      <c r="AS97" s="35">
        <f t="shared" si="37"/>
        <v>-2.8360274881938929E-3</v>
      </c>
      <c r="AT97" s="35">
        <f t="shared" si="38"/>
        <v>1.7778802005367966E-2</v>
      </c>
      <c r="AU97" s="35">
        <f t="shared" si="39"/>
        <v>1.2311300157735738E-2</v>
      </c>
      <c r="AV97" s="35">
        <f t="shared" si="40"/>
        <v>7.0525697808012655E-3</v>
      </c>
      <c r="AW97" s="35">
        <f t="shared" si="41"/>
        <v>6.1441343446477113E-3</v>
      </c>
      <c r="AZ97" s="36">
        <v>-8.332866243540616E-3</v>
      </c>
      <c r="BA97">
        <v>90</v>
      </c>
    </row>
    <row r="98" spans="1:53" x14ac:dyDescent="0.35">
      <c r="A98" s="5">
        <v>45429</v>
      </c>
      <c r="B98" s="6">
        <f>TCS!B95</f>
        <v>3834.1</v>
      </c>
      <c r="C98" s="6">
        <f>RELIANCE!B95</f>
        <v>1435.7</v>
      </c>
      <c r="D98" s="4">
        <f>SBI!B95</f>
        <v>817.85</v>
      </c>
      <c r="E98" s="6">
        <f>HUL!B95</f>
        <v>2311.15</v>
      </c>
      <c r="F98" s="6">
        <f>SUN!B95</f>
        <v>1531.4</v>
      </c>
      <c r="H98" s="5">
        <v>45429</v>
      </c>
      <c r="I98" s="7">
        <f t="shared" si="42"/>
        <v>-1.7136851279816456E-2</v>
      </c>
      <c r="J98" s="7">
        <f t="shared" si="43"/>
        <v>7.2613743992704372E-3</v>
      </c>
      <c r="K98" s="7">
        <f t="shared" si="44"/>
        <v>7.2664572941683048E-3</v>
      </c>
      <c r="L98" s="7">
        <f t="shared" si="45"/>
        <v>-9.730660793706547E-3</v>
      </c>
      <c r="M98" s="7">
        <f t="shared" si="46"/>
        <v>-3.1894812211156198E-3</v>
      </c>
      <c r="N98" s="4"/>
      <c r="O98" s="4">
        <v>94</v>
      </c>
      <c r="P98" s="4">
        <v>2.2007616515730919</v>
      </c>
      <c r="Q98" s="4">
        <v>-0.34697788789071332</v>
      </c>
      <c r="R98" s="4">
        <v>-1.326619109586211</v>
      </c>
      <c r="S98" s="4">
        <v>0.32846235245677113</v>
      </c>
      <c r="T98" s="4">
        <v>-0.38295001652067068</v>
      </c>
      <c r="U98" s="4"/>
      <c r="V98" s="4"/>
      <c r="W98" s="4"/>
      <c r="X98" s="4"/>
      <c r="Y98" s="4"/>
      <c r="Z98" s="4"/>
      <c r="AA98" s="4"/>
      <c r="AC98">
        <v>94</v>
      </c>
      <c r="AD98">
        <f t="shared" si="26"/>
        <v>2.2007616515730919</v>
      </c>
      <c r="AE98">
        <f t="shared" si="27"/>
        <v>0.23254181210372926</v>
      </c>
      <c r="AF98">
        <f t="shared" si="28"/>
        <v>-0.95226025172712714</v>
      </c>
      <c r="AG98">
        <f t="shared" si="29"/>
        <v>0.93681770337886983</v>
      </c>
      <c r="AH98">
        <f t="shared" si="30"/>
        <v>-1.6512956093444831E-2</v>
      </c>
      <c r="AJ98">
        <v>94</v>
      </c>
      <c r="AK98" s="32">
        <f t="shared" si="31"/>
        <v>4234.1200669290492</v>
      </c>
      <c r="AL98" s="32">
        <f t="shared" si="32"/>
        <v>1225.3211490465114</v>
      </c>
      <c r="AM98" s="32">
        <f t="shared" si="33"/>
        <v>807.02709659846255</v>
      </c>
      <c r="AN98" s="32">
        <f t="shared" si="34"/>
        <v>2350.131751715568</v>
      </c>
      <c r="AO98" s="32">
        <f t="shared" si="35"/>
        <v>1889.5848496504318</v>
      </c>
      <c r="AQ98">
        <v>94</v>
      </c>
      <c r="AR98" s="35">
        <f t="shared" si="36"/>
        <v>2.9585786314496154E-2</v>
      </c>
      <c r="AS98" s="35">
        <f t="shared" si="37"/>
        <v>3.3335918497534589E-3</v>
      </c>
      <c r="AT98" s="35">
        <f t="shared" si="38"/>
        <v>1.7432043114551821E-2</v>
      </c>
      <c r="AU98" s="35">
        <f t="shared" si="39"/>
        <v>1.207172460943462E-2</v>
      </c>
      <c r="AV98" s="35">
        <f t="shared" si="40"/>
        <v>-1.9320635443698109E-4</v>
      </c>
      <c r="AW98" s="35">
        <f t="shared" si="41"/>
        <v>1.2445987906759813E-2</v>
      </c>
      <c r="AZ98" s="36">
        <v>-8.2878964903889251E-3</v>
      </c>
      <c r="BA98">
        <v>91</v>
      </c>
    </row>
    <row r="99" spans="1:53" x14ac:dyDescent="0.35">
      <c r="A99" s="5">
        <v>45430</v>
      </c>
      <c r="B99" s="6">
        <f>TCS!B96</f>
        <v>3851.45</v>
      </c>
      <c r="C99" s="6">
        <f>RELIANCE!B96</f>
        <v>1434.83</v>
      </c>
      <c r="D99" s="4">
        <f>SBI!B96</f>
        <v>821</v>
      </c>
      <c r="E99" s="6">
        <f>HUL!B96</f>
        <v>2327.15</v>
      </c>
      <c r="F99" s="6">
        <f>SUN!B96</f>
        <v>1531.9</v>
      </c>
      <c r="H99" s="5">
        <v>45430</v>
      </c>
      <c r="I99" s="7">
        <f t="shared" si="42"/>
        <v>4.525181920137733E-3</v>
      </c>
      <c r="J99" s="7">
        <f t="shared" si="43"/>
        <v>-6.0597617886748445E-4</v>
      </c>
      <c r="K99" s="7">
        <f t="shared" si="44"/>
        <v>3.8515620223757985E-3</v>
      </c>
      <c r="L99" s="7">
        <f t="shared" si="45"/>
        <v>6.9229604309541948E-3</v>
      </c>
      <c r="M99" s="7">
        <f t="shared" si="46"/>
        <v>3.2649862870570701E-4</v>
      </c>
      <c r="N99" s="4"/>
      <c r="O99" s="4">
        <v>95</v>
      </c>
      <c r="P99" s="4">
        <v>-0.41410298198651369</v>
      </c>
      <c r="Q99" s="4">
        <v>1.6755643736692019</v>
      </c>
      <c r="R99" s="4">
        <v>-0.22595128645689108</v>
      </c>
      <c r="S99" s="4">
        <v>-0.71419108909721551</v>
      </c>
      <c r="T99" s="4">
        <v>-1.3419781503478974</v>
      </c>
      <c r="U99" s="4"/>
      <c r="V99" s="4"/>
      <c r="W99" s="4"/>
      <c r="X99" s="4"/>
      <c r="Y99" s="4"/>
      <c r="Z99" s="4"/>
      <c r="AA99" s="4"/>
      <c r="AC99">
        <v>95</v>
      </c>
      <c r="AD99">
        <f t="shared" si="26"/>
        <v>-0.41410298198651369</v>
      </c>
      <c r="AE99">
        <f t="shared" si="27"/>
        <v>1.5120120912977986</v>
      </c>
      <c r="AF99">
        <f t="shared" si="28"/>
        <v>0.626054942411719</v>
      </c>
      <c r="AG99">
        <f t="shared" si="29"/>
        <v>-0.61008562862071658</v>
      </c>
      <c r="AH99">
        <f t="shared" si="30"/>
        <v>-0.89997898805620247</v>
      </c>
      <c r="AJ99">
        <v>95</v>
      </c>
      <c r="AK99" s="32">
        <f t="shared" si="31"/>
        <v>4089.9559700663458</v>
      </c>
      <c r="AL99" s="32">
        <f t="shared" si="32"/>
        <v>1247.9720207875553</v>
      </c>
      <c r="AM99" s="32">
        <f t="shared" si="33"/>
        <v>784.32744804595438</v>
      </c>
      <c r="AN99" s="32">
        <f t="shared" si="34"/>
        <v>2304.0170610156538</v>
      </c>
      <c r="AO99" s="32">
        <f t="shared" si="35"/>
        <v>1869.5053491749748</v>
      </c>
      <c r="AQ99">
        <v>95</v>
      </c>
      <c r="AR99" s="35">
        <f t="shared" si="36"/>
        <v>-5.4697394335867511E-3</v>
      </c>
      <c r="AS99" s="35">
        <f t="shared" si="37"/>
        <v>2.1880876796360527E-2</v>
      </c>
      <c r="AT99" s="35">
        <f t="shared" si="38"/>
        <v>-1.1185768978877575E-2</v>
      </c>
      <c r="AU99" s="35">
        <f t="shared" si="39"/>
        <v>-7.7873213833797861E-3</v>
      </c>
      <c r="AV99" s="35">
        <f t="shared" si="40"/>
        <v>-1.0817561747678672E-2</v>
      </c>
      <c r="AW99" s="35">
        <f t="shared" si="41"/>
        <v>-2.675902949432451E-3</v>
      </c>
      <c r="AZ99" s="36">
        <v>-8.2509117028983798E-3</v>
      </c>
      <c r="BA99">
        <v>92</v>
      </c>
    </row>
    <row r="100" spans="1:53" x14ac:dyDescent="0.35">
      <c r="A100" s="5">
        <v>45433</v>
      </c>
      <c r="B100" s="6">
        <f>TCS!B97</f>
        <v>3820.2</v>
      </c>
      <c r="C100" s="6">
        <f>RELIANCE!B97</f>
        <v>1436.13</v>
      </c>
      <c r="D100" s="4">
        <f>SBI!B97</f>
        <v>830.65</v>
      </c>
      <c r="E100" s="6">
        <f>HUL!B97</f>
        <v>2301.54</v>
      </c>
      <c r="F100" s="6">
        <f>SUN!B97</f>
        <v>1540.95</v>
      </c>
      <c r="H100" s="5">
        <v>45433</v>
      </c>
      <c r="I100" s="7">
        <f t="shared" si="42"/>
        <v>-8.1138272598632044E-3</v>
      </c>
      <c r="J100" s="7">
        <f t="shared" si="43"/>
        <v>9.0603067959293959E-4</v>
      </c>
      <c r="K100" s="7">
        <f t="shared" si="44"/>
        <v>1.1753958587088942E-2</v>
      </c>
      <c r="L100" s="7">
        <f t="shared" si="45"/>
        <v>-1.1004877210321728E-2</v>
      </c>
      <c r="M100" s="7">
        <f t="shared" si="46"/>
        <v>5.9076963248252401E-3</v>
      </c>
      <c r="N100" s="4"/>
      <c r="O100" s="4">
        <v>96</v>
      </c>
      <c r="P100" s="4">
        <v>0.16553559814654631</v>
      </c>
      <c r="Q100" s="4">
        <v>0.70362148741798758</v>
      </c>
      <c r="R100" s="4">
        <v>-0.37388910700178302</v>
      </c>
      <c r="S100" s="4">
        <v>8.3445242100363942E-2</v>
      </c>
      <c r="T100" s="4">
        <v>-1.2225833087689972</v>
      </c>
      <c r="U100" s="4"/>
      <c r="V100" s="4"/>
      <c r="W100" s="4"/>
      <c r="X100" s="4"/>
      <c r="Y100" s="4"/>
      <c r="Z100" s="4"/>
      <c r="AA100" s="4"/>
      <c r="AC100">
        <v>96</v>
      </c>
      <c r="AD100">
        <f t="shared" si="26"/>
        <v>0.16553559814654631</v>
      </c>
      <c r="AE100">
        <f t="shared" si="27"/>
        <v>0.72251042903471618</v>
      </c>
      <c r="AF100">
        <f t="shared" si="28"/>
        <v>8.1834192733904132E-2</v>
      </c>
      <c r="AG100">
        <f t="shared" si="29"/>
        <v>0.23027445006680086</v>
      </c>
      <c r="AH100">
        <f t="shared" si="30"/>
        <v>-0.92926193953894587</v>
      </c>
      <c r="AJ100">
        <v>96</v>
      </c>
      <c r="AK100" s="32">
        <f t="shared" si="31"/>
        <v>4121.4834848406381</v>
      </c>
      <c r="AL100" s="32">
        <f t="shared" si="32"/>
        <v>1233.9462362814688</v>
      </c>
      <c r="AM100" s="32">
        <f t="shared" si="33"/>
        <v>796.5787228483772</v>
      </c>
      <c r="AN100" s="32">
        <f t="shared" si="34"/>
        <v>2328.9556012462212</v>
      </c>
      <c r="AO100" s="32">
        <f t="shared" si="35"/>
        <v>1868.8434694194391</v>
      </c>
      <c r="AQ100">
        <v>96</v>
      </c>
      <c r="AR100" s="35">
        <f t="shared" si="36"/>
        <v>2.1966187651250024E-3</v>
      </c>
      <c r="AS100" s="35">
        <f t="shared" si="37"/>
        <v>1.0396099309288642E-2</v>
      </c>
      <c r="AT100" s="35">
        <f t="shared" si="38"/>
        <v>4.259610247575818E-3</v>
      </c>
      <c r="AU100" s="35">
        <f t="shared" si="39"/>
        <v>2.9523281711474336E-3</v>
      </c>
      <c r="AV100" s="35">
        <f t="shared" si="40"/>
        <v>-1.1167771941353433E-2</v>
      </c>
      <c r="AW100" s="35">
        <f t="shared" si="41"/>
        <v>1.7273769103566933E-3</v>
      </c>
      <c r="AZ100" s="36">
        <v>-8.2375204040324515E-3</v>
      </c>
      <c r="BA100">
        <v>93</v>
      </c>
    </row>
    <row r="101" spans="1:53" x14ac:dyDescent="0.35">
      <c r="A101" s="5">
        <v>45434</v>
      </c>
      <c r="B101" s="6">
        <f>TCS!B98</f>
        <v>3832</v>
      </c>
      <c r="C101" s="6">
        <f>RELIANCE!B98</f>
        <v>1460.65</v>
      </c>
      <c r="D101" s="4">
        <f>SBI!B98</f>
        <v>818.75</v>
      </c>
      <c r="E101" s="6">
        <f>HUL!B98</f>
        <v>2357.5100000000002</v>
      </c>
      <c r="F101" s="6">
        <f>SUN!B98</f>
        <v>1539.3</v>
      </c>
      <c r="H101" s="5">
        <v>45434</v>
      </c>
      <c r="I101" s="7">
        <f t="shared" si="42"/>
        <v>3.0888435160463246E-3</v>
      </c>
      <c r="J101" s="7">
        <f t="shared" si="43"/>
        <v>1.7073663247756166E-2</v>
      </c>
      <c r="K101" s="7">
        <f t="shared" si="44"/>
        <v>-1.432613013904771E-2</v>
      </c>
      <c r="L101" s="7">
        <f t="shared" si="45"/>
        <v>2.4318499787099102E-2</v>
      </c>
      <c r="M101" s="7">
        <f t="shared" si="46"/>
        <v>-1.0707680327071145E-3</v>
      </c>
      <c r="N101" s="4"/>
      <c r="O101" s="4">
        <v>97</v>
      </c>
      <c r="P101" s="4">
        <v>-1.2298913981101147</v>
      </c>
      <c r="Q101" s="4">
        <v>0.38113330511168042</v>
      </c>
      <c r="R101" s="4">
        <v>1.2760043000385211</v>
      </c>
      <c r="S101" s="4">
        <v>0.13919196353909757</v>
      </c>
      <c r="T101" s="4">
        <v>1.8927989093419721</v>
      </c>
      <c r="U101" s="4"/>
      <c r="V101" s="4"/>
      <c r="W101" s="4"/>
      <c r="X101" s="4"/>
      <c r="Y101" s="4"/>
      <c r="Z101" s="4"/>
      <c r="AA101" s="4"/>
      <c r="AC101">
        <v>97</v>
      </c>
      <c r="AD101">
        <f t="shared" si="26"/>
        <v>-1.2298913981101147</v>
      </c>
      <c r="AE101">
        <f t="shared" si="27"/>
        <v>5.0932260935221518E-2</v>
      </c>
      <c r="AF101">
        <f t="shared" si="28"/>
        <v>1.077948684282801</v>
      </c>
      <c r="AG101">
        <f t="shared" si="29"/>
        <v>-0.29701252766913289</v>
      </c>
      <c r="AH101">
        <f t="shared" si="30"/>
        <v>1.620444676374986</v>
      </c>
      <c r="AJ101">
        <v>97</v>
      </c>
      <c r="AK101" s="32">
        <f t="shared" si="31"/>
        <v>4045.9920141871353</v>
      </c>
      <c r="AL101" s="32">
        <f t="shared" si="32"/>
        <v>1222.1395501303762</v>
      </c>
      <c r="AM101" s="32">
        <f t="shared" si="33"/>
        <v>788.86943721128785</v>
      </c>
      <c r="AN101" s="32">
        <f t="shared" si="34"/>
        <v>2313.2764585193936</v>
      </c>
      <c r="AO101" s="32">
        <f t="shared" si="35"/>
        <v>1927.3615263513095</v>
      </c>
      <c r="AQ101">
        <v>97</v>
      </c>
      <c r="AR101" s="35">
        <f t="shared" si="36"/>
        <v>-1.6160193026751535E-2</v>
      </c>
      <c r="AS101" s="35">
        <f t="shared" si="37"/>
        <v>7.283931466743887E-4</v>
      </c>
      <c r="AT101" s="35">
        <f t="shared" si="38"/>
        <v>-5.4596101723553003E-3</v>
      </c>
      <c r="AU101" s="35">
        <f t="shared" si="39"/>
        <v>-3.7998111539582213E-3</v>
      </c>
      <c r="AV101" s="35">
        <f t="shared" si="40"/>
        <v>1.9794982063710442E-2</v>
      </c>
      <c r="AW101" s="35">
        <f t="shared" si="41"/>
        <v>-9.7924782853604526E-4</v>
      </c>
      <c r="AZ101" s="36">
        <v>-8.1627055093246755E-3</v>
      </c>
      <c r="BA101">
        <v>94</v>
      </c>
    </row>
    <row r="102" spans="1:53" x14ac:dyDescent="0.35">
      <c r="A102" s="5">
        <v>45435</v>
      </c>
      <c r="B102" s="6">
        <f>TCS!B99</f>
        <v>3893.45</v>
      </c>
      <c r="C102" s="6">
        <f>RELIANCE!B99</f>
        <v>1486.05</v>
      </c>
      <c r="D102" s="4">
        <f>SBI!B99</f>
        <v>832.1</v>
      </c>
      <c r="E102" s="6">
        <f>HUL!B99</f>
        <v>2373.0500000000002</v>
      </c>
      <c r="F102" s="6">
        <f>SUN!B99</f>
        <v>1495.1</v>
      </c>
      <c r="H102" s="5">
        <v>45435</v>
      </c>
      <c r="I102" s="7">
        <f t="shared" si="42"/>
        <v>1.6036012526095877E-2</v>
      </c>
      <c r="J102" s="7">
        <f t="shared" si="43"/>
        <v>1.7389518365111378E-2</v>
      </c>
      <c r="K102" s="7">
        <f t="shared" si="44"/>
        <v>1.630534351145041E-2</v>
      </c>
      <c r="L102" s="7">
        <f t="shared" si="45"/>
        <v>6.5917005654270167E-3</v>
      </c>
      <c r="M102" s="7">
        <f t="shared" si="46"/>
        <v>-2.8714350678880063E-2</v>
      </c>
      <c r="N102" s="4"/>
      <c r="O102" s="4">
        <v>98</v>
      </c>
      <c r="P102" s="4">
        <v>-0.10893350285953217</v>
      </c>
      <c r="Q102" s="4">
        <v>0.80215631386280617</v>
      </c>
      <c r="R102" s="4">
        <v>-1.4810539122840707</v>
      </c>
      <c r="S102" s="4">
        <v>-0.95335445541838926</v>
      </c>
      <c r="T102" s="4">
        <v>-0.64961001948978725</v>
      </c>
      <c r="U102" s="4"/>
      <c r="V102" s="4"/>
      <c r="W102" s="4"/>
      <c r="X102" s="4"/>
      <c r="Y102" s="4"/>
      <c r="Z102" s="4"/>
      <c r="AA102" s="4"/>
      <c r="AC102">
        <v>98</v>
      </c>
      <c r="AD102">
        <f t="shared" si="26"/>
        <v>-0.10893350285953217</v>
      </c>
      <c r="AE102">
        <f t="shared" si="27"/>
        <v>0.74689956823581938</v>
      </c>
      <c r="AF102">
        <f t="shared" si="28"/>
        <v>-0.83571220271882463</v>
      </c>
      <c r="AG102">
        <f t="shared" si="29"/>
        <v>-0.61266948728539083</v>
      </c>
      <c r="AH102">
        <f t="shared" si="30"/>
        <v>-0.33519603522653812</v>
      </c>
      <c r="AJ102">
        <v>98</v>
      </c>
      <c r="AK102" s="32">
        <f t="shared" si="31"/>
        <v>4106.5244705457126</v>
      </c>
      <c r="AL102" s="32">
        <f t="shared" si="32"/>
        <v>1234.3771494724353</v>
      </c>
      <c r="AM102" s="32">
        <f t="shared" si="33"/>
        <v>784.29007105949847</v>
      </c>
      <c r="AN102" s="32">
        <f t="shared" si="34"/>
        <v>2303.9407956555247</v>
      </c>
      <c r="AO102" s="32">
        <f t="shared" si="35"/>
        <v>1882.3170442916769</v>
      </c>
      <c r="AQ102">
        <v>98</v>
      </c>
      <c r="AR102" s="35">
        <f t="shared" si="36"/>
        <v>-1.4408757442125886E-3</v>
      </c>
      <c r="AS102" s="35">
        <f t="shared" si="37"/>
        <v>1.0748945320315562E-2</v>
      </c>
      <c r="AT102" s="35">
        <f t="shared" si="38"/>
        <v>-1.123289074697631E-2</v>
      </c>
      <c r="AU102" s="35">
        <f t="shared" si="39"/>
        <v>-7.8201646546123271E-3</v>
      </c>
      <c r="AV102" s="35">
        <f t="shared" si="40"/>
        <v>-4.038707747994974E-3</v>
      </c>
      <c r="AW102" s="35">
        <f t="shared" si="41"/>
        <v>-2.7567387146961277E-3</v>
      </c>
      <c r="AZ102" s="36">
        <v>-8.0817900428882053E-3</v>
      </c>
      <c r="BA102">
        <v>95</v>
      </c>
    </row>
    <row r="103" spans="1:53" x14ac:dyDescent="0.35">
      <c r="A103" s="5">
        <v>45436</v>
      </c>
      <c r="B103" s="6">
        <f>TCS!B100</f>
        <v>3849.5</v>
      </c>
      <c r="C103" s="6">
        <f>RELIANCE!B100</f>
        <v>1480.25</v>
      </c>
      <c r="D103" s="4">
        <f>SBI!B100</f>
        <v>828.6</v>
      </c>
      <c r="E103" s="6">
        <f>HUL!B100</f>
        <v>2359.65</v>
      </c>
      <c r="F103" s="6">
        <f>SUN!B100</f>
        <v>1486.7</v>
      </c>
      <c r="H103" s="5">
        <v>45436</v>
      </c>
      <c r="I103" s="7">
        <f t="shared" si="42"/>
        <v>-1.128818913816787E-2</v>
      </c>
      <c r="J103" s="7">
        <f t="shared" si="43"/>
        <v>-3.902964234043238E-3</v>
      </c>
      <c r="K103" s="7">
        <f t="shared" si="44"/>
        <v>-4.2062252133157063E-3</v>
      </c>
      <c r="L103" s="7">
        <f t="shared" si="45"/>
        <v>-5.6467415351552086E-3</v>
      </c>
      <c r="M103" s="7">
        <f t="shared" si="46"/>
        <v>-5.6183532874054531E-3</v>
      </c>
      <c r="N103" s="4"/>
      <c r="O103" s="4">
        <v>99</v>
      </c>
      <c r="P103" s="4">
        <v>0.85060152541811662</v>
      </c>
      <c r="Q103" s="4">
        <v>0.61893375213094148</v>
      </c>
      <c r="R103" s="4">
        <v>0.88669967771697389</v>
      </c>
      <c r="S103" s="4">
        <v>0.33096243732170361</v>
      </c>
      <c r="T103" s="4">
        <v>-0.57908204188450962</v>
      </c>
      <c r="U103" s="4"/>
      <c r="V103" s="4"/>
      <c r="W103" s="4"/>
      <c r="X103" s="4"/>
      <c r="Y103" s="4"/>
      <c r="Z103" s="4"/>
      <c r="AA103" s="4"/>
      <c r="AC103">
        <v>99</v>
      </c>
      <c r="AD103">
        <f t="shared" si="26"/>
        <v>0.85060152541811662</v>
      </c>
      <c r="AE103">
        <f t="shared" si="27"/>
        <v>0.817429532163929</v>
      </c>
      <c r="AF103">
        <f t="shared" si="28"/>
        <v>1.1985726172007265</v>
      </c>
      <c r="AG103">
        <f t="shared" si="29"/>
        <v>0.34887688186259491</v>
      </c>
      <c r="AH103">
        <f t="shared" si="30"/>
        <v>-0.31624682020113559</v>
      </c>
      <c r="AJ103">
        <v>99</v>
      </c>
      <c r="AK103" s="32">
        <f t="shared" si="31"/>
        <v>4159.0588718911122</v>
      </c>
      <c r="AL103" s="32">
        <f t="shared" si="32"/>
        <v>1235.6241368778176</v>
      </c>
      <c r="AM103" s="32">
        <f t="shared" si="33"/>
        <v>798.32312192767279</v>
      </c>
      <c r="AN103" s="32">
        <f t="shared" si="34"/>
        <v>2332.496918601315</v>
      </c>
      <c r="AO103" s="32">
        <f t="shared" si="35"/>
        <v>1882.7484125503092</v>
      </c>
      <c r="AQ103">
        <v>99</v>
      </c>
      <c r="AR103" s="35">
        <f t="shared" si="36"/>
        <v>1.1333602084186323E-2</v>
      </c>
      <c r="AS103" s="35">
        <f t="shared" si="37"/>
        <v>1.1770019961365508E-2</v>
      </c>
      <c r="AT103" s="35">
        <f t="shared" si="38"/>
        <v>6.4588022285334556E-3</v>
      </c>
      <c r="AU103" s="35">
        <f t="shared" si="39"/>
        <v>4.4773776328819181E-3</v>
      </c>
      <c r="AV103" s="35">
        <f t="shared" si="40"/>
        <v>-3.810464535935254E-3</v>
      </c>
      <c r="AW103" s="35">
        <f t="shared" si="41"/>
        <v>6.0458674742063911E-3</v>
      </c>
      <c r="AZ103" s="36">
        <v>-8.0374022436150005E-3</v>
      </c>
      <c r="BA103">
        <v>96</v>
      </c>
    </row>
    <row r="104" spans="1:53" x14ac:dyDescent="0.35">
      <c r="A104" s="5">
        <v>45439</v>
      </c>
      <c r="B104" s="6">
        <f>TCS!B101</f>
        <v>3847.05</v>
      </c>
      <c r="C104" s="6">
        <f>RELIANCE!B101</f>
        <v>1466.25</v>
      </c>
      <c r="D104" s="4">
        <f>SBI!B101</f>
        <v>833.7</v>
      </c>
      <c r="E104" s="6">
        <f>HUL!B101</f>
        <v>2375.04</v>
      </c>
      <c r="F104" s="6">
        <f>SUN!B101</f>
        <v>1466.05</v>
      </c>
      <c r="H104" s="5">
        <v>45439</v>
      </c>
      <c r="I104" s="7">
        <f t="shared" si="42"/>
        <v>-6.3644629172610045E-4</v>
      </c>
      <c r="J104" s="7">
        <f t="shared" si="43"/>
        <v>-9.4578618476608423E-3</v>
      </c>
      <c r="K104" s="7">
        <f t="shared" si="44"/>
        <v>6.1549601737871384E-3</v>
      </c>
      <c r="L104" s="7">
        <f t="shared" si="45"/>
        <v>6.5221537092365889E-3</v>
      </c>
      <c r="M104" s="7">
        <f t="shared" si="46"/>
        <v>-1.3889823098136911E-2</v>
      </c>
      <c r="N104" s="4"/>
      <c r="O104" s="4">
        <v>100</v>
      </c>
      <c r="P104" s="4">
        <v>0.40262389776705859</v>
      </c>
      <c r="Q104" s="4">
        <v>0.60605438846842652</v>
      </c>
      <c r="R104" s="4">
        <v>-0.51436646108368522</v>
      </c>
      <c r="S104" s="4">
        <v>-0.8701322002239541</v>
      </c>
      <c r="T104" s="4">
        <v>0.17649621392416895</v>
      </c>
      <c r="U104" s="4"/>
      <c r="V104" s="4"/>
      <c r="W104" s="4"/>
      <c r="X104" s="4"/>
      <c r="Y104" s="4"/>
      <c r="Z104" s="4"/>
      <c r="AA104" s="4"/>
      <c r="AC104">
        <v>100</v>
      </c>
      <c r="AD104">
        <f t="shared" si="26"/>
        <v>0.40262389776705859</v>
      </c>
      <c r="AE104">
        <f t="shared" si="27"/>
        <v>0.68941238680369377</v>
      </c>
      <c r="AF104">
        <f t="shared" si="28"/>
        <v>-5.0293425217532828E-2</v>
      </c>
      <c r="AG104">
        <f t="shared" si="29"/>
        <v>-0.63715603022751011</v>
      </c>
      <c r="AH104">
        <f t="shared" si="30"/>
        <v>0.41435524209362939</v>
      </c>
      <c r="AJ104">
        <v>100</v>
      </c>
      <c r="AK104" s="32">
        <f t="shared" si="31"/>
        <v>4134.4490422588533</v>
      </c>
      <c r="AL104" s="32">
        <f t="shared" si="32"/>
        <v>1233.3616926747911</v>
      </c>
      <c r="AM104" s="32">
        <f t="shared" si="33"/>
        <v>783.93594768799358</v>
      </c>
      <c r="AN104" s="32">
        <f t="shared" si="34"/>
        <v>2303.2181743836954</v>
      </c>
      <c r="AO104" s="32">
        <f t="shared" si="35"/>
        <v>1899.4557586950336</v>
      </c>
      <c r="AQ104">
        <v>100</v>
      </c>
      <c r="AR104" s="35">
        <f t="shared" si="36"/>
        <v>5.3493762255720778E-3</v>
      </c>
      <c r="AS104" s="35">
        <f t="shared" si="37"/>
        <v>9.9174556190715357E-3</v>
      </c>
      <c r="AT104" s="35">
        <f t="shared" si="38"/>
        <v>-1.1679339778122078E-2</v>
      </c>
      <c r="AU104" s="35">
        <f t="shared" si="39"/>
        <v>-8.1313576574241209E-3</v>
      </c>
      <c r="AV104" s="35">
        <f t="shared" si="40"/>
        <v>5.0296350141716406E-3</v>
      </c>
      <c r="AW104" s="35">
        <f t="shared" si="41"/>
        <v>9.7153884653810923E-5</v>
      </c>
      <c r="AZ104" s="36">
        <v>-7.8787675600529676E-3</v>
      </c>
      <c r="BA104">
        <v>97</v>
      </c>
    </row>
    <row r="105" spans="1:53" x14ac:dyDescent="0.35">
      <c r="A105" s="5">
        <v>45440</v>
      </c>
      <c r="B105" s="6">
        <f>TCS!B102</f>
        <v>3839.9</v>
      </c>
      <c r="C105" s="6">
        <f>RELIANCE!B102</f>
        <v>1456.2</v>
      </c>
      <c r="D105" s="4">
        <f>SBI!B102</f>
        <v>831.15</v>
      </c>
      <c r="E105" s="6">
        <f>HUL!B102</f>
        <v>2386.4499999999998</v>
      </c>
      <c r="F105" s="6">
        <f>SUN!B102</f>
        <v>1464.9</v>
      </c>
      <c r="H105" s="5">
        <v>45440</v>
      </c>
      <c r="I105" s="7">
        <f t="shared" si="42"/>
        <v>-1.8585669538997429E-3</v>
      </c>
      <c r="J105" s="7">
        <f t="shared" si="43"/>
        <v>-6.8542199488490496E-3</v>
      </c>
      <c r="K105" s="7">
        <f t="shared" si="44"/>
        <v>-3.0586541921555632E-3</v>
      </c>
      <c r="L105" s="7">
        <f t="shared" si="45"/>
        <v>4.8041296146590362E-3</v>
      </c>
      <c r="M105" s="7">
        <f t="shared" si="46"/>
        <v>-7.8442072234907734E-4</v>
      </c>
      <c r="N105" s="4"/>
      <c r="O105" s="4">
        <v>101</v>
      </c>
      <c r="P105" s="4">
        <v>-0.10261204789669169</v>
      </c>
      <c r="Q105" s="4">
        <v>-0.34532737359289589</v>
      </c>
      <c r="R105" s="4">
        <v>-1.3051448215358956</v>
      </c>
      <c r="S105" s="4">
        <v>-1.881362809332912</v>
      </c>
      <c r="T105" s="4">
        <v>1.1791608350235252</v>
      </c>
      <c r="U105" s="4"/>
      <c r="V105" s="4"/>
      <c r="W105" s="4"/>
      <c r="X105" s="4"/>
      <c r="Y105" s="4"/>
      <c r="Z105" s="4"/>
      <c r="AA105" s="4"/>
      <c r="AC105">
        <v>101</v>
      </c>
      <c r="AD105">
        <f t="shared" si="26"/>
        <v>-0.10261204789669169</v>
      </c>
      <c r="AE105">
        <f t="shared" si="27"/>
        <v>-0.36011092423364383</v>
      </c>
      <c r="AF105">
        <f t="shared" si="28"/>
        <v>-1.2896117432135787</v>
      </c>
      <c r="AG105">
        <f t="shared" si="29"/>
        <v>-1.6289452408629284</v>
      </c>
      <c r="AH105">
        <f t="shared" si="30"/>
        <v>1.0890425844881317</v>
      </c>
      <c r="AJ105">
        <v>101</v>
      </c>
      <c r="AK105" s="32">
        <f t="shared" si="31"/>
        <v>4106.8683885699293</v>
      </c>
      <c r="AL105" s="32">
        <f t="shared" si="32"/>
        <v>1214.9690023231376</v>
      </c>
      <c r="AM105" s="32">
        <f t="shared" si="33"/>
        <v>769.72633111405344</v>
      </c>
      <c r="AN105" s="32">
        <f t="shared" si="34"/>
        <v>2274.139243536049</v>
      </c>
      <c r="AO105" s="32">
        <f t="shared" si="35"/>
        <v>1915.0160957678834</v>
      </c>
      <c r="AQ105">
        <v>101</v>
      </c>
      <c r="AR105" s="35">
        <f t="shared" si="36"/>
        <v>-1.3572472443605932E-3</v>
      </c>
      <c r="AS105" s="35">
        <f t="shared" si="37"/>
        <v>-5.1430891929272748E-3</v>
      </c>
      <c r="AT105" s="35">
        <f t="shared" si="38"/>
        <v>-2.9593631979256907E-2</v>
      </c>
      <c r="AU105" s="35">
        <f t="shared" si="39"/>
        <v>-2.0654044383941694E-2</v>
      </c>
      <c r="AV105" s="35">
        <f t="shared" si="40"/>
        <v>1.3262835401933071E-2</v>
      </c>
      <c r="AW105" s="35">
        <f t="shared" si="41"/>
        <v>-8.6970354797106814E-3</v>
      </c>
      <c r="AZ105" s="36">
        <v>-7.8630782559373068E-3</v>
      </c>
      <c r="BA105">
        <v>98</v>
      </c>
    </row>
    <row r="106" spans="1:53" x14ac:dyDescent="0.35">
      <c r="A106" s="5">
        <v>45441</v>
      </c>
      <c r="B106" s="6">
        <f>TCS!B103</f>
        <v>3803.65</v>
      </c>
      <c r="C106" s="6">
        <f>RELIANCE!B103</f>
        <v>1440.78</v>
      </c>
      <c r="D106" s="4">
        <f>SBI!B103</f>
        <v>822.65</v>
      </c>
      <c r="E106" s="6">
        <f>HUL!B103</f>
        <v>2363.9899999999998</v>
      </c>
      <c r="F106" s="6">
        <f>SUN!B103</f>
        <v>1478.95</v>
      </c>
      <c r="H106" s="5">
        <v>45441</v>
      </c>
      <c r="I106" s="7">
        <f t="shared" si="42"/>
        <v>-9.4403500091148063E-3</v>
      </c>
      <c r="J106" s="7">
        <f t="shared" si="43"/>
        <v>-1.0589204779563266E-2</v>
      </c>
      <c r="K106" s="7">
        <f t="shared" si="44"/>
        <v>-1.0226794200806077E-2</v>
      </c>
      <c r="L106" s="7">
        <f t="shared" si="45"/>
        <v>-9.411468918267718E-3</v>
      </c>
      <c r="M106" s="7">
        <f t="shared" si="46"/>
        <v>9.5910983684892592E-3</v>
      </c>
      <c r="N106" s="4"/>
      <c r="O106" s="4">
        <v>102</v>
      </c>
      <c r="P106" s="4">
        <v>-0.60764124801130648</v>
      </c>
      <c r="Q106" s="4">
        <v>0.10709128292442766</v>
      </c>
      <c r="R106" s="4">
        <v>1.2869979819565727</v>
      </c>
      <c r="S106" s="4">
        <v>1.0381343606402971</v>
      </c>
      <c r="T106" s="4">
        <v>0.20168132684795215</v>
      </c>
      <c r="U106" s="4"/>
      <c r="V106" s="4"/>
      <c r="W106" s="4"/>
      <c r="X106" s="4"/>
      <c r="Y106" s="4"/>
      <c r="Z106" s="4"/>
      <c r="AA106" s="4"/>
      <c r="AC106">
        <v>102</v>
      </c>
      <c r="AD106">
        <f t="shared" si="26"/>
        <v>-0.60764124801130648</v>
      </c>
      <c r="AE106">
        <f t="shared" si="27"/>
        <v>-5.3299122577001187E-2</v>
      </c>
      <c r="AF106">
        <f t="shared" si="28"/>
        <v>1.0395754479051427</v>
      </c>
      <c r="AG106">
        <f t="shared" si="29"/>
        <v>0.66816054664001523</v>
      </c>
      <c r="AH106">
        <f t="shared" si="30"/>
        <v>4.5758296274283433E-2</v>
      </c>
      <c r="AJ106">
        <v>102</v>
      </c>
      <c r="AK106" s="32">
        <f t="shared" si="31"/>
        <v>4079.4828971311381</v>
      </c>
      <c r="AL106" s="32">
        <f t="shared" si="32"/>
        <v>1220.3172639643744</v>
      </c>
      <c r="AM106" s="32">
        <f t="shared" si="33"/>
        <v>803.03813857527314</v>
      </c>
      <c r="AN106" s="32">
        <f t="shared" si="34"/>
        <v>2342.0571047806566</v>
      </c>
      <c r="AO106" s="32">
        <f t="shared" si="35"/>
        <v>1891.008266003691</v>
      </c>
      <c r="AQ106">
        <v>102</v>
      </c>
      <c r="AR106" s="35">
        <f t="shared" si="36"/>
        <v>-8.0164142710213993E-3</v>
      </c>
      <c r="AS106" s="35">
        <f t="shared" si="37"/>
        <v>-7.6375519805571557E-4</v>
      </c>
      <c r="AT106" s="35">
        <f t="shared" si="38"/>
        <v>1.2403099565397202E-2</v>
      </c>
      <c r="AU106" s="35">
        <f t="shared" si="39"/>
        <v>8.5944209037753794E-3</v>
      </c>
      <c r="AV106" s="35">
        <f t="shared" si="40"/>
        <v>5.599439158130437E-4</v>
      </c>
      <c r="AW106" s="35">
        <f t="shared" si="41"/>
        <v>2.5554589831817023E-3</v>
      </c>
      <c r="AZ106" s="36">
        <v>-7.8495223778588981E-3</v>
      </c>
      <c r="BA106">
        <v>99</v>
      </c>
    </row>
    <row r="107" spans="1:53" x14ac:dyDescent="0.35">
      <c r="A107" s="5">
        <v>45442</v>
      </c>
      <c r="B107" s="6">
        <f>TCS!B104</f>
        <v>3736.1</v>
      </c>
      <c r="C107" s="6">
        <f>RELIANCE!B104</f>
        <v>1424.85</v>
      </c>
      <c r="D107" s="4">
        <f>SBI!B104</f>
        <v>825.85</v>
      </c>
      <c r="E107" s="6">
        <f>HUL!B104</f>
        <v>2342.0700000000002</v>
      </c>
      <c r="F107" s="6">
        <f>SUN!B104</f>
        <v>1459.1</v>
      </c>
      <c r="H107" s="5">
        <v>45442</v>
      </c>
      <c r="I107" s="7">
        <f t="shared" si="42"/>
        <v>-1.7759257555242991E-2</v>
      </c>
      <c r="J107" s="7">
        <f t="shared" si="43"/>
        <v>-1.1056511056511065E-2</v>
      </c>
      <c r="K107" s="7">
        <f t="shared" si="44"/>
        <v>3.8898681091594778E-3</v>
      </c>
      <c r="L107" s="7">
        <f t="shared" si="45"/>
        <v>-9.2724588513486417E-3</v>
      </c>
      <c r="M107" s="7">
        <f t="shared" si="46"/>
        <v>-1.3421684303052905E-2</v>
      </c>
      <c r="N107" s="4"/>
      <c r="O107" s="4">
        <v>103</v>
      </c>
      <c r="P107" s="4">
        <v>0.22394060886396952</v>
      </c>
      <c r="Q107" s="4">
        <v>-0.2509941042966527</v>
      </c>
      <c r="R107" s="4">
        <v>0.34667930831945687</v>
      </c>
      <c r="S107" s="4">
        <v>-1.4486505356639587</v>
      </c>
      <c r="T107" s="4">
        <v>-1.3932739055961245</v>
      </c>
      <c r="U107" s="4"/>
      <c r="V107" s="4"/>
      <c r="W107" s="4"/>
      <c r="X107" s="4"/>
      <c r="Y107" s="4"/>
      <c r="Z107" s="4"/>
      <c r="AA107" s="4"/>
      <c r="AC107">
        <v>103</v>
      </c>
      <c r="AD107">
        <f t="shared" si="26"/>
        <v>0.22394060886396952</v>
      </c>
      <c r="AE107">
        <f t="shared" si="27"/>
        <v>-0.18472351618539548</v>
      </c>
      <c r="AF107">
        <f t="shared" si="28"/>
        <v>0.19312877846031606</v>
      </c>
      <c r="AG107">
        <f t="shared" si="29"/>
        <v>-1.4549111204512244</v>
      </c>
      <c r="AH107">
        <f t="shared" si="30"/>
        <v>-1.3915165915759793</v>
      </c>
      <c r="AJ107">
        <v>103</v>
      </c>
      <c r="AK107" s="32">
        <f t="shared" si="31"/>
        <v>4124.6736780551109</v>
      </c>
      <c r="AL107" s="32">
        <f t="shared" si="32"/>
        <v>1218.0234325097761</v>
      </c>
      <c r="AM107" s="32">
        <f t="shared" si="33"/>
        <v>772.20099603946051</v>
      </c>
      <c r="AN107" s="32">
        <f t="shared" si="34"/>
        <v>2279.2151750169992</v>
      </c>
      <c r="AO107" s="32">
        <f t="shared" si="35"/>
        <v>1858.4261638609166</v>
      </c>
      <c r="AQ107">
        <v>103</v>
      </c>
      <c r="AR107" s="35">
        <f t="shared" si="36"/>
        <v>2.9723590694381574E-3</v>
      </c>
      <c r="AS107" s="35">
        <f t="shared" si="37"/>
        <v>-2.6420204628241351E-3</v>
      </c>
      <c r="AT107" s="35">
        <f t="shared" si="38"/>
        <v>-2.6473782098511811E-2</v>
      </c>
      <c r="AU107" s="35">
        <f t="shared" si="39"/>
        <v>-1.8468121520606617E-2</v>
      </c>
      <c r="AV107" s="35">
        <f t="shared" si="40"/>
        <v>-1.6679719642891833E-2</v>
      </c>
      <c r="AW107" s="35">
        <f t="shared" si="41"/>
        <v>-1.2258256931079247E-2</v>
      </c>
      <c r="AZ107" s="36">
        <v>-7.849190021141551E-3</v>
      </c>
      <c r="BA107">
        <v>100</v>
      </c>
    </row>
    <row r="108" spans="1:53" x14ac:dyDescent="0.35">
      <c r="A108" s="5">
        <v>45443</v>
      </c>
      <c r="B108" s="6">
        <f>TCS!B105</f>
        <v>3670.95</v>
      </c>
      <c r="C108" s="6">
        <f>RELIANCE!B105</f>
        <v>1430.4</v>
      </c>
      <c r="D108" s="4">
        <f>SBI!B105</f>
        <v>830.35</v>
      </c>
      <c r="E108" s="6">
        <f>HUL!B105</f>
        <v>2319.81</v>
      </c>
      <c r="F108" s="6">
        <f>SUN!B105</f>
        <v>1459.8</v>
      </c>
      <c r="H108" s="5">
        <v>45443</v>
      </c>
      <c r="I108" s="7">
        <f t="shared" si="42"/>
        <v>-1.7437970075747433E-2</v>
      </c>
      <c r="J108" s="7">
        <f t="shared" si="43"/>
        <v>3.8951468575640913E-3</v>
      </c>
      <c r="K108" s="7">
        <f t="shared" si="44"/>
        <v>5.4489314040080394E-3</v>
      </c>
      <c r="L108" s="7">
        <f t="shared" si="45"/>
        <v>-9.5044127630686814E-3</v>
      </c>
      <c r="M108" s="7">
        <f t="shared" si="46"/>
        <v>4.7974778973336463E-4</v>
      </c>
      <c r="N108" s="4"/>
      <c r="O108" s="4">
        <v>104</v>
      </c>
      <c r="P108" s="4">
        <v>5.0698183597043076E-2</v>
      </c>
      <c r="Q108" s="4">
        <v>-1.7022792753458409</v>
      </c>
      <c r="R108" s="4">
        <v>1.4729344206248989</v>
      </c>
      <c r="S108" s="4">
        <v>-0.29726054834315102</v>
      </c>
      <c r="T108" s="4">
        <v>0.15458906679575571</v>
      </c>
      <c r="U108" s="4"/>
      <c r="V108" s="4"/>
      <c r="W108" s="4"/>
      <c r="X108" s="4"/>
      <c r="Y108" s="4"/>
      <c r="Z108" s="4"/>
      <c r="AA108" s="4"/>
      <c r="AC108">
        <v>104</v>
      </c>
      <c r="AD108">
        <f t="shared" si="26"/>
        <v>5.0698183597043076E-2</v>
      </c>
      <c r="AE108">
        <f t="shared" si="27"/>
        <v>-1.6315774974891828</v>
      </c>
      <c r="AF108">
        <f t="shared" si="28"/>
        <v>0.34757934367157306</v>
      </c>
      <c r="AG108">
        <f t="shared" si="29"/>
        <v>-0.67743655622722476</v>
      </c>
      <c r="AH108">
        <f t="shared" si="30"/>
        <v>-0.3872943756906444</v>
      </c>
      <c r="AJ108">
        <v>104</v>
      </c>
      <c r="AK108" s="32">
        <f t="shared" si="31"/>
        <v>4115.2180395226196</v>
      </c>
      <c r="AL108" s="32">
        <f t="shared" si="32"/>
        <v>1193.0538335147148</v>
      </c>
      <c r="AM108" s="32">
        <f t="shared" si="33"/>
        <v>783.35376020673868</v>
      </c>
      <c r="AN108" s="32">
        <f t="shared" si="34"/>
        <v>2302.029950628968</v>
      </c>
      <c r="AO108" s="32">
        <f t="shared" si="35"/>
        <v>1881.1315641118533</v>
      </c>
      <c r="AQ108">
        <v>104</v>
      </c>
      <c r="AR108" s="35">
        <f t="shared" si="36"/>
        <v>6.7308770261509387E-4</v>
      </c>
      <c r="AS108" s="35">
        <f t="shared" si="37"/>
        <v>-2.3087956180376845E-2</v>
      </c>
      <c r="AT108" s="35">
        <f t="shared" si="38"/>
        <v>-1.2413312901237261E-2</v>
      </c>
      <c r="AU108" s="35">
        <f t="shared" si="39"/>
        <v>-8.6430598901993116E-3</v>
      </c>
      <c r="AV108" s="35">
        <f t="shared" si="40"/>
        <v>-4.6659625324197984E-3</v>
      </c>
      <c r="AW108" s="35">
        <f t="shared" si="41"/>
        <v>-9.6274407603236262E-3</v>
      </c>
      <c r="AZ108" s="36">
        <v>-7.8357866599201523E-3</v>
      </c>
      <c r="BA108">
        <v>101</v>
      </c>
    </row>
    <row r="109" spans="1:53" x14ac:dyDescent="0.35">
      <c r="A109" s="5">
        <v>45446</v>
      </c>
      <c r="B109" s="6">
        <f>TCS!B106</f>
        <v>3702.85</v>
      </c>
      <c r="C109" s="6">
        <f>RELIANCE!B106</f>
        <v>1510.32</v>
      </c>
      <c r="D109" s="4">
        <f>SBI!B106</f>
        <v>905.65</v>
      </c>
      <c r="E109" s="6">
        <f>HUL!B106</f>
        <v>2346.56</v>
      </c>
      <c r="F109" s="6">
        <f>SUN!B106</f>
        <v>1453.05</v>
      </c>
      <c r="H109" s="5">
        <v>45446</v>
      </c>
      <c r="I109" s="7">
        <f t="shared" si="42"/>
        <v>8.6898486767730265E-3</v>
      </c>
      <c r="J109" s="7">
        <f t="shared" si="43"/>
        <v>5.587248322147631E-2</v>
      </c>
      <c r="K109" s="7">
        <f t="shared" si="44"/>
        <v>9.0684651050761733E-2</v>
      </c>
      <c r="L109" s="7">
        <f t="shared" si="45"/>
        <v>1.1531116772494299E-2</v>
      </c>
      <c r="M109" s="7">
        <f t="shared" si="46"/>
        <v>-4.6239210850801404E-3</v>
      </c>
      <c r="N109" s="4"/>
      <c r="O109" s="4">
        <v>105</v>
      </c>
      <c r="P109" s="4">
        <v>0.62444588127799472</v>
      </c>
      <c r="Q109" s="4">
        <v>-6.36127065311268E-2</v>
      </c>
      <c r="R109" s="4">
        <v>0.54684968808828294</v>
      </c>
      <c r="S109" s="4">
        <v>-0.81261657576732671</v>
      </c>
      <c r="T109" s="4">
        <v>0.55079517383138599</v>
      </c>
      <c r="U109" s="4"/>
      <c r="V109" s="4"/>
      <c r="W109" s="4"/>
      <c r="X109" s="4"/>
      <c r="Y109" s="4"/>
      <c r="Z109" s="4"/>
      <c r="AA109" s="4"/>
      <c r="AC109">
        <v>105</v>
      </c>
      <c r="AD109">
        <f t="shared" si="26"/>
        <v>0.62444588127799472</v>
      </c>
      <c r="AE109">
        <f t="shared" si="27"/>
        <v>9.9641376495861717E-2</v>
      </c>
      <c r="AF109">
        <f t="shared" si="28"/>
        <v>0.52095205335438721</v>
      </c>
      <c r="AG109">
        <f t="shared" si="29"/>
        <v>-0.78888419306891633</v>
      </c>
      <c r="AH109">
        <f t="shared" si="30"/>
        <v>0.56022586724578349</v>
      </c>
      <c r="AJ109">
        <v>105</v>
      </c>
      <c r="AK109" s="32">
        <f t="shared" si="31"/>
        <v>4146.6166666700365</v>
      </c>
      <c r="AL109" s="32">
        <f t="shared" si="32"/>
        <v>1222.9920684707402</v>
      </c>
      <c r="AM109" s="32">
        <f t="shared" si="33"/>
        <v>781.74522345405262</v>
      </c>
      <c r="AN109" s="32">
        <f t="shared" si="34"/>
        <v>2298.7455819051311</v>
      </c>
      <c r="AO109" s="32">
        <f t="shared" si="35"/>
        <v>1902.8092296128709</v>
      </c>
      <c r="AQ109">
        <v>105</v>
      </c>
      <c r="AR109" s="35">
        <f t="shared" si="36"/>
        <v>8.3081050639002285E-3</v>
      </c>
      <c r="AS109" s="35">
        <f t="shared" si="37"/>
        <v>1.4264634356111472E-3</v>
      </c>
      <c r="AT109" s="35">
        <f t="shared" si="38"/>
        <v>-1.4441221061456622E-2</v>
      </c>
      <c r="AU109" s="35">
        <f t="shared" si="39"/>
        <v>-1.0057455792114367E-2</v>
      </c>
      <c r="AV109" s="35">
        <f t="shared" si="40"/>
        <v>6.804005192132534E-3</v>
      </c>
      <c r="AW109" s="35">
        <f t="shared" si="41"/>
        <v>-1.5920206323854161E-3</v>
      </c>
      <c r="AZ109" s="36">
        <v>-7.7990140589418782E-3</v>
      </c>
      <c r="BA109">
        <v>102</v>
      </c>
    </row>
    <row r="110" spans="1:53" x14ac:dyDescent="0.35">
      <c r="A110" s="5">
        <v>45447</v>
      </c>
      <c r="B110" s="6">
        <f>TCS!B107</f>
        <v>3715</v>
      </c>
      <c r="C110" s="6">
        <f>RELIANCE!B107</f>
        <v>1397.28</v>
      </c>
      <c r="D110" s="4">
        <f>SBI!B107</f>
        <v>775.2</v>
      </c>
      <c r="E110" s="6">
        <f>HUL!B107</f>
        <v>2486.4</v>
      </c>
      <c r="F110" s="6">
        <f>SUN!B107</f>
        <v>1429.85</v>
      </c>
      <c r="H110" s="5">
        <v>45447</v>
      </c>
      <c r="I110" s="7">
        <f t="shared" si="42"/>
        <v>3.2812563295840924E-3</v>
      </c>
      <c r="J110" s="7">
        <f t="shared" si="43"/>
        <v>-7.484506594628948E-2</v>
      </c>
      <c r="K110" s="7">
        <f t="shared" si="44"/>
        <v>-0.14404019212720143</v>
      </c>
      <c r="L110" s="7">
        <f t="shared" si="45"/>
        <v>5.9593617891722461E-2</v>
      </c>
      <c r="M110" s="7">
        <f t="shared" si="46"/>
        <v>-1.5966415470906048E-2</v>
      </c>
      <c r="N110" s="4"/>
      <c r="O110" s="4">
        <v>106</v>
      </c>
      <c r="P110" s="4">
        <v>-2.1069029822785539</v>
      </c>
      <c r="Q110" s="4">
        <v>-2.4317533697347917</v>
      </c>
      <c r="R110" s="4">
        <v>-0.34696588739415563</v>
      </c>
      <c r="S110" s="4">
        <v>0.90730864990001059</v>
      </c>
      <c r="T110" s="4">
        <v>-0.55384378936059497</v>
      </c>
      <c r="U110" s="4"/>
      <c r="V110" s="4"/>
      <c r="W110" s="4"/>
      <c r="X110" s="4"/>
      <c r="Y110" s="4"/>
      <c r="Z110" s="4"/>
      <c r="AA110" s="4"/>
      <c r="AC110">
        <v>106</v>
      </c>
      <c r="AD110">
        <f t="shared" si="26"/>
        <v>-2.1069029822785539</v>
      </c>
      <c r="AE110">
        <f t="shared" si="27"/>
        <v>-2.8929984185673132</v>
      </c>
      <c r="AF110">
        <f t="shared" si="28"/>
        <v>-1.8922948847518377</v>
      </c>
      <c r="AG110">
        <f t="shared" si="29"/>
        <v>0.40686996792833868</v>
      </c>
      <c r="AH110">
        <f t="shared" si="30"/>
        <v>-1.4504669269641175</v>
      </c>
      <c r="AJ110">
        <v>106</v>
      </c>
      <c r="AK110" s="32">
        <f t="shared" si="31"/>
        <v>3999.2556252330878</v>
      </c>
      <c r="AL110" s="32">
        <f t="shared" si="32"/>
        <v>1171.7024569617231</v>
      </c>
      <c r="AM110" s="32">
        <f t="shared" si="33"/>
        <v>799.17747163431829</v>
      </c>
      <c r="AN110" s="32">
        <f t="shared" si="34"/>
        <v>2334.2304779137007</v>
      </c>
      <c r="AO110" s="32">
        <f t="shared" si="35"/>
        <v>1857.1018490561737</v>
      </c>
      <c r="AQ110">
        <v>106</v>
      </c>
      <c r="AR110" s="35">
        <f t="shared" si="36"/>
        <v>-2.7524802676485272E-2</v>
      </c>
      <c r="AS110" s="35">
        <f t="shared" si="37"/>
        <v>-4.0571171372181691E-2</v>
      </c>
      <c r="AT110" s="35">
        <f t="shared" si="38"/>
        <v>7.535894647400676E-3</v>
      </c>
      <c r="AU110" s="35">
        <f t="shared" si="39"/>
        <v>5.2239257196937672E-3</v>
      </c>
      <c r="AV110" s="35">
        <f t="shared" si="40"/>
        <v>-1.7380433844189747E-2</v>
      </c>
      <c r="AW110" s="35">
        <f t="shared" si="41"/>
        <v>-1.4543317505152455E-2</v>
      </c>
      <c r="AZ110" s="36">
        <v>-7.6651499987812509E-3</v>
      </c>
      <c r="BA110">
        <v>103</v>
      </c>
    </row>
    <row r="111" spans="1:53" x14ac:dyDescent="0.35">
      <c r="A111" s="5">
        <v>45448</v>
      </c>
      <c r="B111" s="6">
        <f>TCS!B108</f>
        <v>3746.45</v>
      </c>
      <c r="C111" s="6">
        <f>RELIANCE!B108</f>
        <v>1420.75</v>
      </c>
      <c r="D111" s="4">
        <f>SBI!B108</f>
        <v>789.75</v>
      </c>
      <c r="E111" s="6">
        <f>HUL!B108</f>
        <v>2592.4299999999998</v>
      </c>
      <c r="F111" s="6">
        <f>SUN!B108</f>
        <v>1487.3</v>
      </c>
      <c r="H111" s="5">
        <v>45448</v>
      </c>
      <c r="I111" s="7">
        <f t="shared" si="42"/>
        <v>8.4656796769850828E-3</v>
      </c>
      <c r="J111" s="7">
        <f t="shared" si="43"/>
        <v>1.6796919729760607E-2</v>
      </c>
      <c r="K111" s="7">
        <f t="shared" si="44"/>
        <v>1.8769349845201289E-2</v>
      </c>
      <c r="L111" s="7">
        <f t="shared" si="45"/>
        <v>4.264398326898311E-2</v>
      </c>
      <c r="M111" s="7">
        <f t="shared" si="46"/>
        <v>4.017903975941528E-2</v>
      </c>
      <c r="N111" s="4"/>
      <c r="O111" s="4">
        <v>107</v>
      </c>
      <c r="P111" s="4">
        <v>-0.97030221809905592</v>
      </c>
      <c r="Q111" s="4">
        <v>0.28532580191761903</v>
      </c>
      <c r="R111" s="4">
        <v>-2.3544348904558845</v>
      </c>
      <c r="S111" s="4">
        <v>0.24851731046480674</v>
      </c>
      <c r="T111" s="4">
        <v>0.56745326813944219</v>
      </c>
      <c r="U111" s="4"/>
      <c r="V111" s="4"/>
      <c r="W111" s="4"/>
      <c r="X111" s="4"/>
      <c r="Y111" s="4"/>
      <c r="Z111" s="4"/>
      <c r="AA111" s="4"/>
      <c r="AC111">
        <v>107</v>
      </c>
      <c r="AD111">
        <f t="shared" si="26"/>
        <v>-0.97030221809905592</v>
      </c>
      <c r="AE111">
        <f t="shared" si="27"/>
        <v>2.5339254275332179E-2</v>
      </c>
      <c r="AF111">
        <f t="shared" si="28"/>
        <v>-1.9712231205092074</v>
      </c>
      <c r="AG111">
        <f t="shared" si="29"/>
        <v>0.53481893980039286</v>
      </c>
      <c r="AH111">
        <f t="shared" si="30"/>
        <v>0.62521125361477836</v>
      </c>
      <c r="AJ111">
        <v>107</v>
      </c>
      <c r="AK111" s="32">
        <f t="shared" si="31"/>
        <v>4059.9301239182228</v>
      </c>
      <c r="AL111" s="32">
        <f t="shared" si="32"/>
        <v>1221.6918535172222</v>
      </c>
      <c r="AM111" s="32">
        <f t="shared" si="33"/>
        <v>801.06564137522605</v>
      </c>
      <c r="AN111" s="32">
        <f t="shared" si="34"/>
        <v>2338.0597531928606</v>
      </c>
      <c r="AO111" s="32">
        <f t="shared" si="35"/>
        <v>1904.3051071312275</v>
      </c>
      <c r="AQ111">
        <v>107</v>
      </c>
      <c r="AR111" s="35">
        <f t="shared" si="36"/>
        <v>-1.2770945806460099E-2</v>
      </c>
      <c r="AS111" s="35">
        <f t="shared" si="37"/>
        <v>3.6180431297627713E-4</v>
      </c>
      <c r="AT111" s="35">
        <f t="shared" si="38"/>
        <v>9.9163406142537269E-3</v>
      </c>
      <c r="AU111" s="35">
        <f t="shared" si="39"/>
        <v>6.8729827280740174E-3</v>
      </c>
      <c r="AV111" s="35">
        <f t="shared" si="40"/>
        <v>7.5954957174673154E-3</v>
      </c>
      <c r="AW111" s="35">
        <f t="shared" si="41"/>
        <v>2.3951355132622474E-3</v>
      </c>
      <c r="AZ111" s="36">
        <v>-7.6524099445368868E-3</v>
      </c>
      <c r="BA111">
        <v>104</v>
      </c>
    </row>
    <row r="112" spans="1:53" x14ac:dyDescent="0.35">
      <c r="A112" s="5">
        <v>45449</v>
      </c>
      <c r="B112" s="6">
        <f>TCS!B109</f>
        <v>3830.4</v>
      </c>
      <c r="C112" s="6">
        <f>RELIANCE!B109</f>
        <v>1431.6</v>
      </c>
      <c r="D112" s="4">
        <f>SBI!B109</f>
        <v>816.95</v>
      </c>
      <c r="E112" s="6">
        <f>HUL!B109</f>
        <v>2539.4899999999998</v>
      </c>
      <c r="F112" s="6">
        <f>SUN!B109</f>
        <v>1472.7</v>
      </c>
      <c r="H112" s="5">
        <v>45449</v>
      </c>
      <c r="I112" s="7">
        <f t="shared" si="42"/>
        <v>2.2407879459221514E-2</v>
      </c>
      <c r="J112" s="7">
        <f t="shared" si="43"/>
        <v>7.6368115431988404E-3</v>
      </c>
      <c r="K112" s="7">
        <f t="shared" si="44"/>
        <v>3.4441278885723348E-2</v>
      </c>
      <c r="L112" s="7">
        <f t="shared" si="45"/>
        <v>-2.0420994973827655E-2</v>
      </c>
      <c r="M112" s="7">
        <f t="shared" si="46"/>
        <v>-9.8164459086935718E-3</v>
      </c>
      <c r="N112" s="4"/>
      <c r="O112" s="4">
        <v>108</v>
      </c>
      <c r="P112" s="4">
        <v>2.4509845152916108</v>
      </c>
      <c r="Q112" s="4">
        <v>0.65854938431524057</v>
      </c>
      <c r="R112" s="4">
        <v>-1.6140910176965322</v>
      </c>
      <c r="S112" s="4">
        <v>0.56630398956031891</v>
      </c>
      <c r="T112" s="4">
        <v>-0.1521178453988149</v>
      </c>
      <c r="U112" s="4"/>
      <c r="V112" s="4"/>
      <c r="W112" s="4"/>
      <c r="X112" s="4"/>
      <c r="Y112" s="4"/>
      <c r="Z112" s="4"/>
      <c r="AA112" s="4"/>
      <c r="AC112">
        <v>108</v>
      </c>
      <c r="AD112">
        <f t="shared" si="26"/>
        <v>2.4509845152916108</v>
      </c>
      <c r="AE112">
        <f t="shared" si="27"/>
        <v>1.2685869827562524</v>
      </c>
      <c r="AF112">
        <f t="shared" si="28"/>
        <v>-0.62656814154349294</v>
      </c>
      <c r="AG112">
        <f t="shared" si="29"/>
        <v>1.3372439684565371</v>
      </c>
      <c r="AH112">
        <f t="shared" si="30"/>
        <v>0.52304526470130752</v>
      </c>
      <c r="AJ112">
        <v>108</v>
      </c>
      <c r="AK112" s="32">
        <f t="shared" si="31"/>
        <v>4248.179100604063</v>
      </c>
      <c r="AL112" s="32">
        <f t="shared" si="32"/>
        <v>1243.6305691319137</v>
      </c>
      <c r="AM112" s="32">
        <f t="shared" si="33"/>
        <v>813.00933658858821</v>
      </c>
      <c r="AN112" s="32">
        <f t="shared" si="34"/>
        <v>2362.2184933404305</v>
      </c>
      <c r="AO112" s="32">
        <f t="shared" si="35"/>
        <v>1901.9539099145934</v>
      </c>
      <c r="AQ112">
        <v>108</v>
      </c>
      <c r="AR112" s="35">
        <f t="shared" si="36"/>
        <v>3.3004437890810312E-2</v>
      </c>
      <c r="AS112" s="35">
        <f t="shared" si="37"/>
        <v>1.8325952206275309E-2</v>
      </c>
      <c r="AT112" s="35">
        <f t="shared" si="38"/>
        <v>2.4973949304826215E-2</v>
      </c>
      <c r="AU112" s="35">
        <f t="shared" si="39"/>
        <v>1.7276815529232437E-2</v>
      </c>
      <c r="AV112" s="35">
        <f t="shared" si="40"/>
        <v>6.3514431146820538E-3</v>
      </c>
      <c r="AW112" s="35">
        <f t="shared" si="41"/>
        <v>1.9986519609165268E-2</v>
      </c>
      <c r="AZ112" s="36">
        <v>-7.6269835079040959E-3</v>
      </c>
      <c r="BA112">
        <v>105</v>
      </c>
    </row>
    <row r="113" spans="1:53" x14ac:dyDescent="0.35">
      <c r="A113" s="5">
        <v>45450</v>
      </c>
      <c r="B113" s="6">
        <f>TCS!B110</f>
        <v>3893.95</v>
      </c>
      <c r="C113" s="6">
        <f>RELIANCE!B110</f>
        <v>1469.95</v>
      </c>
      <c r="D113" s="4">
        <f>SBI!B110</f>
        <v>829.95</v>
      </c>
      <c r="E113" s="6">
        <f>HUL!B110</f>
        <v>2567.58</v>
      </c>
      <c r="F113" s="6">
        <f>SUN!B110</f>
        <v>1506.85</v>
      </c>
      <c r="H113" s="5">
        <v>45450</v>
      </c>
      <c r="I113" s="7">
        <f t="shared" si="42"/>
        <v>1.6590956558061754E-2</v>
      </c>
      <c r="J113" s="7">
        <f t="shared" si="43"/>
        <v>2.6788208996926688E-2</v>
      </c>
      <c r="K113" s="7">
        <f t="shared" si="44"/>
        <v>1.5912846563437277E-2</v>
      </c>
      <c r="L113" s="7">
        <f t="shared" si="45"/>
        <v>1.1061276082993121E-2</v>
      </c>
      <c r="M113" s="7">
        <f t="shared" si="46"/>
        <v>2.3188701025327552E-2</v>
      </c>
      <c r="N113" s="4"/>
      <c r="O113" s="4">
        <v>109</v>
      </c>
      <c r="P113" s="4">
        <v>0.90144452834882127</v>
      </c>
      <c r="Q113" s="4">
        <v>1.6920591489168793</v>
      </c>
      <c r="R113" s="4">
        <v>0.7910553450674952</v>
      </c>
      <c r="S113" s="4">
        <v>0.61579359719843652</v>
      </c>
      <c r="T113" s="4">
        <v>-0.2424060556279109</v>
      </c>
      <c r="U113" s="4"/>
      <c r="V113" s="4"/>
      <c r="W113" s="4"/>
      <c r="X113" s="4"/>
      <c r="Y113" s="4"/>
      <c r="Z113" s="4"/>
      <c r="AA113" s="4"/>
      <c r="AC113">
        <v>109</v>
      </c>
      <c r="AD113">
        <f t="shared" si="26"/>
        <v>0.90144452834882127</v>
      </c>
      <c r="AE113">
        <f t="shared" si="27"/>
        <v>1.8673466205947553</v>
      </c>
      <c r="AF113">
        <f t="shared" si="28"/>
        <v>1.6894829290225051</v>
      </c>
      <c r="AG113">
        <f t="shared" si="29"/>
        <v>0.7281987717688746</v>
      </c>
      <c r="AH113">
        <f t="shared" si="30"/>
        <v>0.29757865697089386</v>
      </c>
      <c r="AJ113">
        <v>109</v>
      </c>
      <c r="AK113" s="32">
        <f t="shared" si="31"/>
        <v>4161.8611924938014</v>
      </c>
      <c r="AL113" s="32">
        <f t="shared" si="32"/>
        <v>1254.3365840459369</v>
      </c>
      <c r="AM113" s="32">
        <f t="shared" si="33"/>
        <v>803.92785776061157</v>
      </c>
      <c r="AN113" s="32">
        <f t="shared" si="34"/>
        <v>2343.8591779537237</v>
      </c>
      <c r="AO113" s="32">
        <f t="shared" si="35"/>
        <v>1896.7754008392851</v>
      </c>
      <c r="AQ113">
        <v>109</v>
      </c>
      <c r="AR113" s="35">
        <f t="shared" si="36"/>
        <v>1.2015025713091099E-2</v>
      </c>
      <c r="AS113" s="35">
        <f t="shared" si="37"/>
        <v>2.7092392258699638E-2</v>
      </c>
      <c r="AT113" s="35">
        <f t="shared" si="38"/>
        <v>1.3524782855032225E-2</v>
      </c>
      <c r="AU113" s="35">
        <f t="shared" si="39"/>
        <v>9.370474119858585E-3</v>
      </c>
      <c r="AV113" s="35">
        <f t="shared" si="40"/>
        <v>3.6114187355671401E-3</v>
      </c>
      <c r="AW113" s="35">
        <f t="shared" si="41"/>
        <v>1.3122818736449736E-2</v>
      </c>
      <c r="AZ113" s="36">
        <v>-7.5152143350504467E-3</v>
      </c>
      <c r="BA113">
        <v>106</v>
      </c>
    </row>
    <row r="114" spans="1:53" x14ac:dyDescent="0.35">
      <c r="A114" s="5">
        <v>45453</v>
      </c>
      <c r="B114" s="6">
        <f>TCS!B111</f>
        <v>3858.7</v>
      </c>
      <c r="C114" s="6">
        <f>RELIANCE!B111</f>
        <v>1471.4</v>
      </c>
      <c r="D114" s="4">
        <f>SBI!B111</f>
        <v>831.8</v>
      </c>
      <c r="E114" s="6">
        <f>HUL!B111</f>
        <v>2555.1799999999998</v>
      </c>
      <c r="F114" s="6">
        <f>SUN!B111</f>
        <v>1513.1</v>
      </c>
      <c r="H114" s="5">
        <v>45453</v>
      </c>
      <c r="I114" s="7">
        <f t="shared" si="42"/>
        <v>-9.0525045262522807E-3</v>
      </c>
      <c r="J114" s="7">
        <f t="shared" si="43"/>
        <v>9.8642810979976403E-4</v>
      </c>
      <c r="K114" s="7">
        <f t="shared" si="44"/>
        <v>2.2290499427675137E-3</v>
      </c>
      <c r="L114" s="7">
        <f t="shared" si="45"/>
        <v>-4.8294502995038791E-3</v>
      </c>
      <c r="M114" s="7">
        <f t="shared" si="46"/>
        <v>4.147725387397605E-3</v>
      </c>
      <c r="N114" s="4"/>
      <c r="O114" s="4">
        <v>110</v>
      </c>
      <c r="P114" s="4">
        <v>-1.2003550896801811</v>
      </c>
      <c r="Q114" s="4">
        <v>-0.52397198571362225</v>
      </c>
      <c r="R114" s="4">
        <v>1.5870471033396967</v>
      </c>
      <c r="S114" s="4">
        <v>0.96736148173743164</v>
      </c>
      <c r="T114" s="4">
        <v>0.57419909054398111</v>
      </c>
      <c r="U114" s="4"/>
      <c r="V114" s="4"/>
      <c r="W114" s="4"/>
      <c r="X114" s="4"/>
      <c r="Y114" s="4"/>
      <c r="Z114" s="4"/>
      <c r="AA114" s="4"/>
      <c r="AC114">
        <v>110</v>
      </c>
      <c r="AD114">
        <f t="shared" si="26"/>
        <v>-1.2003550896801811</v>
      </c>
      <c r="AE114">
        <f t="shared" si="27"/>
        <v>-0.81591514358380601</v>
      </c>
      <c r="AF114">
        <f t="shared" si="28"/>
        <v>0.86794515935415062</v>
      </c>
      <c r="AG114">
        <f t="shared" si="29"/>
        <v>0.39348821480095464</v>
      </c>
      <c r="AH114">
        <f t="shared" si="30"/>
        <v>0.12374364209277161</v>
      </c>
      <c r="AJ114">
        <v>110</v>
      </c>
      <c r="AK114" s="32">
        <f t="shared" si="31"/>
        <v>4047.5754902227827</v>
      </c>
      <c r="AL114" s="32">
        <f t="shared" si="32"/>
        <v>1207.0667913560765</v>
      </c>
      <c r="AM114" s="32">
        <f t="shared" si="33"/>
        <v>798.98025156049732</v>
      </c>
      <c r="AN114" s="32">
        <f t="shared" si="34"/>
        <v>2333.8303493164749</v>
      </c>
      <c r="AO114" s="32">
        <f t="shared" si="35"/>
        <v>1892.7923925321306</v>
      </c>
      <c r="AQ114">
        <v>110</v>
      </c>
      <c r="AR114" s="35">
        <f t="shared" si="36"/>
        <v>-1.5775148579853182E-2</v>
      </c>
      <c r="AS114" s="35">
        <f t="shared" si="37"/>
        <v>-1.1613681591749025E-2</v>
      </c>
      <c r="AT114" s="35">
        <f t="shared" si="38"/>
        <v>7.2872561277070869E-3</v>
      </c>
      <c r="AU114" s="35">
        <f t="shared" si="39"/>
        <v>5.0516124699517828E-3</v>
      </c>
      <c r="AV114" s="35">
        <f t="shared" si="40"/>
        <v>1.503951179729901E-3</v>
      </c>
      <c r="AW114" s="35">
        <f t="shared" si="41"/>
        <v>-2.7092020788426876E-3</v>
      </c>
      <c r="AZ114" s="36">
        <v>-7.446685898914885E-3</v>
      </c>
      <c r="BA114">
        <v>107</v>
      </c>
    </row>
    <row r="115" spans="1:53" x14ac:dyDescent="0.35">
      <c r="A115" s="5">
        <v>45454</v>
      </c>
      <c r="B115" s="6">
        <f>TCS!B112</f>
        <v>3852.1</v>
      </c>
      <c r="C115" s="6">
        <f>RELIANCE!B112</f>
        <v>1456.68</v>
      </c>
      <c r="D115" s="4">
        <f>SBI!B112</f>
        <v>835.55</v>
      </c>
      <c r="E115" s="6">
        <f>HUL!B112</f>
        <v>2546.21</v>
      </c>
      <c r="F115" s="6">
        <f>SUN!B112</f>
        <v>1499.75</v>
      </c>
      <c r="H115" s="5">
        <v>45454</v>
      </c>
      <c r="I115" s="7">
        <f t="shared" si="42"/>
        <v>-1.7104206079767703E-3</v>
      </c>
      <c r="J115" s="7">
        <f t="shared" si="43"/>
        <v>-1.0004077749082518E-2</v>
      </c>
      <c r="K115" s="7">
        <f t="shared" si="44"/>
        <v>4.5082952632844453E-3</v>
      </c>
      <c r="L115" s="7">
        <f t="shared" si="45"/>
        <v>-3.5105158932050573E-3</v>
      </c>
      <c r="M115" s="7">
        <f t="shared" si="46"/>
        <v>-8.8229462692485106E-3</v>
      </c>
      <c r="N115" s="4"/>
      <c r="O115" s="4">
        <v>111</v>
      </c>
      <c r="P115" s="4">
        <v>-0.53505214549666236</v>
      </c>
      <c r="Q115" s="4">
        <v>0.26094031549544139</v>
      </c>
      <c r="R115" s="4">
        <v>0.3002306759748119</v>
      </c>
      <c r="S115" s="4">
        <v>0.1635646487314357</v>
      </c>
      <c r="T115" s="4">
        <v>2.0966179179266833</v>
      </c>
      <c r="U115" s="4"/>
      <c r="V115" s="4"/>
      <c r="W115" s="4"/>
      <c r="X115" s="4"/>
      <c r="Y115" s="4"/>
      <c r="Z115" s="4"/>
      <c r="AA115" s="4"/>
      <c r="AC115">
        <v>111</v>
      </c>
      <c r="AD115">
        <f t="shared" si="26"/>
        <v>-0.53505214549666236</v>
      </c>
      <c r="AE115">
        <f t="shared" si="27"/>
        <v>0.11406938279923676</v>
      </c>
      <c r="AF115">
        <f t="shared" si="28"/>
        <v>0.30550845623198908</v>
      </c>
      <c r="AG115">
        <f t="shared" si="29"/>
        <v>2.5945013800013489E-2</v>
      </c>
      <c r="AH115">
        <f t="shared" si="30"/>
        <v>1.9587467363462612</v>
      </c>
      <c r="AJ115">
        <v>111</v>
      </c>
      <c r="AK115" s="32">
        <f t="shared" si="31"/>
        <v>4083.4078158593529</v>
      </c>
      <c r="AL115" s="32">
        <f t="shared" si="32"/>
        <v>1223.2447049586001</v>
      </c>
      <c r="AM115" s="32">
        <f t="shared" si="33"/>
        <v>793.58239024912587</v>
      </c>
      <c r="AN115" s="32">
        <f t="shared" si="34"/>
        <v>2322.8671907833163</v>
      </c>
      <c r="AO115" s="32">
        <f t="shared" si="35"/>
        <v>1935.262323045444</v>
      </c>
      <c r="AQ115">
        <v>111</v>
      </c>
      <c r="AR115" s="35">
        <f t="shared" si="36"/>
        <v>-7.062015134687849E-3</v>
      </c>
      <c r="AS115" s="35">
        <f t="shared" si="37"/>
        <v>1.6333305699898215E-3</v>
      </c>
      <c r="AT115" s="35">
        <f t="shared" si="38"/>
        <v>4.8208553848438918E-4</v>
      </c>
      <c r="AU115" s="35">
        <f t="shared" si="39"/>
        <v>3.3038662560458398E-4</v>
      </c>
      <c r="AV115" s="35">
        <f t="shared" si="40"/>
        <v>2.3975408368181128E-2</v>
      </c>
      <c r="AW115" s="35">
        <f t="shared" si="41"/>
        <v>3.8718391935144156E-3</v>
      </c>
      <c r="AZ115" s="36">
        <v>-7.3533957285651713E-3</v>
      </c>
      <c r="BA115">
        <v>108</v>
      </c>
    </row>
    <row r="116" spans="1:53" x14ac:dyDescent="0.35">
      <c r="A116" s="5">
        <v>45455</v>
      </c>
      <c r="B116" s="6">
        <f>TCS!B113</f>
        <v>3831.65</v>
      </c>
      <c r="C116" s="6">
        <f>RELIANCE!B113</f>
        <v>1463.32</v>
      </c>
      <c r="D116" s="4">
        <f>SBI!B113</f>
        <v>839.1</v>
      </c>
      <c r="E116" s="6">
        <f>HUL!B113</f>
        <v>2518.67</v>
      </c>
      <c r="F116" s="6">
        <f>SUN!B113</f>
        <v>1506.85</v>
      </c>
      <c r="H116" s="5">
        <v>45455</v>
      </c>
      <c r="I116" s="7">
        <f t="shared" si="42"/>
        <v>-5.3087926066300861E-3</v>
      </c>
      <c r="J116" s="7">
        <f t="shared" si="43"/>
        <v>4.5583106790783035E-3</v>
      </c>
      <c r="K116" s="7">
        <f t="shared" si="44"/>
        <v>4.2486984620908608E-3</v>
      </c>
      <c r="L116" s="7">
        <f t="shared" si="45"/>
        <v>-1.0816075657545943E-2</v>
      </c>
      <c r="M116" s="7">
        <f t="shared" si="46"/>
        <v>4.7341223537256116E-3</v>
      </c>
      <c r="N116" s="4"/>
      <c r="O116" s="4">
        <v>112</v>
      </c>
      <c r="P116" s="4">
        <v>0.13499868885089147</v>
      </c>
      <c r="Q116" s="4">
        <v>-1.0637144767154025</v>
      </c>
      <c r="R116" s="4">
        <v>0.24803391489445703</v>
      </c>
      <c r="S116" s="4">
        <v>0.22558620775478552</v>
      </c>
      <c r="T116" s="4">
        <v>0.74177293379372533</v>
      </c>
      <c r="U116" s="4"/>
      <c r="V116" s="4"/>
      <c r="W116" s="4"/>
      <c r="X116" s="4"/>
      <c r="Y116" s="4"/>
      <c r="Z116" s="4"/>
      <c r="AA116" s="4"/>
      <c r="AC116">
        <v>112</v>
      </c>
      <c r="AD116">
        <f t="shared" si="26"/>
        <v>0.13499868885089147</v>
      </c>
      <c r="AE116">
        <f t="shared" si="27"/>
        <v>-0.99287942994194456</v>
      </c>
      <c r="AF116">
        <f t="shared" si="28"/>
        <v>-0.32966814710958847</v>
      </c>
      <c r="AG116">
        <f t="shared" si="29"/>
        <v>0.1228752852009848</v>
      </c>
      <c r="AH116">
        <f t="shared" si="30"/>
        <v>0.43741766027334195</v>
      </c>
      <c r="AJ116">
        <v>112</v>
      </c>
      <c r="AK116" s="32">
        <f t="shared" si="31"/>
        <v>4119.816482966713</v>
      </c>
      <c r="AL116" s="32">
        <f t="shared" si="32"/>
        <v>1204.0126567021714</v>
      </c>
      <c r="AM116" s="32">
        <f t="shared" si="33"/>
        <v>795.00238970566033</v>
      </c>
      <c r="AN116" s="32">
        <f t="shared" si="34"/>
        <v>2325.75343815628</v>
      </c>
      <c r="AO116" s="32">
        <f t="shared" si="35"/>
        <v>1899.9855551072783</v>
      </c>
      <c r="AQ116">
        <v>112</v>
      </c>
      <c r="AR116" s="35">
        <f t="shared" si="36"/>
        <v>1.7912638370589651E-3</v>
      </c>
      <c r="AS116" s="35">
        <f t="shared" si="37"/>
        <v>-1.4114508329849396E-2</v>
      </c>
      <c r="AT116" s="35">
        <f t="shared" si="38"/>
        <v>2.2723016964956155E-3</v>
      </c>
      <c r="AU116" s="35">
        <f t="shared" si="39"/>
        <v>1.5733336877310489E-3</v>
      </c>
      <c r="AV116" s="35">
        <f t="shared" si="40"/>
        <v>5.3099579921576101E-3</v>
      </c>
      <c r="AW116" s="35">
        <f t="shared" si="41"/>
        <v>-6.335302232812316E-4</v>
      </c>
      <c r="AZ116" s="36">
        <v>-7.3084521715934148E-3</v>
      </c>
      <c r="BA116">
        <v>109</v>
      </c>
    </row>
    <row r="117" spans="1:53" x14ac:dyDescent="0.35">
      <c r="A117" s="5">
        <v>45456</v>
      </c>
      <c r="B117" s="6">
        <f>TCS!B114</f>
        <v>3878.15</v>
      </c>
      <c r="C117" s="6">
        <f>RELIANCE!B114</f>
        <v>1465.25</v>
      </c>
      <c r="D117" s="4">
        <f>SBI!B114</f>
        <v>843.9</v>
      </c>
      <c r="E117" s="6">
        <f>HUL!B114</f>
        <v>2477.5300000000002</v>
      </c>
      <c r="F117" s="6">
        <f>SUN!B114</f>
        <v>1510.8</v>
      </c>
      <c r="H117" s="5">
        <v>45456</v>
      </c>
      <c r="I117" s="7">
        <f t="shared" si="42"/>
        <v>1.2135763965915425E-2</v>
      </c>
      <c r="J117" s="7">
        <f t="shared" si="43"/>
        <v>1.3189186234043859E-3</v>
      </c>
      <c r="K117" s="7">
        <f t="shared" si="44"/>
        <v>5.720414730067791E-3</v>
      </c>
      <c r="L117" s="7">
        <f t="shared" si="45"/>
        <v>-1.6334017556885128E-2</v>
      </c>
      <c r="M117" s="7">
        <f t="shared" si="46"/>
        <v>2.6213624448352402E-3</v>
      </c>
      <c r="N117" s="4"/>
      <c r="O117" s="4">
        <v>113</v>
      </c>
      <c r="P117" s="4">
        <v>0.38923127949205938</v>
      </c>
      <c r="Q117" s="4">
        <v>9.011922290960428E-2</v>
      </c>
      <c r="R117" s="4">
        <v>-0.59677700764107255</v>
      </c>
      <c r="S117" s="4">
        <v>-1.0673463263995396E-2</v>
      </c>
      <c r="T117" s="4">
        <v>0.25968180140521729</v>
      </c>
      <c r="U117" s="4"/>
      <c r="V117" s="4"/>
      <c r="W117" s="4"/>
      <c r="X117" s="4"/>
      <c r="Y117" s="4"/>
      <c r="Z117" s="4"/>
      <c r="AA117" s="4"/>
      <c r="AC117">
        <v>113</v>
      </c>
      <c r="AD117">
        <f t="shared" si="26"/>
        <v>0.38923127949205938</v>
      </c>
      <c r="AE117">
        <f t="shared" si="27"/>
        <v>0.18748646501027058</v>
      </c>
      <c r="AF117">
        <f t="shared" si="28"/>
        <v>-0.392082147006104</v>
      </c>
      <c r="AG117">
        <f t="shared" si="29"/>
        <v>0.17764407201328261</v>
      </c>
      <c r="AH117">
        <f t="shared" si="30"/>
        <v>0.37169892867072879</v>
      </c>
      <c r="AJ117">
        <v>113</v>
      </c>
      <c r="AK117" s="32">
        <f t="shared" si="31"/>
        <v>4133.7155595230306</v>
      </c>
      <c r="AL117" s="32">
        <f t="shared" si="32"/>
        <v>1224.5310573952081</v>
      </c>
      <c r="AM117" s="32">
        <f t="shared" si="33"/>
        <v>795.80585918836869</v>
      </c>
      <c r="AN117" s="32">
        <f t="shared" si="34"/>
        <v>2327.3858480884701</v>
      </c>
      <c r="AO117" s="32">
        <f t="shared" si="35"/>
        <v>1898.4762350470328</v>
      </c>
      <c r="AQ117">
        <v>113</v>
      </c>
      <c r="AR117" s="35">
        <f t="shared" si="36"/>
        <v>5.1710195924645763E-3</v>
      </c>
      <c r="AS117" s="35">
        <f t="shared" si="37"/>
        <v>2.6866386040598211E-3</v>
      </c>
      <c r="AT117" s="35">
        <f t="shared" si="38"/>
        <v>3.2852485985483959E-3</v>
      </c>
      <c r="AU117" s="35">
        <f t="shared" si="39"/>
        <v>2.2763223325741322E-3</v>
      </c>
      <c r="AV117" s="35">
        <f t="shared" si="40"/>
        <v>4.5113548226316524E-3</v>
      </c>
      <c r="AW117" s="35">
        <f t="shared" si="41"/>
        <v>3.5861167900557156E-3</v>
      </c>
      <c r="AZ117" s="36">
        <v>-7.3080135699932665E-3</v>
      </c>
      <c r="BA117">
        <v>110</v>
      </c>
    </row>
    <row r="118" spans="1:53" x14ac:dyDescent="0.35">
      <c r="A118" s="5">
        <v>45457</v>
      </c>
      <c r="B118" s="6">
        <f>TCS!B115</f>
        <v>3832.05</v>
      </c>
      <c r="C118" s="6">
        <f>RELIANCE!B115</f>
        <v>1477.55</v>
      </c>
      <c r="D118" s="4">
        <f>SBI!B115</f>
        <v>839.2</v>
      </c>
      <c r="E118" s="6">
        <f>HUL!B115</f>
        <v>2469.92</v>
      </c>
      <c r="F118" s="6">
        <f>SUN!B115</f>
        <v>1516</v>
      </c>
      <c r="H118" s="5">
        <v>45457</v>
      </c>
      <c r="I118" s="7">
        <f t="shared" si="42"/>
        <v>-1.1887111122571348E-2</v>
      </c>
      <c r="J118" s="7">
        <f t="shared" si="43"/>
        <v>8.3944719331172646E-3</v>
      </c>
      <c r="K118" s="7">
        <f t="shared" si="44"/>
        <v>-5.569380258324319E-3</v>
      </c>
      <c r="L118" s="7">
        <f t="shared" si="45"/>
        <v>-3.0716076091914513E-3</v>
      </c>
      <c r="M118" s="7">
        <f t="shared" si="46"/>
        <v>3.4418850939899048E-3</v>
      </c>
      <c r="N118" s="4"/>
      <c r="O118" s="4">
        <v>114</v>
      </c>
      <c r="P118" s="4">
        <v>-0.29212151720054846</v>
      </c>
      <c r="Q118" s="4">
        <v>-1.5216924533409473</v>
      </c>
      <c r="R118" s="4">
        <v>-0.73047038990278446</v>
      </c>
      <c r="S118" s="4">
        <v>9.7339751735705859E-2</v>
      </c>
      <c r="T118" s="4">
        <v>-0.89629359921459395</v>
      </c>
      <c r="U118" s="4"/>
      <c r="V118" s="4"/>
      <c r="W118" s="4"/>
      <c r="X118" s="4"/>
      <c r="Y118" s="4"/>
      <c r="Z118" s="4"/>
      <c r="AA118" s="4"/>
      <c r="AC118">
        <v>114</v>
      </c>
      <c r="AD118">
        <f t="shared" si="26"/>
        <v>-0.29212151720054846</v>
      </c>
      <c r="AE118">
        <f t="shared" si="27"/>
        <v>-1.5455475940179257</v>
      </c>
      <c r="AF118">
        <f t="shared" si="28"/>
        <v>-1.4551433327736423</v>
      </c>
      <c r="AG118">
        <f t="shared" si="29"/>
        <v>7.5175204686610236E-2</v>
      </c>
      <c r="AH118">
        <f t="shared" si="30"/>
        <v>-1.2393867552928002</v>
      </c>
      <c r="AJ118">
        <v>114</v>
      </c>
      <c r="AK118" s="32">
        <f t="shared" si="31"/>
        <v>4096.5706482660353</v>
      </c>
      <c r="AL118" s="32">
        <f t="shared" si="32"/>
        <v>1194.5241072572196</v>
      </c>
      <c r="AM118" s="32">
        <f t="shared" si="33"/>
        <v>794.30328055811503</v>
      </c>
      <c r="AN118" s="32">
        <f t="shared" si="34"/>
        <v>2324.3326472653657</v>
      </c>
      <c r="AO118" s="32">
        <f t="shared" si="35"/>
        <v>1861.8481139210021</v>
      </c>
      <c r="AQ118">
        <v>114</v>
      </c>
      <c r="AR118" s="35">
        <f t="shared" si="36"/>
        <v>-3.8612874889577542E-3</v>
      </c>
      <c r="AS118" s="35">
        <f t="shared" si="37"/>
        <v>-2.1884047281703456E-2</v>
      </c>
      <c r="AT118" s="35">
        <f t="shared" si="38"/>
        <v>1.3909235478000159E-3</v>
      </c>
      <c r="AU118" s="35">
        <f t="shared" si="39"/>
        <v>9.614776561586158E-4</v>
      </c>
      <c r="AV118" s="35">
        <f t="shared" si="40"/>
        <v>-1.4869116155981854E-2</v>
      </c>
      <c r="AW118" s="35">
        <f t="shared" si="41"/>
        <v>-7.6524099445368868E-3</v>
      </c>
      <c r="AZ118" s="36">
        <v>-7.2360964813984689E-3</v>
      </c>
      <c r="BA118">
        <v>111</v>
      </c>
    </row>
    <row r="119" spans="1:53" x14ac:dyDescent="0.35">
      <c r="A119" s="5">
        <v>45461</v>
      </c>
      <c r="B119" s="6">
        <f>TCS!B116</f>
        <v>3815.1</v>
      </c>
      <c r="C119" s="6">
        <f>RELIANCE!B116</f>
        <v>1481.03</v>
      </c>
      <c r="D119" s="4">
        <f>SBI!B116</f>
        <v>844.9</v>
      </c>
      <c r="E119" s="6">
        <f>HUL!B116</f>
        <v>2476.39</v>
      </c>
      <c r="F119" s="6">
        <f>SUN!B116</f>
        <v>1520.95</v>
      </c>
      <c r="H119" s="5">
        <v>45461</v>
      </c>
      <c r="I119" s="7">
        <f t="shared" si="42"/>
        <v>-4.4232199475476852E-3</v>
      </c>
      <c r="J119" s="7">
        <f t="shared" si="43"/>
        <v>2.3552502453385582E-3</v>
      </c>
      <c r="K119" s="7">
        <f t="shared" si="44"/>
        <v>6.7921830314583431E-3</v>
      </c>
      <c r="L119" s="7">
        <f t="shared" si="45"/>
        <v>2.6195180410699681E-3</v>
      </c>
      <c r="M119" s="7">
        <f t="shared" si="46"/>
        <v>3.2651715039577756E-3</v>
      </c>
      <c r="N119" s="4"/>
      <c r="O119" s="4">
        <v>115</v>
      </c>
      <c r="P119" s="4">
        <v>0.56212682200302488</v>
      </c>
      <c r="Q119" s="4">
        <v>-1.9244634703519232</v>
      </c>
      <c r="R119" s="4">
        <v>-1.7704709372742435</v>
      </c>
      <c r="S119" s="4">
        <v>0.83306522172614972</v>
      </c>
      <c r="T119" s="4">
        <v>-0.39112198693391642</v>
      </c>
      <c r="U119" s="4"/>
      <c r="V119" s="4"/>
      <c r="W119" s="4"/>
      <c r="X119" s="4"/>
      <c r="Y119" s="4"/>
      <c r="Z119" s="4"/>
      <c r="AA119" s="4"/>
      <c r="AC119">
        <v>115</v>
      </c>
      <c r="AD119">
        <f t="shared" si="26"/>
        <v>0.56212682200302488</v>
      </c>
      <c r="AE119">
        <f t="shared" si="27"/>
        <v>-1.7142972830719503</v>
      </c>
      <c r="AF119">
        <f t="shared" si="28"/>
        <v>-2.4049768912701897</v>
      </c>
      <c r="AG119">
        <f t="shared" si="29"/>
        <v>1.1120544300276454</v>
      </c>
      <c r="AH119">
        <f t="shared" si="30"/>
        <v>-0.65169705394883271</v>
      </c>
      <c r="AJ119">
        <v>115</v>
      </c>
      <c r="AK119" s="32">
        <f t="shared" si="31"/>
        <v>4143.1946603802517</v>
      </c>
      <c r="AL119" s="32">
        <f t="shared" si="32"/>
        <v>1191.6418371604877</v>
      </c>
      <c r="AM119" s="32">
        <f t="shared" si="33"/>
        <v>809.63964126852704</v>
      </c>
      <c r="AN119" s="32">
        <f t="shared" si="34"/>
        <v>2355.4135885962364</v>
      </c>
      <c r="AO119" s="32">
        <f t="shared" si="35"/>
        <v>1875.1266699993171</v>
      </c>
      <c r="AQ119">
        <v>115</v>
      </c>
      <c r="AR119" s="35">
        <f t="shared" si="36"/>
        <v>7.4759961532060437E-3</v>
      </c>
      <c r="AS119" s="35">
        <f t="shared" si="37"/>
        <v>-2.4244145620890278E-2</v>
      </c>
      <c r="AT119" s="35">
        <f t="shared" si="38"/>
        <v>2.0725720207421805E-2</v>
      </c>
      <c r="AU119" s="35">
        <f t="shared" si="39"/>
        <v>1.4346319536728158E-2</v>
      </c>
      <c r="AV119" s="35">
        <f t="shared" si="40"/>
        <v>-7.8432392394947037E-3</v>
      </c>
      <c r="AW119" s="35">
        <f t="shared" si="41"/>
        <v>2.0921302073942053E-3</v>
      </c>
      <c r="AZ119" s="36">
        <v>-7.1830384259887756E-3</v>
      </c>
      <c r="BA119">
        <v>112</v>
      </c>
    </row>
    <row r="120" spans="1:53" x14ac:dyDescent="0.35">
      <c r="A120" s="5">
        <v>45462</v>
      </c>
      <c r="B120" s="6">
        <f>TCS!B117</f>
        <v>3801.7</v>
      </c>
      <c r="C120" s="6">
        <f>RELIANCE!B117</f>
        <v>1458.65</v>
      </c>
      <c r="D120" s="4">
        <f>SBI!B117</f>
        <v>852.6</v>
      </c>
      <c r="E120" s="6">
        <f>HUL!B117</f>
        <v>2447.2600000000002</v>
      </c>
      <c r="F120" s="6">
        <f>SUN!B117</f>
        <v>1504</v>
      </c>
      <c r="H120" s="5">
        <v>45462</v>
      </c>
      <c r="I120" s="7">
        <f t="shared" si="42"/>
        <v>-3.5123587848286952E-3</v>
      </c>
      <c r="J120" s="7">
        <f t="shared" si="43"/>
        <v>-1.511110510928193E-2</v>
      </c>
      <c r="K120" s="7">
        <f t="shared" si="44"/>
        <v>9.1135045567523054E-3</v>
      </c>
      <c r="L120" s="7">
        <f t="shared" si="45"/>
        <v>-1.1763090627889605E-2</v>
      </c>
      <c r="M120" s="7">
        <f t="shared" si="46"/>
        <v>-1.1144350570367223E-2</v>
      </c>
      <c r="N120" s="4"/>
      <c r="O120" s="4">
        <v>116</v>
      </c>
      <c r="P120" s="4">
        <v>-1.4597428576516849</v>
      </c>
      <c r="Q120" s="4">
        <v>-0.51687485890183971</v>
      </c>
      <c r="R120" s="4">
        <v>-0.20950310366276564</v>
      </c>
      <c r="S120" s="4">
        <v>0.54764656605662987</v>
      </c>
      <c r="T120" s="4">
        <v>1.0856641900846657</v>
      </c>
      <c r="U120" s="4"/>
      <c r="V120" s="4"/>
      <c r="W120" s="4"/>
      <c r="X120" s="4"/>
      <c r="Y120" s="4"/>
      <c r="Z120" s="4"/>
      <c r="AA120" s="4"/>
      <c r="AC120">
        <v>116</v>
      </c>
      <c r="AD120">
        <f t="shared" si="26"/>
        <v>-1.4597428576516849</v>
      </c>
      <c r="AE120">
        <f t="shared" si="27"/>
        <v>-0.87597770477357062</v>
      </c>
      <c r="AF120">
        <f t="shared" si="28"/>
        <v>-0.67233459704350906</v>
      </c>
      <c r="AG120">
        <f t="shared" si="29"/>
        <v>0.27843226421581069</v>
      </c>
      <c r="AH120">
        <f t="shared" si="30"/>
        <v>0.69078160250698739</v>
      </c>
      <c r="AJ120">
        <v>116</v>
      </c>
      <c r="AK120" s="32">
        <f t="shared" si="31"/>
        <v>4033.6905580584403</v>
      </c>
      <c r="AL120" s="32">
        <f t="shared" si="32"/>
        <v>1206.0293353097991</v>
      </c>
      <c r="AM120" s="32">
        <f t="shared" si="33"/>
        <v>797.28656564721985</v>
      </c>
      <c r="AN120" s="32">
        <f t="shared" si="34"/>
        <v>2330.3928833526179</v>
      </c>
      <c r="AO120" s="32">
        <f t="shared" si="35"/>
        <v>1905.8156416122492</v>
      </c>
      <c r="AQ120">
        <v>116</v>
      </c>
      <c r="AR120" s="35">
        <f t="shared" si="36"/>
        <v>-1.9151464927612438E-2</v>
      </c>
      <c r="AS120" s="35">
        <f t="shared" si="37"/>
        <v>-1.2463185007329347E-2</v>
      </c>
      <c r="AT120" s="35">
        <f t="shared" si="38"/>
        <v>5.1519990509578673E-3</v>
      </c>
      <c r="AU120" s="35">
        <f t="shared" si="39"/>
        <v>3.5712860568528626E-3</v>
      </c>
      <c r="AV120" s="35">
        <f t="shared" si="40"/>
        <v>8.3947414546676757E-3</v>
      </c>
      <c r="AW120" s="35">
        <f t="shared" si="41"/>
        <v>-2.8993246744926761E-3</v>
      </c>
      <c r="AZ120" s="36">
        <v>-6.9865671582974185E-3</v>
      </c>
      <c r="BA120">
        <v>113</v>
      </c>
    </row>
    <row r="121" spans="1:53" x14ac:dyDescent="0.35">
      <c r="A121" s="5">
        <v>45463</v>
      </c>
      <c r="B121" s="6">
        <f>TCS!B118</f>
        <v>3787.25</v>
      </c>
      <c r="C121" s="6">
        <f>RELIANCE!B118</f>
        <v>1473.7</v>
      </c>
      <c r="D121" s="4">
        <f>SBI!B118</f>
        <v>843.75</v>
      </c>
      <c r="E121" s="6">
        <f>HUL!B118</f>
        <v>2472.36</v>
      </c>
      <c r="F121" s="6">
        <f>SUN!B118</f>
        <v>1471</v>
      </c>
      <c r="H121" s="5">
        <v>45463</v>
      </c>
      <c r="I121" s="7">
        <f t="shared" si="42"/>
        <v>-3.8009311623746767E-3</v>
      </c>
      <c r="J121" s="7">
        <f t="shared" si="43"/>
        <v>1.0317759572207041E-2</v>
      </c>
      <c r="K121" s="7">
        <f t="shared" si="44"/>
        <v>-1.0380014074595434E-2</v>
      </c>
      <c r="L121" s="7">
        <f t="shared" si="45"/>
        <v>1.0256368346640787E-2</v>
      </c>
      <c r="M121" s="7">
        <f t="shared" si="46"/>
        <v>-2.1941489361702149E-2</v>
      </c>
      <c r="N121" s="4"/>
      <c r="O121" s="4">
        <v>117</v>
      </c>
      <c r="P121" s="4">
        <v>-0.1569202817669777</v>
      </c>
      <c r="Q121" s="4">
        <v>2.3892065908394122</v>
      </c>
      <c r="R121" s="4">
        <v>0.22331918974713932</v>
      </c>
      <c r="S121" s="4">
        <v>-0.66383800190330022</v>
      </c>
      <c r="T121" s="4">
        <v>-1.5149332572830356</v>
      </c>
      <c r="U121" s="4"/>
      <c r="V121" s="4"/>
      <c r="W121" s="4"/>
      <c r="X121" s="4"/>
      <c r="Y121" s="4"/>
      <c r="Z121" s="4"/>
      <c r="AA121" s="4"/>
      <c r="AC121">
        <v>117</v>
      </c>
      <c r="AD121">
        <f t="shared" si="26"/>
        <v>-0.1569202817669777</v>
      </c>
      <c r="AE121">
        <f t="shared" si="27"/>
        <v>2.2678480842464355</v>
      </c>
      <c r="AF121">
        <f t="shared" si="28"/>
        <v>1.416386607841958</v>
      </c>
      <c r="AG121">
        <f t="shared" si="29"/>
        <v>-0.5506377247519203</v>
      </c>
      <c r="AH121">
        <f t="shared" si="30"/>
        <v>-0.8707067087825332</v>
      </c>
      <c r="AJ121">
        <v>117</v>
      </c>
      <c r="AK121" s="32">
        <f t="shared" si="31"/>
        <v>4103.9146943536061</v>
      </c>
      <c r="AL121" s="32">
        <f t="shared" si="32"/>
        <v>1261.54907164875</v>
      </c>
      <c r="AM121" s="32">
        <f t="shared" si="33"/>
        <v>785.18788793165038</v>
      </c>
      <c r="AN121" s="32">
        <f t="shared" si="34"/>
        <v>2305.772427050611</v>
      </c>
      <c r="AO121" s="32">
        <f t="shared" si="35"/>
        <v>1870.1672219943741</v>
      </c>
      <c r="AQ121">
        <v>117</v>
      </c>
      <c r="AR121" s="35">
        <f t="shared" si="36"/>
        <v>-2.0754794943145249E-3</v>
      </c>
      <c r="AS121" s="35">
        <f t="shared" si="37"/>
        <v>3.2998216293756322E-2</v>
      </c>
      <c r="AT121" s="35">
        <f t="shared" si="38"/>
        <v>-1.010099857331026E-2</v>
      </c>
      <c r="AU121" s="35">
        <f t="shared" si="39"/>
        <v>-7.0313823476115811E-3</v>
      </c>
      <c r="AV121" s="35">
        <f t="shared" si="40"/>
        <v>-1.0467355224014319E-2</v>
      </c>
      <c r="AW121" s="35">
        <f t="shared" si="41"/>
        <v>6.6460013090112761E-4</v>
      </c>
      <c r="AZ121" s="36">
        <v>-6.9569894647337101E-3</v>
      </c>
      <c r="BA121">
        <v>114</v>
      </c>
    </row>
    <row r="122" spans="1:53" x14ac:dyDescent="0.35">
      <c r="A122" s="5">
        <v>45464</v>
      </c>
      <c r="B122" s="6">
        <f>TCS!B119</f>
        <v>3810.75</v>
      </c>
      <c r="C122" s="6">
        <f>RELIANCE!B119</f>
        <v>1454.2</v>
      </c>
      <c r="D122" s="4">
        <f>SBI!B119</f>
        <v>836.3</v>
      </c>
      <c r="E122" s="6">
        <f>HUL!B119</f>
        <v>2431.62</v>
      </c>
      <c r="F122" s="6">
        <f>SUN!B119</f>
        <v>1467.25</v>
      </c>
      <c r="H122" s="5">
        <v>45464</v>
      </c>
      <c r="I122" s="7">
        <f t="shared" si="42"/>
        <v>6.2050300349858478E-3</v>
      </c>
      <c r="J122" s="7">
        <f t="shared" si="43"/>
        <v>-1.323200108570266E-2</v>
      </c>
      <c r="K122" s="7">
        <f t="shared" si="44"/>
        <v>-8.8296296296296317E-3</v>
      </c>
      <c r="L122" s="7">
        <f t="shared" si="45"/>
        <v>-1.6478182788914331E-2</v>
      </c>
      <c r="M122" s="7">
        <f t="shared" si="46"/>
        <v>-2.5492861998640537E-3</v>
      </c>
      <c r="N122" s="4"/>
      <c r="O122" s="4">
        <v>118</v>
      </c>
      <c r="P122" s="4">
        <v>2.6514847249175602</v>
      </c>
      <c r="Q122" s="4">
        <v>0.67335987488810911</v>
      </c>
      <c r="R122" s="4">
        <v>-1.3569028297585792</v>
      </c>
      <c r="S122" s="4">
        <v>-1.1693800432330494</v>
      </c>
      <c r="T122" s="4">
        <v>0.74478035829617328</v>
      </c>
      <c r="U122" s="4"/>
      <c r="V122" s="4"/>
      <c r="W122" s="4"/>
      <c r="X122" s="4"/>
      <c r="Y122" s="4"/>
      <c r="Z122" s="4"/>
      <c r="AA122" s="4"/>
      <c r="AC122">
        <v>118</v>
      </c>
      <c r="AD122">
        <f t="shared" si="26"/>
        <v>2.6514847249175602</v>
      </c>
      <c r="AE122">
        <f t="shared" si="27"/>
        <v>1.3346231873046279</v>
      </c>
      <c r="AF122">
        <f t="shared" si="28"/>
        <v>-0.37249890018086873</v>
      </c>
      <c r="AG122">
        <f t="shared" si="29"/>
        <v>-0.36612047115844626</v>
      </c>
      <c r="AH122">
        <f t="shared" si="30"/>
        <v>1.3781101577122219</v>
      </c>
      <c r="AJ122">
        <v>118</v>
      </c>
      <c r="AK122" s="32">
        <f t="shared" si="31"/>
        <v>4259.4780965017771</v>
      </c>
      <c r="AL122" s="32">
        <f t="shared" si="32"/>
        <v>1244.8068202593231</v>
      </c>
      <c r="AM122" s="32">
        <f t="shared" si="33"/>
        <v>787.86457893104398</v>
      </c>
      <c r="AN122" s="32">
        <f t="shared" si="34"/>
        <v>2311.2293383283313</v>
      </c>
      <c r="AO122" s="32">
        <f t="shared" si="35"/>
        <v>1921.7218170772355</v>
      </c>
      <c r="AQ122">
        <v>118</v>
      </c>
      <c r="AR122" s="35">
        <f t="shared" si="36"/>
        <v>3.5751947501313719E-2</v>
      </c>
      <c r="AS122" s="35">
        <f t="shared" si="37"/>
        <v>1.9289105637112058E-2</v>
      </c>
      <c r="AT122" s="35">
        <f t="shared" si="38"/>
        <v>-6.7264511711498942E-3</v>
      </c>
      <c r="AU122" s="35">
        <f t="shared" si="39"/>
        <v>-4.6813925634849873E-3</v>
      </c>
      <c r="AV122" s="35">
        <f t="shared" si="40"/>
        <v>1.6810929959647281E-2</v>
      </c>
      <c r="AW122" s="35">
        <f t="shared" si="41"/>
        <v>1.2088827872687634E-2</v>
      </c>
      <c r="AZ122" s="36">
        <v>-6.9478202041997061E-3</v>
      </c>
      <c r="BA122">
        <v>115</v>
      </c>
    </row>
    <row r="123" spans="1:53" x14ac:dyDescent="0.35">
      <c r="A123" s="5">
        <v>45467</v>
      </c>
      <c r="B123" s="6">
        <f>TCS!B120</f>
        <v>3816.8</v>
      </c>
      <c r="C123" s="6">
        <f>RELIANCE!B120</f>
        <v>1441.47</v>
      </c>
      <c r="D123" s="4">
        <f>SBI!B120</f>
        <v>832.7</v>
      </c>
      <c r="E123" s="6">
        <f>HUL!B120</f>
        <v>2432.5100000000002</v>
      </c>
      <c r="F123" s="6">
        <f>SUN!B120</f>
        <v>1494.5</v>
      </c>
      <c r="H123" s="5">
        <v>45467</v>
      </c>
      <c r="I123" s="7">
        <f t="shared" si="42"/>
        <v>1.5876139867481154E-3</v>
      </c>
      <c r="J123" s="7">
        <f t="shared" si="43"/>
        <v>-8.7539540640901858E-3</v>
      </c>
      <c r="K123" s="7">
        <f t="shared" si="44"/>
        <v>-4.3046753557335338E-3</v>
      </c>
      <c r="L123" s="7">
        <f t="shared" si="45"/>
        <v>3.6601113660861273E-4</v>
      </c>
      <c r="M123" s="7">
        <f t="shared" si="46"/>
        <v>1.8572158800477023E-2</v>
      </c>
      <c r="N123" s="4"/>
      <c r="O123" s="4">
        <v>119</v>
      </c>
      <c r="P123" s="4">
        <v>1.5572150690434807</v>
      </c>
      <c r="Q123" s="4">
        <v>-1.2719011455309897</v>
      </c>
      <c r="R123" s="4">
        <v>-0.2208469401547187</v>
      </c>
      <c r="S123" s="4">
        <v>0.34224426581347916</v>
      </c>
      <c r="T123" s="4">
        <v>-0.51479050965504347</v>
      </c>
      <c r="U123" s="4"/>
      <c r="V123" s="4"/>
      <c r="W123" s="4"/>
      <c r="X123" s="4"/>
      <c r="Y123" s="4"/>
      <c r="Z123" s="4"/>
      <c r="AA123" s="4"/>
      <c r="AC123">
        <v>119</v>
      </c>
      <c r="AD123">
        <f t="shared" si="26"/>
        <v>1.5572150690434807</v>
      </c>
      <c r="AE123">
        <f t="shared" si="27"/>
        <v>-0.82710137609223811</v>
      </c>
      <c r="AF123">
        <f t="shared" si="28"/>
        <v>-0.61148064243256262</v>
      </c>
      <c r="AG123">
        <f t="shared" si="29"/>
        <v>0.56284394346272393</v>
      </c>
      <c r="AH123">
        <f t="shared" si="30"/>
        <v>-0.55629041725289441</v>
      </c>
      <c r="AJ123">
        <v>119</v>
      </c>
      <c r="AK123" s="32">
        <f t="shared" si="31"/>
        <v>4198.1750701093251</v>
      </c>
      <c r="AL123" s="32">
        <f t="shared" si="32"/>
        <v>1206.8735048087117</v>
      </c>
      <c r="AM123" s="32">
        <f t="shared" si="33"/>
        <v>801.47980742065511</v>
      </c>
      <c r="AN123" s="32">
        <f t="shared" si="34"/>
        <v>2338.8993278411276</v>
      </c>
      <c r="AO123" s="32">
        <f t="shared" si="35"/>
        <v>1877.291252643603</v>
      </c>
      <c r="AQ123">
        <v>119</v>
      </c>
      <c r="AR123" s="35">
        <f t="shared" si="36"/>
        <v>2.0845255288046038E-2</v>
      </c>
      <c r="AS123" s="35">
        <f t="shared" si="37"/>
        <v>-1.1771951026643412E-2</v>
      </c>
      <c r="AT123" s="35">
        <f t="shared" si="38"/>
        <v>1.0438486410306425E-2</v>
      </c>
      <c r="AU123" s="35">
        <f t="shared" si="39"/>
        <v>7.2345410796812448E-3</v>
      </c>
      <c r="AV123" s="35">
        <f t="shared" si="40"/>
        <v>-6.6979271178586597E-3</v>
      </c>
      <c r="AW123" s="35">
        <f t="shared" si="41"/>
        <v>4.0096809267063278E-3</v>
      </c>
      <c r="AZ123" s="36">
        <v>-6.9433582169095677E-3</v>
      </c>
      <c r="BA123">
        <v>116</v>
      </c>
    </row>
    <row r="124" spans="1:53" x14ac:dyDescent="0.35">
      <c r="A124" s="5">
        <v>45468</v>
      </c>
      <c r="B124" s="6">
        <f>TCS!B121</f>
        <v>3838.45</v>
      </c>
      <c r="C124" s="6">
        <f>RELIANCE!B121</f>
        <v>1454.15</v>
      </c>
      <c r="D124" s="4">
        <f>SBI!B121</f>
        <v>842.25</v>
      </c>
      <c r="E124" s="6">
        <f>HUL!B121</f>
        <v>2422.5500000000002</v>
      </c>
      <c r="F124" s="6">
        <f>SUN!B121</f>
        <v>1505.2</v>
      </c>
      <c r="H124" s="5">
        <v>45468</v>
      </c>
      <c r="I124" s="7">
        <f t="shared" si="42"/>
        <v>5.6722909243345221E-3</v>
      </c>
      <c r="J124" s="7">
        <f t="shared" si="43"/>
        <v>8.7965757178436466E-3</v>
      </c>
      <c r="K124" s="7">
        <f t="shared" si="44"/>
        <v>1.1468716224330544E-2</v>
      </c>
      <c r="L124" s="7">
        <f t="shared" si="45"/>
        <v>-4.0945360964600441E-3</v>
      </c>
      <c r="M124" s="7">
        <f t="shared" si="46"/>
        <v>7.1595851455337201E-3</v>
      </c>
      <c r="N124" s="4"/>
      <c r="O124" s="4">
        <v>120</v>
      </c>
      <c r="P124" s="4">
        <v>-0.20491918694576131</v>
      </c>
      <c r="Q124" s="4">
        <v>-8.6866383785703688E-2</v>
      </c>
      <c r="R124" s="4">
        <v>0.50613229120240821</v>
      </c>
      <c r="S124" s="4">
        <v>0.84175249118266771</v>
      </c>
      <c r="T124" s="4">
        <v>0.94653701440265625</v>
      </c>
      <c r="U124" s="4"/>
      <c r="V124" s="4"/>
      <c r="W124" s="4"/>
      <c r="X124" s="4"/>
      <c r="Y124" s="4"/>
      <c r="Z124" s="4"/>
      <c r="AA124" s="4"/>
      <c r="AC124">
        <v>120</v>
      </c>
      <c r="AD124">
        <f t="shared" si="26"/>
        <v>-0.20491918694576131</v>
      </c>
      <c r="AE124">
        <f t="shared" si="27"/>
        <v>-0.13679305773469458</v>
      </c>
      <c r="AF124">
        <f t="shared" si="28"/>
        <v>0.34641237166853323</v>
      </c>
      <c r="AG124">
        <f t="shared" si="29"/>
        <v>0.68224419558120986</v>
      </c>
      <c r="AH124">
        <f t="shared" si="30"/>
        <v>0.81873174804007331</v>
      </c>
      <c r="AJ124">
        <v>120</v>
      </c>
      <c r="AK124" s="32">
        <f t="shared" si="31"/>
        <v>4101.3059178625726</v>
      </c>
      <c r="AL124" s="32">
        <f t="shared" si="32"/>
        <v>1218.8594926020828</v>
      </c>
      <c r="AM124" s="32">
        <f t="shared" si="33"/>
        <v>803.24675871520867</v>
      </c>
      <c r="AN124" s="32">
        <f t="shared" si="34"/>
        <v>2342.479707141089</v>
      </c>
      <c r="AO124" s="32">
        <f t="shared" si="35"/>
        <v>1908.7666613851295</v>
      </c>
      <c r="AQ124">
        <v>120</v>
      </c>
      <c r="AR124" s="35">
        <f t="shared" si="36"/>
        <v>-2.7098401530540883E-3</v>
      </c>
      <c r="AS124" s="35">
        <f t="shared" si="37"/>
        <v>-1.9574267331973205E-3</v>
      </c>
      <c r="AT124" s="35">
        <f t="shared" si="38"/>
        <v>1.2666110331831293E-2</v>
      </c>
      <c r="AU124" s="35">
        <f t="shared" si="39"/>
        <v>8.7764123599711752E-3</v>
      </c>
      <c r="AV124" s="35">
        <f t="shared" si="40"/>
        <v>9.9561688854887809E-3</v>
      </c>
      <c r="AW124" s="35">
        <f t="shared" si="41"/>
        <v>5.3462849382079685E-3</v>
      </c>
      <c r="AZ124" s="36">
        <v>-6.8227570636726137E-3</v>
      </c>
      <c r="BA124">
        <v>117</v>
      </c>
    </row>
    <row r="125" spans="1:53" x14ac:dyDescent="0.35">
      <c r="A125" s="5">
        <v>45469</v>
      </c>
      <c r="B125" s="6">
        <f>TCS!B122</f>
        <v>3855.85</v>
      </c>
      <c r="C125" s="6">
        <f>RELIANCE!B122</f>
        <v>1514.03</v>
      </c>
      <c r="D125" s="4">
        <f>SBI!B122</f>
        <v>845.35</v>
      </c>
      <c r="E125" s="6">
        <f>HUL!B122</f>
        <v>2435.9</v>
      </c>
      <c r="F125" s="6">
        <f>SUN!B122</f>
        <v>1521.15</v>
      </c>
      <c r="H125" s="5">
        <v>45469</v>
      </c>
      <c r="I125" s="7">
        <f t="shared" si="42"/>
        <v>4.5330797587568306E-3</v>
      </c>
      <c r="J125" s="7">
        <f t="shared" si="43"/>
        <v>4.1178695457827486E-2</v>
      </c>
      <c r="K125" s="7">
        <f t="shared" si="44"/>
        <v>3.6806173938854769E-3</v>
      </c>
      <c r="L125" s="7">
        <f t="shared" si="45"/>
        <v>5.5107221729169265E-3</v>
      </c>
      <c r="M125" s="7">
        <f t="shared" si="46"/>
        <v>1.0596598458676665E-2</v>
      </c>
      <c r="N125" s="4"/>
      <c r="O125" s="4">
        <v>121</v>
      </c>
      <c r="P125" s="4">
        <v>1.5710807228782013</v>
      </c>
      <c r="Q125" s="4">
        <v>-0.32220579519399539</v>
      </c>
      <c r="R125" s="4">
        <v>0.61411997087498094</v>
      </c>
      <c r="S125" s="4">
        <v>1.7369707077951391</v>
      </c>
      <c r="T125" s="4">
        <v>1.6875501460806803</v>
      </c>
      <c r="U125" s="4"/>
      <c r="V125" s="4"/>
      <c r="W125" s="4"/>
      <c r="X125" s="4"/>
      <c r="Y125" s="4"/>
      <c r="Z125" s="4"/>
      <c r="AA125" s="4"/>
      <c r="AC125">
        <v>121</v>
      </c>
      <c r="AD125">
        <f t="shared" si="26"/>
        <v>1.5710807228782013</v>
      </c>
      <c r="AE125">
        <f t="shared" si="27"/>
        <v>9.4023986668668569E-2</v>
      </c>
      <c r="AF125">
        <f t="shared" si="28"/>
        <v>0.58795748163523442</v>
      </c>
      <c r="AG125">
        <f t="shared" si="29"/>
        <v>1.8327383811141449</v>
      </c>
      <c r="AH125">
        <f t="shared" si="30"/>
        <v>1.7405548577225987</v>
      </c>
      <c r="AJ125">
        <v>121</v>
      </c>
      <c r="AK125" s="32">
        <f t="shared" si="31"/>
        <v>4198.9463039470402</v>
      </c>
      <c r="AL125" s="32">
        <f t="shared" si="32"/>
        <v>1222.8937212707208</v>
      </c>
      <c r="AM125" s="32">
        <f t="shared" si="33"/>
        <v>820.47328666149315</v>
      </c>
      <c r="AN125" s="32">
        <f t="shared" si="34"/>
        <v>2377.2609239735111</v>
      </c>
      <c r="AO125" s="32">
        <f t="shared" si="35"/>
        <v>1930.1629117756347</v>
      </c>
      <c r="AQ125">
        <v>121</v>
      </c>
      <c r="AR125" s="35">
        <f t="shared" si="36"/>
        <v>2.1032791632005443E-2</v>
      </c>
      <c r="AS125" s="35">
        <f t="shared" si="37"/>
        <v>1.345933486772477E-3</v>
      </c>
      <c r="AT125" s="35">
        <f t="shared" si="38"/>
        <v>3.4383871232341212E-2</v>
      </c>
      <c r="AU125" s="35">
        <f t="shared" si="39"/>
        <v>2.3754758181607771E-2</v>
      </c>
      <c r="AV125" s="35">
        <f t="shared" si="40"/>
        <v>2.1277235786996807E-2</v>
      </c>
      <c r="AW125" s="35">
        <f t="shared" si="41"/>
        <v>2.0358918063944742E-2</v>
      </c>
      <c r="AZ125" s="36">
        <v>-6.7848111472816001E-3</v>
      </c>
      <c r="BA125">
        <v>118</v>
      </c>
    </row>
    <row r="126" spans="1:53" x14ac:dyDescent="0.35">
      <c r="A126" s="5">
        <v>45470</v>
      </c>
      <c r="B126" s="6">
        <f>TCS!B123</f>
        <v>3934.15</v>
      </c>
      <c r="C126" s="6">
        <f>RELIANCE!B123</f>
        <v>1530.55</v>
      </c>
      <c r="D126" s="4">
        <f>SBI!B123</f>
        <v>844</v>
      </c>
      <c r="E126" s="6">
        <f>HUL!B123</f>
        <v>2452.39</v>
      </c>
      <c r="F126" s="6">
        <f>SUN!B123</f>
        <v>1516.25</v>
      </c>
      <c r="H126" s="5">
        <v>45470</v>
      </c>
      <c r="I126" s="7">
        <f t="shared" si="42"/>
        <v>2.030680654071082E-2</v>
      </c>
      <c r="J126" s="7">
        <f t="shared" si="43"/>
        <v>1.0911276526885283E-2</v>
      </c>
      <c r="K126" s="7">
        <f t="shared" si="44"/>
        <v>-1.5969716685396707E-3</v>
      </c>
      <c r="L126" s="7">
        <f t="shared" si="45"/>
        <v>6.7695718215032841E-3</v>
      </c>
      <c r="M126" s="7">
        <f t="shared" si="46"/>
        <v>-3.2212470827992501E-3</v>
      </c>
      <c r="N126" s="4"/>
      <c r="O126" s="4">
        <v>122</v>
      </c>
      <c r="P126" s="4">
        <v>0.88131168621152234</v>
      </c>
      <c r="Q126" s="4">
        <v>1.9998115035058819</v>
      </c>
      <c r="R126" s="4">
        <v>-2.3035067396208349</v>
      </c>
      <c r="S126" s="4">
        <v>-0.79991606133101811</v>
      </c>
      <c r="T126" s="4">
        <v>0.19751464185066994</v>
      </c>
      <c r="U126" s="4"/>
      <c r="V126" s="4"/>
      <c r="W126" s="4"/>
      <c r="X126" s="4"/>
      <c r="Y126" s="4"/>
      <c r="Z126" s="4"/>
      <c r="AA126" s="4"/>
      <c r="AC126">
        <v>122</v>
      </c>
      <c r="AD126">
        <f t="shared" si="26"/>
        <v>0.88131168621152234</v>
      </c>
      <c r="AE126">
        <f t="shared" si="27"/>
        <v>2.1594874860379183</v>
      </c>
      <c r="AF126">
        <f t="shared" si="28"/>
        <v>-0.74259836423117442</v>
      </c>
      <c r="AG126">
        <f t="shared" si="29"/>
        <v>-4.8820571012661906E-2</v>
      </c>
      <c r="AH126">
        <f t="shared" si="30"/>
        <v>0.99137327548342746</v>
      </c>
      <c r="AJ126">
        <v>122</v>
      </c>
      <c r="AK126" s="32">
        <f t="shared" si="31"/>
        <v>4160.7513022018557</v>
      </c>
      <c r="AL126" s="32">
        <f t="shared" si="32"/>
        <v>1259.5935618961739</v>
      </c>
      <c r="AM126" s="32">
        <f t="shared" si="33"/>
        <v>792.48882974035382</v>
      </c>
      <c r="AN126" s="32">
        <f t="shared" si="34"/>
        <v>2320.6433780510711</v>
      </c>
      <c r="AO126" s="32">
        <f t="shared" si="35"/>
        <v>1912.7556789355485</v>
      </c>
      <c r="AQ126">
        <v>122</v>
      </c>
      <c r="AR126" s="35">
        <f t="shared" si="36"/>
        <v>1.1745140293950351E-2</v>
      </c>
      <c r="AS126" s="35">
        <f t="shared" si="37"/>
        <v>3.1396980058279622E-2</v>
      </c>
      <c r="AT126" s="35">
        <f t="shared" si="38"/>
        <v>-8.9658378674506434E-4</v>
      </c>
      <c r="AU126" s="35">
        <f t="shared" si="39"/>
        <v>-6.2728648590881786E-4</v>
      </c>
      <c r="AV126" s="35">
        <f t="shared" si="40"/>
        <v>1.206681601923254E-2</v>
      </c>
      <c r="AW126" s="35">
        <f t="shared" si="41"/>
        <v>1.0737013219761726E-2</v>
      </c>
      <c r="AZ126" s="36">
        <v>-6.7575243038684894E-3</v>
      </c>
      <c r="BA126">
        <v>119</v>
      </c>
    </row>
    <row r="127" spans="1:53" x14ac:dyDescent="0.35">
      <c r="A127" s="5">
        <v>45471</v>
      </c>
      <c r="B127" s="6">
        <f>TCS!B124</f>
        <v>3904.15</v>
      </c>
      <c r="C127" s="6">
        <f>RELIANCE!B124</f>
        <v>1565.4</v>
      </c>
      <c r="D127" s="4">
        <f>SBI!B124</f>
        <v>848.95</v>
      </c>
      <c r="E127" s="6">
        <f>HUL!B124</f>
        <v>2463.2399999999998</v>
      </c>
      <c r="F127" s="6">
        <f>SUN!B124</f>
        <v>1520.85</v>
      </c>
      <c r="H127" s="5">
        <v>45471</v>
      </c>
      <c r="I127" s="7">
        <f t="shared" si="42"/>
        <v>-7.625535376129533E-3</v>
      </c>
      <c r="J127" s="7">
        <f t="shared" si="43"/>
        <v>2.2769592630100366E-2</v>
      </c>
      <c r="K127" s="7">
        <f t="shared" si="44"/>
        <v>5.8649289099526047E-3</v>
      </c>
      <c r="L127" s="7">
        <f t="shared" si="45"/>
        <v>4.4242555221640778E-3</v>
      </c>
      <c r="M127" s="7">
        <f t="shared" si="46"/>
        <v>3.0338004946413033E-3</v>
      </c>
      <c r="N127" s="4"/>
      <c r="O127" s="4">
        <v>123</v>
      </c>
      <c r="P127" s="4">
        <v>-0.92290767983467226</v>
      </c>
      <c r="Q127" s="4">
        <v>-0.95457281027128371</v>
      </c>
      <c r="R127" s="4">
        <v>-1.544352389473536</v>
      </c>
      <c r="S127" s="4">
        <v>-5.4924507724839318E-2</v>
      </c>
      <c r="T127" s="4">
        <v>-0.55439086284893946</v>
      </c>
      <c r="U127" s="4"/>
      <c r="V127" s="4"/>
      <c r="W127" s="4"/>
      <c r="X127" s="4"/>
      <c r="Y127" s="4"/>
      <c r="Z127" s="4"/>
      <c r="AA127" s="4"/>
      <c r="AC127">
        <v>123</v>
      </c>
      <c r="AD127">
        <f t="shared" si="26"/>
        <v>-0.92290767983467226</v>
      </c>
      <c r="AE127">
        <f t="shared" si="27"/>
        <v>-1.1603614729641478</v>
      </c>
      <c r="AF127">
        <f t="shared" si="28"/>
        <v>-1.9363983652996839</v>
      </c>
      <c r="AG127">
        <f t="shared" si="29"/>
        <v>8.1894930145202799E-3</v>
      </c>
      <c r="AH127">
        <f t="shared" si="30"/>
        <v>-0.81210571826018829</v>
      </c>
      <c r="AJ127">
        <v>123</v>
      </c>
      <c r="AK127" s="32">
        <f t="shared" si="31"/>
        <v>4062.4800552933721</v>
      </c>
      <c r="AL127" s="32">
        <f t="shared" si="32"/>
        <v>1201.1292890808106</v>
      </c>
      <c r="AM127" s="32">
        <f t="shared" si="33"/>
        <v>793.32255217316163</v>
      </c>
      <c r="AN127" s="32">
        <f t="shared" si="34"/>
        <v>2322.3388812217149</v>
      </c>
      <c r="AO127" s="32">
        <f t="shared" si="35"/>
        <v>1871.4929478055037</v>
      </c>
      <c r="AQ127">
        <v>123</v>
      </c>
      <c r="AR127" s="35">
        <f t="shared" si="36"/>
        <v>-1.2150894164458581E-2</v>
      </c>
      <c r="AS127" s="35">
        <f t="shared" si="37"/>
        <v>-1.6475505358599318E-2</v>
      </c>
      <c r="AT127" s="35">
        <f t="shared" si="38"/>
        <v>1.5450349616941139E-4</v>
      </c>
      <c r="AU127" s="35">
        <f t="shared" si="39"/>
        <v>1.0287292610788867E-4</v>
      </c>
      <c r="AV127" s="35">
        <f t="shared" si="40"/>
        <v>-9.7658944387398749E-3</v>
      </c>
      <c r="AW127" s="35">
        <f t="shared" si="41"/>
        <v>-7.6269835079040959E-3</v>
      </c>
      <c r="AZ127" s="36">
        <v>-6.6914855974226544E-3</v>
      </c>
      <c r="BA127">
        <v>120</v>
      </c>
    </row>
    <row r="128" spans="1:53" x14ac:dyDescent="0.35">
      <c r="A128" s="5">
        <v>45474</v>
      </c>
      <c r="B128" s="6">
        <f>TCS!B125</f>
        <v>3978.2</v>
      </c>
      <c r="C128" s="6">
        <f>RELIANCE!B125</f>
        <v>1560.15</v>
      </c>
      <c r="D128" s="4">
        <f>SBI!B125</f>
        <v>841.95</v>
      </c>
      <c r="E128" s="6">
        <f>HUL!B125</f>
        <v>2495.17</v>
      </c>
      <c r="F128" s="6">
        <f>SUN!B125</f>
        <v>1520.1</v>
      </c>
      <c r="H128" s="5">
        <v>45474</v>
      </c>
      <c r="I128" s="7">
        <f t="shared" si="42"/>
        <v>1.8966996657402868E-2</v>
      </c>
      <c r="J128" s="7">
        <f t="shared" si="43"/>
        <v>-3.3537753928708502E-3</v>
      </c>
      <c r="K128" s="7">
        <f t="shared" si="44"/>
        <v>-8.2454797102302635E-3</v>
      </c>
      <c r="L128" s="7">
        <f t="shared" si="45"/>
        <v>1.2962602101297627E-2</v>
      </c>
      <c r="M128" s="7">
        <f t="shared" si="46"/>
        <v>-4.9314528059962726E-4</v>
      </c>
      <c r="N128" s="4"/>
      <c r="O128" s="4">
        <v>124</v>
      </c>
      <c r="P128" s="4">
        <v>-1.0231773816402325</v>
      </c>
      <c r="Q128" s="4">
        <v>-3.20274321530015</v>
      </c>
      <c r="R128" s="4">
        <v>-1.2937822912868109</v>
      </c>
      <c r="S128" s="4">
        <v>1.0705273481845521</v>
      </c>
      <c r="T128" s="4">
        <v>0.26957818525804239</v>
      </c>
      <c r="U128" s="4"/>
      <c r="V128" s="4"/>
      <c r="W128" s="4"/>
      <c r="X128" s="4"/>
      <c r="Y128" s="4"/>
      <c r="Z128" s="4"/>
      <c r="AA128" s="4"/>
      <c r="AC128">
        <v>124</v>
      </c>
      <c r="AD128">
        <f t="shared" si="26"/>
        <v>-1.0231773816402325</v>
      </c>
      <c r="AE128">
        <f t="shared" si="27"/>
        <v>-3.3582998901516032</v>
      </c>
      <c r="AF128">
        <f t="shared" si="28"/>
        <v>-2.9218567811296356</v>
      </c>
      <c r="AG128">
        <f t="shared" si="29"/>
        <v>0.88332459216246506</v>
      </c>
      <c r="AH128">
        <f t="shared" si="30"/>
        <v>-0.63067274964677744</v>
      </c>
      <c r="AJ128">
        <v>124</v>
      </c>
      <c r="AK128" s="32">
        <f t="shared" si="31"/>
        <v>4057.0872115540315</v>
      </c>
      <c r="AL128" s="32">
        <f t="shared" si="32"/>
        <v>1163.9233927526054</v>
      </c>
      <c r="AM128" s="32">
        <f t="shared" si="33"/>
        <v>806.23126676531456</v>
      </c>
      <c r="AN128" s="32">
        <f t="shared" si="34"/>
        <v>2348.5217685517964</v>
      </c>
      <c r="AO128" s="32">
        <f t="shared" si="35"/>
        <v>1875.6034542270511</v>
      </c>
      <c r="AQ128">
        <v>124</v>
      </c>
      <c r="AR128" s="35">
        <f t="shared" si="36"/>
        <v>-1.3462239892513828E-2</v>
      </c>
      <c r="AS128" s="35">
        <f t="shared" si="37"/>
        <v>-4.6940927121715159E-2</v>
      </c>
      <c r="AT128" s="35">
        <f t="shared" si="38"/>
        <v>1.6428727641596641E-2</v>
      </c>
      <c r="AU128" s="35">
        <f t="shared" si="39"/>
        <v>1.1378393932990116E-2</v>
      </c>
      <c r="AV128" s="35">
        <f t="shared" si="40"/>
        <v>-7.5909657784327678E-3</v>
      </c>
      <c r="AW128" s="35">
        <f t="shared" si="41"/>
        <v>-8.0374022436150005E-3</v>
      </c>
      <c r="AZ128" s="36">
        <v>-6.6649782078249242E-3</v>
      </c>
      <c r="BA128">
        <v>121</v>
      </c>
    </row>
    <row r="129" spans="1:53" x14ac:dyDescent="0.35">
      <c r="A129" s="5">
        <v>45475</v>
      </c>
      <c r="B129" s="6">
        <f>TCS!B126</f>
        <v>4017.4</v>
      </c>
      <c r="C129" s="6">
        <f>RELIANCE!B126</f>
        <v>1565.18</v>
      </c>
      <c r="D129" s="4">
        <f>SBI!B126</f>
        <v>826.15</v>
      </c>
      <c r="E129" s="6">
        <f>HUL!B126</f>
        <v>2475.29</v>
      </c>
      <c r="F129" s="6">
        <f>SUN!B126</f>
        <v>1524.05</v>
      </c>
      <c r="H129" s="5">
        <v>45475</v>
      </c>
      <c r="I129" s="7">
        <f t="shared" si="42"/>
        <v>9.8537026796039484E-3</v>
      </c>
      <c r="J129" s="7">
        <f t="shared" si="43"/>
        <v>3.2240489696502284E-3</v>
      </c>
      <c r="K129" s="7">
        <f t="shared" si="44"/>
        <v>-1.8765959973870316E-2</v>
      </c>
      <c r="L129" s="7">
        <f t="shared" si="45"/>
        <v>-7.9673930032824192E-3</v>
      </c>
      <c r="M129" s="7">
        <f t="shared" si="46"/>
        <v>2.5985132557069246E-3</v>
      </c>
      <c r="N129" s="4"/>
      <c r="O129" s="4">
        <v>125</v>
      </c>
      <c r="P129" s="4">
        <v>0.5617526235607615</v>
      </c>
      <c r="Q129" s="4">
        <v>1.7130147451616144</v>
      </c>
      <c r="R129" s="4">
        <v>1.2379454617864256</v>
      </c>
      <c r="S129" s="4">
        <v>0.43385455880301099</v>
      </c>
      <c r="T129" s="4">
        <v>-0.17325113831478381</v>
      </c>
      <c r="U129" s="4"/>
      <c r="V129" s="4"/>
      <c r="W129" s="4"/>
      <c r="X129" s="4"/>
      <c r="Y129" s="4"/>
      <c r="Z129" s="4"/>
      <c r="AA129" s="4"/>
      <c r="AC129">
        <v>125</v>
      </c>
      <c r="AD129">
        <f t="shared" si="26"/>
        <v>0.5617526235607615</v>
      </c>
      <c r="AE129">
        <f t="shared" si="27"/>
        <v>1.7999557553903347</v>
      </c>
      <c r="AF129">
        <f t="shared" si="28"/>
        <v>2.0220409291449584</v>
      </c>
      <c r="AG129">
        <f t="shared" si="29"/>
        <v>0.40769516914684578</v>
      </c>
      <c r="AH129">
        <f t="shared" si="30"/>
        <v>0.2835362820656735</v>
      </c>
      <c r="AJ129">
        <v>125</v>
      </c>
      <c r="AK129" s="32">
        <f t="shared" si="31"/>
        <v>4143.174121274752</v>
      </c>
      <c r="AL129" s="32">
        <f t="shared" si="32"/>
        <v>1253.1270254834685</v>
      </c>
      <c r="AM129" s="32">
        <f t="shared" si="33"/>
        <v>799.18963503075736</v>
      </c>
      <c r="AN129" s="32">
        <f t="shared" si="34"/>
        <v>2334.2551545499732</v>
      </c>
      <c r="AO129" s="32">
        <f t="shared" si="35"/>
        <v>1896.4533428866432</v>
      </c>
      <c r="AQ129">
        <v>125</v>
      </c>
      <c r="AR129" s="35">
        <f t="shared" si="36"/>
        <v>7.4710017811163709E-3</v>
      </c>
      <c r="AS129" s="35">
        <f t="shared" si="37"/>
        <v>2.6101965595470622E-2</v>
      </c>
      <c r="AT129" s="35">
        <f t="shared" si="38"/>
        <v>7.5512292369608325E-3</v>
      </c>
      <c r="AU129" s="35">
        <f t="shared" si="39"/>
        <v>5.2345525817032446E-3</v>
      </c>
      <c r="AV129" s="35">
        <f t="shared" si="40"/>
        <v>3.4410131943400923E-3</v>
      </c>
      <c r="AW129" s="35">
        <f t="shared" si="41"/>
        <v>9.9599524779182321E-3</v>
      </c>
      <c r="AZ129" s="36">
        <v>-6.6120805416338014E-3</v>
      </c>
      <c r="BA129">
        <v>122</v>
      </c>
    </row>
    <row r="130" spans="1:53" x14ac:dyDescent="0.35">
      <c r="A130" s="5">
        <v>45476</v>
      </c>
      <c r="B130" s="6">
        <f>TCS!B127</f>
        <v>3965.25</v>
      </c>
      <c r="C130" s="6">
        <f>RELIANCE!B127</f>
        <v>1552.43</v>
      </c>
      <c r="D130" s="4">
        <f>SBI!B127</f>
        <v>839.95</v>
      </c>
      <c r="E130" s="6">
        <f>HUL!B127</f>
        <v>2500.39</v>
      </c>
      <c r="F130" s="6">
        <f>SUN!B127</f>
        <v>1533.95</v>
      </c>
      <c r="H130" s="5">
        <v>45476</v>
      </c>
      <c r="I130" s="7">
        <f t="shared" si="42"/>
        <v>-1.298103250858762E-2</v>
      </c>
      <c r="J130" s="7">
        <f t="shared" si="43"/>
        <v>-8.1460279328895435E-3</v>
      </c>
      <c r="K130" s="7">
        <f t="shared" si="44"/>
        <v>1.6703988379834334E-2</v>
      </c>
      <c r="L130" s="7">
        <f t="shared" si="45"/>
        <v>1.0140225993721996E-2</v>
      </c>
      <c r="M130" s="7">
        <f t="shared" si="46"/>
        <v>6.4958498736917836E-3</v>
      </c>
      <c r="N130" s="4"/>
      <c r="O130" s="4">
        <v>126</v>
      </c>
      <c r="P130" s="4">
        <v>-1.0695477742012924</v>
      </c>
      <c r="Q130" s="4">
        <v>-0.32663492648903264</v>
      </c>
      <c r="R130" s="4">
        <v>-0.24453462912337076</v>
      </c>
      <c r="S130" s="4">
        <v>1.084081796900374</v>
      </c>
      <c r="T130" s="4">
        <v>-0.69168565805838655</v>
      </c>
      <c r="U130" s="4"/>
      <c r="V130" s="4"/>
      <c r="W130" s="4"/>
      <c r="X130" s="4"/>
      <c r="Y130" s="4"/>
      <c r="Z130" s="4"/>
      <c r="AA130" s="4"/>
      <c r="AC130">
        <v>126</v>
      </c>
      <c r="AD130">
        <f t="shared" si="26"/>
        <v>-1.0695477742012924</v>
      </c>
      <c r="AE130">
        <f t="shared" si="27"/>
        <v>-0.59151096449357032</v>
      </c>
      <c r="AF130">
        <f t="shared" si="28"/>
        <v>-0.54149321716751653</v>
      </c>
      <c r="AG130">
        <f t="shared" si="29"/>
        <v>0.89021398477836311</v>
      </c>
      <c r="AH130">
        <f t="shared" si="30"/>
        <v>-0.88254013533779163</v>
      </c>
      <c r="AJ130">
        <v>126</v>
      </c>
      <c r="AK130" s="32">
        <f t="shared" si="31"/>
        <v>4054.5956764173111</v>
      </c>
      <c r="AL130" s="32">
        <f t="shared" si="32"/>
        <v>1210.9508098372</v>
      </c>
      <c r="AM130" s="32">
        <f t="shared" si="33"/>
        <v>806.33371786578232</v>
      </c>
      <c r="AN130" s="32">
        <f t="shared" si="34"/>
        <v>2348.7290568370381</v>
      </c>
      <c r="AO130" s="32">
        <f t="shared" si="35"/>
        <v>1869.8996292607437</v>
      </c>
      <c r="AQ130">
        <v>126</v>
      </c>
      <c r="AR130" s="35">
        <f t="shared" si="36"/>
        <v>-1.406809166863765E-2</v>
      </c>
      <c r="AS130" s="35">
        <f t="shared" si="37"/>
        <v>-8.4333184546979689E-3</v>
      </c>
      <c r="AT130" s="35">
        <f t="shared" si="38"/>
        <v>1.6557889392060376E-2</v>
      </c>
      <c r="AU130" s="35">
        <f t="shared" si="39"/>
        <v>1.1467661529235729E-2</v>
      </c>
      <c r="AV130" s="35">
        <f t="shared" si="40"/>
        <v>-1.0608942426654888E-2</v>
      </c>
      <c r="AW130" s="35">
        <f t="shared" si="41"/>
        <v>-1.0169603257388802E-3</v>
      </c>
      <c r="AZ130" s="36">
        <v>-6.5740728683737048E-3</v>
      </c>
      <c r="BA130">
        <v>123</v>
      </c>
    </row>
    <row r="131" spans="1:53" x14ac:dyDescent="0.35">
      <c r="A131" s="5">
        <v>45477</v>
      </c>
      <c r="B131" s="6">
        <f>TCS!B128</f>
        <v>4020.95</v>
      </c>
      <c r="C131" s="6">
        <f>RELIANCE!B128</f>
        <v>1554.03</v>
      </c>
      <c r="D131" s="4">
        <f>SBI!B128</f>
        <v>839.3</v>
      </c>
      <c r="E131" s="6">
        <f>HUL!B128</f>
        <v>2486.0500000000002</v>
      </c>
      <c r="F131" s="6">
        <f>SUN!B128</f>
        <v>1557.9</v>
      </c>
      <c r="H131" s="5">
        <v>45477</v>
      </c>
      <c r="I131" s="7">
        <f t="shared" si="42"/>
        <v>1.4047033604438486E-2</v>
      </c>
      <c r="J131" s="7">
        <f t="shared" si="43"/>
        <v>1.0306422833878948E-3</v>
      </c>
      <c r="K131" s="7">
        <f t="shared" si="44"/>
        <v>-7.7385558664222476E-4</v>
      </c>
      <c r="L131" s="7">
        <f t="shared" si="45"/>
        <v>-5.7351053235693561E-3</v>
      </c>
      <c r="M131" s="7">
        <f t="shared" si="46"/>
        <v>1.5613285961080914E-2</v>
      </c>
      <c r="N131" s="4"/>
      <c r="O131" s="4">
        <v>127</v>
      </c>
      <c r="P131" s="4">
        <v>-0.93244370797174847</v>
      </c>
      <c r="Q131" s="4">
        <v>-1.5652835613213711</v>
      </c>
      <c r="R131" s="4">
        <v>1.3021854454369028</v>
      </c>
      <c r="S131" s="4">
        <v>-0.56959835980505136</v>
      </c>
      <c r="T131" s="4">
        <v>-0.43361549483962775</v>
      </c>
      <c r="U131" s="4"/>
      <c r="V131" s="4"/>
      <c r="W131" s="4"/>
      <c r="X131" s="4"/>
      <c r="Y131" s="4"/>
      <c r="Z131" s="4"/>
      <c r="AA131" s="4"/>
      <c r="AC131">
        <v>127</v>
      </c>
      <c r="AD131">
        <f t="shared" si="26"/>
        <v>-0.93244370797174847</v>
      </c>
      <c r="AE131">
        <f t="shared" si="27"/>
        <v>-1.752859864990274</v>
      </c>
      <c r="AF131">
        <f t="shared" si="28"/>
        <v>0.12449944540670399</v>
      </c>
      <c r="AG131">
        <f t="shared" si="29"/>
        <v>-1.0753547370863834</v>
      </c>
      <c r="AH131">
        <f t="shared" si="30"/>
        <v>-1.0555674302355356</v>
      </c>
      <c r="AJ131">
        <v>127</v>
      </c>
      <c r="AK131" s="32">
        <f t="shared" si="31"/>
        <v>4061.9668671405548</v>
      </c>
      <c r="AL131" s="32">
        <f t="shared" si="32"/>
        <v>1190.9841592858118</v>
      </c>
      <c r="AM131" s="32">
        <f t="shared" si="33"/>
        <v>777.62570111240109</v>
      </c>
      <c r="AN131" s="32">
        <f t="shared" si="34"/>
        <v>2290.3247640606287</v>
      </c>
      <c r="AO131" s="32">
        <f t="shared" si="35"/>
        <v>1865.9912825943397</v>
      </c>
      <c r="AQ131">
        <v>127</v>
      </c>
      <c r="AR131" s="35">
        <f t="shared" si="36"/>
        <v>-1.2275683074431276E-2</v>
      </c>
      <c r="AS131" s="35">
        <f t="shared" si="37"/>
        <v>-2.4782674075077393E-2</v>
      </c>
      <c r="AT131" s="35">
        <f t="shared" si="38"/>
        <v>-1.9634769147250375E-2</v>
      </c>
      <c r="AU131" s="35">
        <f t="shared" si="39"/>
        <v>-1.3683836156656137E-2</v>
      </c>
      <c r="AV131" s="35">
        <f t="shared" si="40"/>
        <v>-1.267690542377331E-2</v>
      </c>
      <c r="AW131" s="35">
        <f t="shared" si="41"/>
        <v>-1.66107735754377E-2</v>
      </c>
      <c r="AZ131" s="36">
        <v>-6.444175788696405E-3</v>
      </c>
      <c r="BA131">
        <v>124</v>
      </c>
    </row>
    <row r="132" spans="1:53" x14ac:dyDescent="0.35">
      <c r="A132" s="5">
        <v>45478</v>
      </c>
      <c r="B132" s="6">
        <f>TCS!B129</f>
        <v>4011.8</v>
      </c>
      <c r="C132" s="6">
        <f>RELIANCE!B129</f>
        <v>1588.63</v>
      </c>
      <c r="D132" s="4">
        <f>SBI!B129</f>
        <v>859.75</v>
      </c>
      <c r="E132" s="6">
        <f>HUL!B129</f>
        <v>2536.9</v>
      </c>
      <c r="F132" s="6">
        <f>SUN!B129</f>
        <v>1568.4</v>
      </c>
      <c r="H132" s="5">
        <v>45478</v>
      </c>
      <c r="I132" s="7">
        <f t="shared" si="42"/>
        <v>-2.2755816411543783E-3</v>
      </c>
      <c r="J132" s="7">
        <f t="shared" si="43"/>
        <v>2.226469244480489E-2</v>
      </c>
      <c r="K132" s="7">
        <f t="shared" si="44"/>
        <v>2.4365542714166688E-2</v>
      </c>
      <c r="L132" s="7">
        <f t="shared" si="45"/>
        <v>2.0454134068099927E-2</v>
      </c>
      <c r="M132" s="7">
        <f t="shared" si="46"/>
        <v>6.7398420951281235E-3</v>
      </c>
      <c r="N132" s="4"/>
      <c r="O132" s="4">
        <v>128</v>
      </c>
      <c r="P132" s="4">
        <v>-3.5382042762882597</v>
      </c>
      <c r="Q132" s="4">
        <v>-2.3345516215831004</v>
      </c>
      <c r="R132" s="4">
        <v>-1.1551603029883841</v>
      </c>
      <c r="S132" s="4">
        <v>0.65613627579152523</v>
      </c>
      <c r="T132" s="4">
        <v>-0.92815247539931234</v>
      </c>
      <c r="U132" s="4"/>
      <c r="V132" s="4"/>
      <c r="W132" s="4"/>
      <c r="X132" s="4"/>
      <c r="Y132" s="4"/>
      <c r="Z132" s="4"/>
      <c r="AA132" s="4"/>
      <c r="AC132">
        <v>128</v>
      </c>
      <c r="AD132">
        <f t="shared" si="26"/>
        <v>-3.5382042762882597</v>
      </c>
      <c r="AE132">
        <f t="shared" si="27"/>
        <v>-3.1683483704321205</v>
      </c>
      <c r="AF132">
        <f t="shared" si="28"/>
        <v>-2.7391652168263088</v>
      </c>
      <c r="AG132">
        <f t="shared" si="29"/>
        <v>6.7778713337032781E-2</v>
      </c>
      <c r="AH132">
        <f t="shared" si="30"/>
        <v>-1.9516717166057389</v>
      </c>
      <c r="AJ132">
        <v>128</v>
      </c>
      <c r="AK132" s="32">
        <f t="shared" si="31"/>
        <v>3924.1375327893488</v>
      </c>
      <c r="AL132" s="32">
        <f t="shared" si="32"/>
        <v>1167.0928073915577</v>
      </c>
      <c r="AM132" s="32">
        <f t="shared" si="33"/>
        <v>794.19493005039533</v>
      </c>
      <c r="AN132" s="32">
        <f t="shared" si="34"/>
        <v>2324.1124136904932</v>
      </c>
      <c r="AO132" s="32">
        <f t="shared" si="35"/>
        <v>1845.880374151461</v>
      </c>
      <c r="AQ132">
        <v>128</v>
      </c>
      <c r="AR132" s="35">
        <f t="shared" si="36"/>
        <v>-4.5790822310459944E-2</v>
      </c>
      <c r="AS132" s="35">
        <f t="shared" si="37"/>
        <v>-4.4345705308857619E-2</v>
      </c>
      <c r="AT132" s="35">
        <f t="shared" si="38"/>
        <v>1.2543243197116194E-3</v>
      </c>
      <c r="AU132" s="35">
        <f t="shared" si="39"/>
        <v>8.6663523986629798E-4</v>
      </c>
      <c r="AV132" s="35">
        <f t="shared" si="40"/>
        <v>-2.3317879228836214E-2</v>
      </c>
      <c r="AW132" s="35">
        <f t="shared" si="41"/>
        <v>-2.2266689457715177E-2</v>
      </c>
      <c r="AZ132" s="36">
        <v>-6.3356106191678092E-3</v>
      </c>
      <c r="BA132">
        <v>125</v>
      </c>
    </row>
    <row r="133" spans="1:53" x14ac:dyDescent="0.35">
      <c r="A133" s="5">
        <v>45481</v>
      </c>
      <c r="B133" s="6">
        <f>TCS!B130</f>
        <v>3993.2</v>
      </c>
      <c r="C133" s="6">
        <f>RELIANCE!B130</f>
        <v>1600.9</v>
      </c>
      <c r="D133" s="4">
        <f>SBI!B130</f>
        <v>856.25</v>
      </c>
      <c r="E133" s="6">
        <f>HUL!B130</f>
        <v>2576.89</v>
      </c>
      <c r="F133" s="6">
        <f>SUN!B130</f>
        <v>1556.4</v>
      </c>
      <c r="H133" s="5">
        <v>45481</v>
      </c>
      <c r="I133" s="7">
        <f t="shared" si="42"/>
        <v>-4.6363228475996277E-3</v>
      </c>
      <c r="J133" s="7">
        <f t="shared" si="43"/>
        <v>7.7236360889572087E-3</v>
      </c>
      <c r="K133" s="7">
        <f t="shared" si="44"/>
        <v>-4.0709508578075093E-3</v>
      </c>
      <c r="L133" s="7">
        <f t="shared" si="45"/>
        <v>1.5763333201939345E-2</v>
      </c>
      <c r="M133" s="7">
        <f t="shared" si="46"/>
        <v>-7.6511094108645539E-3</v>
      </c>
      <c r="N133" s="4"/>
      <c r="O133" s="4">
        <v>129</v>
      </c>
      <c r="P133" s="4">
        <v>0.51097596079294161</v>
      </c>
      <c r="Q133" s="4">
        <v>0.54877013557340115</v>
      </c>
      <c r="R133" s="4">
        <v>1.942419929953769</v>
      </c>
      <c r="S133" s="4">
        <v>-0.14858388117142829</v>
      </c>
      <c r="T133" s="4">
        <v>0.28929961015503647</v>
      </c>
      <c r="U133" s="4"/>
      <c r="V133" s="4"/>
      <c r="W133" s="4"/>
      <c r="X133" s="4"/>
      <c r="Y133" s="4"/>
      <c r="Z133" s="4"/>
      <c r="AA133" s="4"/>
      <c r="AC133">
        <v>129</v>
      </c>
      <c r="AD133">
        <f t="shared" si="26"/>
        <v>0.51097596079294161</v>
      </c>
      <c r="AE133">
        <f t="shared" si="27"/>
        <v>0.66202095460921251</v>
      </c>
      <c r="AF133">
        <f t="shared" si="28"/>
        <v>1.9929786868821071</v>
      </c>
      <c r="AG133">
        <f t="shared" si="29"/>
        <v>-0.38299469930941771</v>
      </c>
      <c r="AH133">
        <f t="shared" si="30"/>
        <v>0.36204563100195553</v>
      </c>
      <c r="AJ133">
        <v>129</v>
      </c>
      <c r="AK133" s="32">
        <f t="shared" si="31"/>
        <v>4140.3880221409172</v>
      </c>
      <c r="AL133" s="32">
        <f t="shared" si="32"/>
        <v>1232.8781427655954</v>
      </c>
      <c r="AM133" s="32">
        <f t="shared" si="33"/>
        <v>787.61941511287728</v>
      </c>
      <c r="AN133" s="32">
        <f t="shared" si="34"/>
        <v>2310.7297640313118</v>
      </c>
      <c r="AO133" s="32">
        <f t="shared" si="35"/>
        <v>1898.2546349514087</v>
      </c>
      <c r="AQ133">
        <v>129</v>
      </c>
      <c r="AR133" s="35">
        <f t="shared" si="36"/>
        <v>6.7935226302855423E-3</v>
      </c>
      <c r="AS133" s="35">
        <f t="shared" si="37"/>
        <v>9.5215089175806344E-3</v>
      </c>
      <c r="AT133" s="35">
        <f t="shared" si="38"/>
        <v>-7.035533140598571E-3</v>
      </c>
      <c r="AU133" s="35">
        <f t="shared" si="39"/>
        <v>-4.8965315743025872E-3</v>
      </c>
      <c r="AV133" s="35">
        <f t="shared" si="40"/>
        <v>4.3941029928880049E-3</v>
      </c>
      <c r="AW133" s="35">
        <f t="shared" si="41"/>
        <v>1.7554139651706048E-3</v>
      </c>
      <c r="AZ133" s="36">
        <v>-6.145067028038298E-3</v>
      </c>
      <c r="BA133">
        <v>126</v>
      </c>
    </row>
    <row r="134" spans="1:53" x14ac:dyDescent="0.35">
      <c r="A134" s="5">
        <v>45482</v>
      </c>
      <c r="B134" s="6">
        <f>TCS!B131</f>
        <v>3985.5</v>
      </c>
      <c r="C134" s="6">
        <f>RELIANCE!B131</f>
        <v>1590.28</v>
      </c>
      <c r="D134" s="4">
        <f>SBI!B131</f>
        <v>861.3</v>
      </c>
      <c r="E134" s="6">
        <f>HUL!B131</f>
        <v>2579.88</v>
      </c>
      <c r="F134" s="6">
        <f>SUN!B131</f>
        <v>1585.4</v>
      </c>
      <c r="H134" s="5">
        <v>45482</v>
      </c>
      <c r="I134" s="7">
        <f t="shared" si="42"/>
        <v>-1.9282780727235549E-3</v>
      </c>
      <c r="J134" s="7">
        <f t="shared" si="43"/>
        <v>-6.633768505215909E-3</v>
      </c>
      <c r="K134" s="7">
        <f t="shared" si="44"/>
        <v>5.8978102189779502E-3</v>
      </c>
      <c r="L134" s="7">
        <f t="shared" si="45"/>
        <v>1.160313401037838E-3</v>
      </c>
      <c r="M134" s="7">
        <f t="shared" si="46"/>
        <v>1.8632742225648924E-2</v>
      </c>
      <c r="N134" s="4"/>
      <c r="O134" s="4">
        <v>130</v>
      </c>
      <c r="P134" s="4">
        <v>3.6922183713153939E-3</v>
      </c>
      <c r="Q134" s="4">
        <v>-1.0042817711768139</v>
      </c>
      <c r="R134" s="4">
        <v>0.18947911752104521</v>
      </c>
      <c r="S134" s="4">
        <v>-0.17934196811538897</v>
      </c>
      <c r="T134" s="4">
        <v>-1.4343170989802931</v>
      </c>
      <c r="U134" s="4"/>
      <c r="V134" s="4"/>
      <c r="W134" s="4"/>
      <c r="X134" s="4"/>
      <c r="Y134" s="4"/>
      <c r="Z134" s="4"/>
      <c r="AA134" s="4"/>
      <c r="AC134">
        <v>130</v>
      </c>
      <c r="AD134">
        <f t="shared" ref="AD134:AD197" si="47">SUMPRODUCT($W$13:$AA$13,P134:T134)</f>
        <v>3.6922183713153939E-3</v>
      </c>
      <c r="AE134">
        <f t="shared" ref="AE134:AE197" si="48">SUMPRODUCT($W$14:$AA$14,P134:T134)</f>
        <v>-0.96933427780486314</v>
      </c>
      <c r="AF134">
        <f t="shared" ref="AF134:AF197" si="49">SUMPRODUCT($W$15:$AA$15,P134:T134)</f>
        <v>-0.36780288268151418</v>
      </c>
      <c r="AG134">
        <f t="shared" ref="AG134:AG197" si="50">SUMPRODUCT($W$16:$AA$16,P134:T134)</f>
        <v>-0.27979502300874104</v>
      </c>
      <c r="AH134">
        <f t="shared" ref="AH134:AH197" si="51">SUMPRODUCT($W$17:$AA$17,P134:T134)</f>
        <v>-1.6370099249655543</v>
      </c>
      <c r="AJ134">
        <v>130</v>
      </c>
      <c r="AK134" s="32">
        <f t="shared" ref="AK134:AK197" si="52">$W$24*EXP(($W$22-(($W$23^2)/2))*(1/252)+$W$23*AD134)</f>
        <v>4112.6561765447486</v>
      </c>
      <c r="AL134" s="32">
        <f t="shared" ref="AL134:AL197" si="53">$X$24*EXP(($X$22-(($X$23^2)/2))*(1/252)+$X$23*AE134)</f>
        <v>1204.4185641388096</v>
      </c>
      <c r="AM134" s="32">
        <f t="shared" ref="AM134:AM197" si="54">$Y$24*EXP(($Y$22-(($Y$23^2)/2))*(1/252)+$Y$23*AG134)</f>
        <v>789.11998626185061</v>
      </c>
      <c r="AN134" s="32">
        <f t="shared" ref="AN134:AN197" si="55">$Z$24*EXP(($Z$22-($Z$23^2)/2)*(1/252)+$Z$23*AG134)</f>
        <v>2313.7867586895027</v>
      </c>
      <c r="AO134" s="32">
        <f t="shared" ref="AO134:AO197" si="56">$AA$24*EXP(($AA$22-(($AA$23^2)/2))*(1/252)+$AA$23*AH134)</f>
        <v>1852.9173896220325</v>
      </c>
      <c r="AQ134">
        <v>130</v>
      </c>
      <c r="AR134" s="35">
        <f t="shared" ref="AR134:AR197" si="57">AK134/$W$24-1</f>
        <v>5.0134723765360434E-5</v>
      </c>
      <c r="AS134" s="35">
        <f t="shared" ref="AS134:AS197" si="58">AL134/$X$24-1</f>
        <v>-1.3782137859725929E-2</v>
      </c>
      <c r="AT134" s="35">
        <f t="shared" ref="AT134:AT197" si="59">AM134/$Y$24-1</f>
        <v>-5.1437389537940525E-3</v>
      </c>
      <c r="AU134" s="35">
        <f t="shared" ref="AU134:AU197" si="60">AN134/$Z$24-1</f>
        <v>-3.5800531030090177E-3</v>
      </c>
      <c r="AV134" s="35">
        <f t="shared" ref="AV134:AV197" si="61">AO134/$AA$24-1</f>
        <v>-1.9594492117763762E-2</v>
      </c>
      <c r="AW134" s="35">
        <f t="shared" ref="AW134:AW197" si="62">SUMPRODUCT($AY$5:$BC$5,AR134:AV134)</f>
        <v>-8.4100574621054809E-3</v>
      </c>
      <c r="AZ134" s="36">
        <v>-6.0602573349077381E-3</v>
      </c>
      <c r="BA134">
        <v>127</v>
      </c>
    </row>
    <row r="135" spans="1:53" x14ac:dyDescent="0.35">
      <c r="A135" s="5">
        <v>45483</v>
      </c>
      <c r="B135" s="6">
        <f>TCS!B132</f>
        <v>3909.15</v>
      </c>
      <c r="C135" s="6">
        <f>RELIANCE!B132</f>
        <v>1584.22</v>
      </c>
      <c r="D135" s="4">
        <f>SBI!B132</f>
        <v>849</v>
      </c>
      <c r="E135" s="6">
        <f>HUL!B132</f>
        <v>2600.1</v>
      </c>
      <c r="F135" s="6">
        <f>SUN!B132</f>
        <v>1598.55</v>
      </c>
      <c r="H135" s="5">
        <v>45483</v>
      </c>
      <c r="I135" s="7">
        <f t="shared" ref="I135:I198" si="63">B135/B134-1</f>
        <v>-1.9156943921716185E-2</v>
      </c>
      <c r="J135" s="7">
        <f t="shared" ref="J135:J198" si="64">C135/C134-1</f>
        <v>-3.8106496969086967E-3</v>
      </c>
      <c r="K135" s="7">
        <f t="shared" ref="K135:K198" si="65">D135/D134-1</f>
        <v>-1.4280738418669392E-2</v>
      </c>
      <c r="L135" s="7">
        <f t="shared" ref="L135:L198" si="66">E135/E134-1</f>
        <v>7.8375738406437634E-3</v>
      </c>
      <c r="M135" s="7">
        <f t="shared" ref="M135:M198" si="67">F135/F134-1</f>
        <v>8.2944367352086878E-3</v>
      </c>
      <c r="N135" s="4"/>
      <c r="O135" s="4">
        <v>131</v>
      </c>
      <c r="P135" s="4">
        <v>-0.42027010653130986</v>
      </c>
      <c r="Q135" s="4">
        <v>-0.39943311854070335</v>
      </c>
      <c r="R135" s="4">
        <v>0.69972771704829917</v>
      </c>
      <c r="S135" s="4">
        <v>-0.62904599894783297</v>
      </c>
      <c r="T135" s="4">
        <v>-1.2675522850682992</v>
      </c>
      <c r="U135" s="4"/>
      <c r="V135" s="4"/>
      <c r="W135" s="4"/>
      <c r="X135" s="4"/>
      <c r="Y135" s="4"/>
      <c r="Z135" s="4"/>
      <c r="AA135" s="4"/>
      <c r="AC135">
        <v>131</v>
      </c>
      <c r="AD135">
        <f t="shared" si="47"/>
        <v>-0.42027010653130986</v>
      </c>
      <c r="AE135">
        <f t="shared" si="48"/>
        <v>-0.49433779226211316</v>
      </c>
      <c r="AF135">
        <f t="shared" si="49"/>
        <v>0.31115296804408071</v>
      </c>
      <c r="AG135">
        <f t="shared" si="50"/>
        <v>-0.84750556500319041</v>
      </c>
      <c r="AH135">
        <f t="shared" si="51"/>
        <v>-1.4275902986152018</v>
      </c>
      <c r="AJ135">
        <v>131</v>
      </c>
      <c r="AK135" s="32">
        <f t="shared" si="52"/>
        <v>4089.6218297347182</v>
      </c>
      <c r="AL135" s="32">
        <f t="shared" si="53"/>
        <v>1212.6365718224372</v>
      </c>
      <c r="AM135" s="32">
        <f t="shared" si="54"/>
        <v>780.90046038299977</v>
      </c>
      <c r="AN135" s="32">
        <f t="shared" si="55"/>
        <v>2297.0198875121459</v>
      </c>
      <c r="AO135" s="32">
        <f t="shared" si="56"/>
        <v>1857.6156586852048</v>
      </c>
      <c r="AQ135">
        <v>131</v>
      </c>
      <c r="AR135" s="35">
        <f t="shared" si="57"/>
        <v>-5.5509903501030911E-3</v>
      </c>
      <c r="AS135" s="35">
        <f t="shared" si="58"/>
        <v>-7.0529606366942499E-3</v>
      </c>
      <c r="AT135" s="35">
        <f t="shared" si="59"/>
        <v>-1.5506227454614607E-2</v>
      </c>
      <c r="AU135" s="35">
        <f t="shared" si="60"/>
        <v>-1.080061689326639E-2</v>
      </c>
      <c r="AV135" s="35">
        <f t="shared" si="61"/>
        <v>-1.7108569705439391E-2</v>
      </c>
      <c r="AW135" s="35">
        <f t="shared" si="62"/>
        <v>-1.1203873008023547E-2</v>
      </c>
      <c r="AZ135" s="36">
        <v>-6.0060735034161549E-3</v>
      </c>
      <c r="BA135">
        <v>128</v>
      </c>
    </row>
    <row r="136" spans="1:53" x14ac:dyDescent="0.35">
      <c r="A136" s="5">
        <v>45484</v>
      </c>
      <c r="B136" s="6">
        <f>TCS!B133</f>
        <v>3923.7</v>
      </c>
      <c r="C136" s="6">
        <f>RELIANCE!B133</f>
        <v>1580.65</v>
      </c>
      <c r="D136" s="4">
        <f>SBI!B133</f>
        <v>856.7</v>
      </c>
      <c r="E136" s="6">
        <f>HUL!B133</f>
        <v>2598.5</v>
      </c>
      <c r="F136" s="6">
        <f>SUN!B133</f>
        <v>1581.75</v>
      </c>
      <c r="H136" s="5">
        <v>45484</v>
      </c>
      <c r="I136" s="7">
        <f t="shared" si="63"/>
        <v>3.7220367599093418E-3</v>
      </c>
      <c r="J136" s="7">
        <f t="shared" si="64"/>
        <v>-2.2534748961633433E-3</v>
      </c>
      <c r="K136" s="7">
        <f t="shared" si="65"/>
        <v>9.0694935217903172E-3</v>
      </c>
      <c r="L136" s="7">
        <f t="shared" si="66"/>
        <v>-6.1536094765579641E-4</v>
      </c>
      <c r="M136" s="7">
        <f t="shared" si="67"/>
        <v>-1.0509524256357317E-2</v>
      </c>
      <c r="N136" s="4"/>
      <c r="O136" s="4">
        <v>132</v>
      </c>
      <c r="P136" s="4">
        <v>-0.95689730081247881</v>
      </c>
      <c r="Q136" s="4">
        <v>-0.49511985931161295</v>
      </c>
      <c r="R136" s="4">
        <v>1.1143335158316345</v>
      </c>
      <c r="S136" s="4">
        <v>1.7463189579461977</v>
      </c>
      <c r="T136" s="4">
        <v>0.55476990394489922</v>
      </c>
      <c r="U136" s="4"/>
      <c r="V136" s="4"/>
      <c r="W136" s="4"/>
      <c r="X136" s="4"/>
      <c r="Y136" s="4"/>
      <c r="Z136" s="4"/>
      <c r="AA136" s="4"/>
      <c r="AC136">
        <v>132</v>
      </c>
      <c r="AD136">
        <f t="shared" si="47"/>
        <v>-0.95689730081247881</v>
      </c>
      <c r="AE136">
        <f t="shared" si="48"/>
        <v>-0.7252299867105263</v>
      </c>
      <c r="AF136">
        <f t="shared" si="49"/>
        <v>0.52502479252984369</v>
      </c>
      <c r="AG136">
        <f t="shared" si="50"/>
        <v>1.2870433768894589</v>
      </c>
      <c r="AH136">
        <f t="shared" si="51"/>
        <v>0.18998828214323205</v>
      </c>
      <c r="AJ136">
        <v>132</v>
      </c>
      <c r="AK136" s="32">
        <f t="shared" si="52"/>
        <v>4060.6511758571855</v>
      </c>
      <c r="AL136" s="32">
        <f t="shared" si="53"/>
        <v>1208.6348803633289</v>
      </c>
      <c r="AM136" s="32">
        <f t="shared" si="54"/>
        <v>812.25693137977999</v>
      </c>
      <c r="AN136" s="32">
        <f t="shared" si="55"/>
        <v>2360.6998026696624</v>
      </c>
      <c r="AO136" s="32">
        <f t="shared" si="56"/>
        <v>1894.3092407091938</v>
      </c>
      <c r="AQ136">
        <v>132</v>
      </c>
      <c r="AR136" s="35">
        <f t="shared" si="57"/>
        <v>-1.2595611896269676E-2</v>
      </c>
      <c r="AS136" s="35">
        <f t="shared" si="58"/>
        <v>-1.032967831047793E-2</v>
      </c>
      <c r="AT136" s="35">
        <f t="shared" si="59"/>
        <v>2.4025379954336845E-2</v>
      </c>
      <c r="AU136" s="35">
        <f t="shared" si="60"/>
        <v>1.6622799478774652E-2</v>
      </c>
      <c r="AV136" s="35">
        <f t="shared" si="61"/>
        <v>2.3065375852238112E-3</v>
      </c>
      <c r="AW136" s="35">
        <f t="shared" si="62"/>
        <v>4.0058853623175412E-3</v>
      </c>
      <c r="AZ136" s="36">
        <v>-5.8982728262756421E-3</v>
      </c>
      <c r="BA136">
        <v>129</v>
      </c>
    </row>
    <row r="137" spans="1:53" x14ac:dyDescent="0.35">
      <c r="A137" s="5">
        <v>45485</v>
      </c>
      <c r="B137" s="6">
        <f>TCS!B134</f>
        <v>4183.95</v>
      </c>
      <c r="C137" s="6">
        <f>RELIANCE!B134</f>
        <v>1596.72</v>
      </c>
      <c r="D137" s="4">
        <f>SBI!B134</f>
        <v>859.7</v>
      </c>
      <c r="E137" s="6">
        <f>HUL!B134</f>
        <v>2611.85</v>
      </c>
      <c r="F137" s="6">
        <f>SUN!B134</f>
        <v>1577.3</v>
      </c>
      <c r="H137" s="5">
        <v>45485</v>
      </c>
      <c r="I137" s="7">
        <f t="shared" si="63"/>
        <v>6.6327700894563746E-2</v>
      </c>
      <c r="J137" s="7">
        <f t="shared" si="64"/>
        <v>1.016670357131555E-2</v>
      </c>
      <c r="K137" s="7">
        <f t="shared" si="65"/>
        <v>3.5018092681218249E-3</v>
      </c>
      <c r="L137" s="7">
        <f t="shared" si="66"/>
        <v>5.1375793727150842E-3</v>
      </c>
      <c r="M137" s="7">
        <f t="shared" si="67"/>
        <v>-2.8133396554449464E-3</v>
      </c>
      <c r="N137" s="4"/>
      <c r="O137" s="4">
        <v>133</v>
      </c>
      <c r="P137" s="4">
        <v>0.50854474340515488</v>
      </c>
      <c r="Q137" s="4">
        <v>-0.54920481559070466</v>
      </c>
      <c r="R137" s="4">
        <v>1.498875436333563</v>
      </c>
      <c r="S137" s="4">
        <v>0.49222809084617175</v>
      </c>
      <c r="T137" s="4">
        <v>0.14417755975154967</v>
      </c>
      <c r="U137" s="4"/>
      <c r="V137" s="4"/>
      <c r="W137" s="4"/>
      <c r="X137" s="4"/>
      <c r="Y137" s="4"/>
      <c r="Z137" s="4"/>
      <c r="AA137" s="4"/>
      <c r="AC137">
        <v>133</v>
      </c>
      <c r="AD137">
        <f t="shared" si="47"/>
        <v>0.50854474340515488</v>
      </c>
      <c r="AE137">
        <f t="shared" si="48"/>
        <v>-0.39941477423186333</v>
      </c>
      <c r="AF137">
        <f t="shared" si="49"/>
        <v>1.0451602519419323</v>
      </c>
      <c r="AG137">
        <f t="shared" si="50"/>
        <v>0.24841505124874208</v>
      </c>
      <c r="AH137">
        <f t="shared" si="51"/>
        <v>-2.3290655481055356E-2</v>
      </c>
      <c r="AJ137">
        <v>133</v>
      </c>
      <c r="AK137" s="32">
        <f t="shared" si="52"/>
        <v>4140.2546690362215</v>
      </c>
      <c r="AL137" s="32">
        <f t="shared" si="53"/>
        <v>1214.2855639291799</v>
      </c>
      <c r="AM137" s="32">
        <f t="shared" si="54"/>
        <v>796.84528684800466</v>
      </c>
      <c r="AN137" s="32">
        <f t="shared" si="55"/>
        <v>2329.4969079661432</v>
      </c>
      <c r="AO137" s="32">
        <f t="shared" si="56"/>
        <v>1889.4299874835885</v>
      </c>
      <c r="AQ137">
        <v>133</v>
      </c>
      <c r="AR137" s="35">
        <f t="shared" si="57"/>
        <v>6.7610959491839484E-3</v>
      </c>
      <c r="AS137" s="35">
        <f t="shared" si="58"/>
        <v>-5.7027112145916492E-3</v>
      </c>
      <c r="AT137" s="35">
        <f t="shared" si="59"/>
        <v>4.5956717700512684E-3</v>
      </c>
      <c r="AU137" s="35">
        <f t="shared" si="60"/>
        <v>3.1854390276659927E-3</v>
      </c>
      <c r="AV137" s="35">
        <f t="shared" si="61"/>
        <v>-2.7514617657165008E-4</v>
      </c>
      <c r="AW137" s="35">
        <f t="shared" si="62"/>
        <v>1.7128698711475821E-3</v>
      </c>
      <c r="AZ137" s="36">
        <v>-5.8700552671950845E-3</v>
      </c>
      <c r="BA137">
        <v>130</v>
      </c>
    </row>
    <row r="138" spans="1:53" x14ac:dyDescent="0.35">
      <c r="A138" s="5">
        <v>45488</v>
      </c>
      <c r="B138" s="6">
        <f>TCS!B135</f>
        <v>4169.2</v>
      </c>
      <c r="C138" s="6">
        <f>RELIANCE!B135</f>
        <v>1597.22</v>
      </c>
      <c r="D138" s="4">
        <f>SBI!B135</f>
        <v>881.35</v>
      </c>
      <c r="E138" s="6">
        <f>HUL!B135</f>
        <v>2609.91</v>
      </c>
      <c r="F138" s="6">
        <f>SUN!B135</f>
        <v>1586.2</v>
      </c>
      <c r="H138" s="5">
        <v>45488</v>
      </c>
      <c r="I138" s="7">
        <f t="shared" si="63"/>
        <v>-3.5253767372936951E-3</v>
      </c>
      <c r="J138" s="7">
        <f t="shared" si="64"/>
        <v>3.1314194097897818E-4</v>
      </c>
      <c r="K138" s="7">
        <f t="shared" si="65"/>
        <v>2.5183203443061464E-2</v>
      </c>
      <c r="L138" s="7">
        <f t="shared" si="66"/>
        <v>-7.4276853571220158E-4</v>
      </c>
      <c r="M138" s="7">
        <f t="shared" si="67"/>
        <v>5.6425537310593743E-3</v>
      </c>
      <c r="N138" s="4"/>
      <c r="O138" s="4">
        <v>134</v>
      </c>
      <c r="P138" s="4">
        <v>-0.98969953044443149</v>
      </c>
      <c r="Q138" s="4">
        <v>1.1837024491507735</v>
      </c>
      <c r="R138" s="4">
        <v>-0.36965167679225858</v>
      </c>
      <c r="S138" s="4">
        <v>0.14484759703465322</v>
      </c>
      <c r="T138" s="4">
        <v>-0.25620596852378602</v>
      </c>
      <c r="U138" s="4"/>
      <c r="V138" s="4"/>
      <c r="W138" s="4"/>
      <c r="X138" s="4"/>
      <c r="Y138" s="4"/>
      <c r="Z138" s="4"/>
      <c r="AA138" s="4"/>
      <c r="AC138">
        <v>134</v>
      </c>
      <c r="AD138">
        <f t="shared" si="47"/>
        <v>-0.98969953044443149</v>
      </c>
      <c r="AE138">
        <f t="shared" si="48"/>
        <v>0.88830153938766099</v>
      </c>
      <c r="AF138">
        <f t="shared" si="49"/>
        <v>0.15865346913665024</v>
      </c>
      <c r="AG138">
        <f t="shared" si="50"/>
        <v>0.11787050991751324</v>
      </c>
      <c r="AH138">
        <f t="shared" si="51"/>
        <v>-6.6415093699215999E-2</v>
      </c>
      <c r="AJ138">
        <v>134</v>
      </c>
      <c r="AK138" s="32">
        <f t="shared" si="52"/>
        <v>4058.886967085838</v>
      </c>
      <c r="AL138" s="32">
        <f t="shared" si="53"/>
        <v>1236.878440601386</v>
      </c>
      <c r="AM138" s="32">
        <f t="shared" si="54"/>
        <v>794.92900907569356</v>
      </c>
      <c r="AN138" s="32">
        <f t="shared" si="55"/>
        <v>2325.6043255367781</v>
      </c>
      <c r="AO138" s="32">
        <f t="shared" si="56"/>
        <v>1888.4449438936108</v>
      </c>
      <c r="AQ138">
        <v>134</v>
      </c>
      <c r="AR138" s="35">
        <f t="shared" si="57"/>
        <v>-1.3024604047261801E-2</v>
      </c>
      <c r="AS138" s="35">
        <f t="shared" si="58"/>
        <v>1.2797085446375478E-2</v>
      </c>
      <c r="AT138" s="35">
        <f t="shared" si="59"/>
        <v>2.179789555841527E-3</v>
      </c>
      <c r="AU138" s="35">
        <f t="shared" si="60"/>
        <v>1.5091191321554565E-3</v>
      </c>
      <c r="AV138" s="35">
        <f t="shared" si="61"/>
        <v>-7.9634704959874458E-4</v>
      </c>
      <c r="AW138" s="35">
        <f t="shared" si="62"/>
        <v>5.3300860750238311E-4</v>
      </c>
      <c r="AZ138" s="36">
        <v>-5.8558786631680571E-3</v>
      </c>
      <c r="BA138">
        <v>131</v>
      </c>
    </row>
    <row r="139" spans="1:53" x14ac:dyDescent="0.35">
      <c r="A139" s="5">
        <v>45489</v>
      </c>
      <c r="B139" s="6">
        <f>TCS!B136</f>
        <v>4178.45</v>
      </c>
      <c r="C139" s="6">
        <f>RELIANCE!B136</f>
        <v>1576.25</v>
      </c>
      <c r="D139" s="4">
        <f>SBI!B136</f>
        <v>880.7</v>
      </c>
      <c r="E139" s="6">
        <f>HUL!B136</f>
        <v>2677.79</v>
      </c>
      <c r="F139" s="6">
        <f>SUN!B136</f>
        <v>1579.3</v>
      </c>
      <c r="H139" s="5">
        <v>45489</v>
      </c>
      <c r="I139" s="7">
        <f t="shared" si="63"/>
        <v>2.2186510601553966E-3</v>
      </c>
      <c r="J139" s="7">
        <f t="shared" si="64"/>
        <v>-1.3129061744781567E-2</v>
      </c>
      <c r="K139" s="7">
        <f t="shared" si="65"/>
        <v>-7.3750496397573251E-4</v>
      </c>
      <c r="L139" s="7">
        <f t="shared" si="66"/>
        <v>2.6008559682134669E-2</v>
      </c>
      <c r="M139" s="7">
        <f t="shared" si="67"/>
        <v>-4.3500189131258082E-3</v>
      </c>
      <c r="N139" s="4"/>
      <c r="O139" s="4">
        <v>135</v>
      </c>
      <c r="P139" s="4">
        <v>-1.0561766871168825</v>
      </c>
      <c r="Q139" s="4">
        <v>-4.5443513281955804E-3</v>
      </c>
      <c r="R139" s="4">
        <v>-0.25545077010929246</v>
      </c>
      <c r="S139" s="4">
        <v>0.87358367915390689</v>
      </c>
      <c r="T139" s="4">
        <v>-8.8566465649709991E-2</v>
      </c>
      <c r="U139" s="4"/>
      <c r="V139" s="4"/>
      <c r="W139" s="4"/>
      <c r="X139" s="4"/>
      <c r="Y139" s="4"/>
      <c r="Z139" s="4"/>
      <c r="AA139" s="4"/>
      <c r="AC139">
        <v>135</v>
      </c>
      <c r="AD139">
        <f t="shared" si="47"/>
        <v>-1.0561766871168825</v>
      </c>
      <c r="AE139">
        <f t="shared" si="48"/>
        <v>-0.27687354854502066</v>
      </c>
      <c r="AF139">
        <f t="shared" si="49"/>
        <v>-0.37954960547020078</v>
      </c>
      <c r="AG139">
        <f t="shared" si="50"/>
        <v>0.71193972892427104</v>
      </c>
      <c r="AH139">
        <f t="shared" si="51"/>
        <v>-0.22494256083210107</v>
      </c>
      <c r="AJ139">
        <v>135</v>
      </c>
      <c r="AK139" s="32">
        <f t="shared" si="52"/>
        <v>4055.3139634472495</v>
      </c>
      <c r="AL139" s="32">
        <f t="shared" si="53"/>
        <v>1216.4176528191861</v>
      </c>
      <c r="AM139" s="32">
        <f t="shared" si="54"/>
        <v>803.6868142736995</v>
      </c>
      <c r="AN139" s="32">
        <f t="shared" si="55"/>
        <v>2343.3710189214271</v>
      </c>
      <c r="AO139" s="32">
        <f t="shared" si="56"/>
        <v>1884.8282889579789</v>
      </c>
      <c r="AQ139">
        <v>135</v>
      </c>
      <c r="AR139" s="35">
        <f t="shared" si="57"/>
        <v>-1.3893430084925162E-2</v>
      </c>
      <c r="AS139" s="35">
        <f t="shared" si="58"/>
        <v>-3.9568861255385723E-3</v>
      </c>
      <c r="AT139" s="35">
        <f t="shared" si="59"/>
        <v>1.3220895453478931E-2</v>
      </c>
      <c r="AU139" s="35">
        <f t="shared" si="60"/>
        <v>9.1602510320085706E-3</v>
      </c>
      <c r="AV139" s="35">
        <f t="shared" si="61"/>
        <v>-2.7099717146068514E-3</v>
      </c>
      <c r="AW139" s="35">
        <f t="shared" si="62"/>
        <v>3.6417171208338341E-4</v>
      </c>
      <c r="AZ139" s="36">
        <v>-5.7545148208234097E-3</v>
      </c>
      <c r="BA139">
        <v>132</v>
      </c>
    </row>
    <row r="140" spans="1:53" x14ac:dyDescent="0.35">
      <c r="A140" s="5">
        <v>45491</v>
      </c>
      <c r="B140" s="6">
        <f>TCS!B137</f>
        <v>4315.55</v>
      </c>
      <c r="C140" s="6">
        <f>RELIANCE!B137</f>
        <v>1586.68</v>
      </c>
      <c r="D140" s="4">
        <f>SBI!B137</f>
        <v>893.55</v>
      </c>
      <c r="E140" s="6">
        <f>HUL!B137</f>
        <v>2727.54</v>
      </c>
      <c r="F140" s="6">
        <f>SUN!B137</f>
        <v>1594.25</v>
      </c>
      <c r="H140" s="5">
        <v>45491</v>
      </c>
      <c r="I140" s="7">
        <f t="shared" si="63"/>
        <v>3.2811209898407467E-2</v>
      </c>
      <c r="J140" s="7">
        <f t="shared" si="64"/>
        <v>6.6169706582077659E-3</v>
      </c>
      <c r="K140" s="7">
        <f t="shared" si="65"/>
        <v>1.4590666515271744E-2</v>
      </c>
      <c r="L140" s="7">
        <f t="shared" si="66"/>
        <v>1.8578753374984602E-2</v>
      </c>
      <c r="M140" s="7">
        <f t="shared" si="67"/>
        <v>9.4662192110428478E-3</v>
      </c>
      <c r="N140" s="4"/>
      <c r="O140" s="4">
        <v>136</v>
      </c>
      <c r="P140" s="4">
        <v>0.51169852493207602</v>
      </c>
      <c r="Q140" s="4">
        <v>0.85666538550247673</v>
      </c>
      <c r="R140" s="4">
        <v>0.4121272815771167</v>
      </c>
      <c r="S140" s="4">
        <v>0.49774887949670898</v>
      </c>
      <c r="T140" s="4">
        <v>-1.5505053995428344</v>
      </c>
      <c r="U140" s="4"/>
      <c r="V140" s="4"/>
      <c r="W140" s="4"/>
      <c r="X140" s="4"/>
      <c r="Y140" s="4"/>
      <c r="Z140" s="4"/>
      <c r="AA140" s="4"/>
      <c r="AC140">
        <v>136</v>
      </c>
      <c r="AD140">
        <f t="shared" si="47"/>
        <v>0.51169852493207602</v>
      </c>
      <c r="AE140">
        <f t="shared" si="48"/>
        <v>0.95968036465044415</v>
      </c>
      <c r="AF140">
        <f t="shared" si="49"/>
        <v>0.87364740169227029</v>
      </c>
      <c r="AG140">
        <f t="shared" si="50"/>
        <v>0.5575187711512557</v>
      </c>
      <c r="AH140">
        <f t="shared" si="51"/>
        <v>-1.1977944094151678</v>
      </c>
      <c r="AJ140">
        <v>136</v>
      </c>
      <c r="AK140" s="32">
        <f t="shared" si="52"/>
        <v>4140.4276558588726</v>
      </c>
      <c r="AL140" s="32">
        <f t="shared" si="53"/>
        <v>1238.1430010282279</v>
      </c>
      <c r="AM140" s="32">
        <f t="shared" si="54"/>
        <v>801.40109316614826</v>
      </c>
      <c r="AN140" s="32">
        <f t="shared" si="55"/>
        <v>2338.7397728299429</v>
      </c>
      <c r="AO140" s="32">
        <f t="shared" si="56"/>
        <v>1862.7847724943267</v>
      </c>
      <c r="AQ140">
        <v>136</v>
      </c>
      <c r="AR140" s="35">
        <f t="shared" si="57"/>
        <v>6.8031601256848262E-3</v>
      </c>
      <c r="AS140" s="35">
        <f t="shared" si="58"/>
        <v>1.3832549460166099E-2</v>
      </c>
      <c r="AT140" s="35">
        <f t="shared" si="59"/>
        <v>1.0339250083394091E-2</v>
      </c>
      <c r="AU140" s="35">
        <f t="shared" si="60"/>
        <v>7.165829563732462E-3</v>
      </c>
      <c r="AV140" s="35">
        <f t="shared" si="61"/>
        <v>-1.4373516498147221E-2</v>
      </c>
      <c r="AW140" s="35">
        <f t="shared" si="62"/>
        <v>4.7534545469660513E-3</v>
      </c>
      <c r="AZ140" s="36">
        <v>-5.7141454664735311E-3</v>
      </c>
      <c r="BA140">
        <v>133</v>
      </c>
    </row>
    <row r="141" spans="1:53" x14ac:dyDescent="0.35">
      <c r="A141" s="5">
        <v>45492</v>
      </c>
      <c r="B141" s="6">
        <f>TCS!B138</f>
        <v>4302.3999999999996</v>
      </c>
      <c r="C141" s="6">
        <f>RELIANCE!B138</f>
        <v>1555.15</v>
      </c>
      <c r="D141" s="4">
        <f>SBI!B138</f>
        <v>889.35</v>
      </c>
      <c r="E141" s="6">
        <f>HUL!B138</f>
        <v>2716.19</v>
      </c>
      <c r="F141" s="6">
        <f>SUN!B138</f>
        <v>1568.65</v>
      </c>
      <c r="H141" s="5">
        <v>45492</v>
      </c>
      <c r="I141" s="7">
        <f t="shared" si="63"/>
        <v>-3.0471202975288492E-3</v>
      </c>
      <c r="J141" s="7">
        <f t="shared" si="64"/>
        <v>-1.9871681750573522E-2</v>
      </c>
      <c r="K141" s="7">
        <f t="shared" si="65"/>
        <v>-4.7003525264394108E-3</v>
      </c>
      <c r="L141" s="7">
        <f t="shared" si="66"/>
        <v>-4.1612588632979897E-3</v>
      </c>
      <c r="M141" s="7">
        <f t="shared" si="67"/>
        <v>-1.6057707385918052E-2</v>
      </c>
      <c r="N141" s="4"/>
      <c r="O141" s="4">
        <v>137</v>
      </c>
      <c r="P141" s="4">
        <v>0.81880910911244609</v>
      </c>
      <c r="Q141" s="4">
        <v>-1.4468139363461896</v>
      </c>
      <c r="R141" s="4">
        <v>0.57958130513739292</v>
      </c>
      <c r="S141" s="4">
        <v>0.19740105100796823</v>
      </c>
      <c r="T141" s="4">
        <v>-0.73261399843475017</v>
      </c>
      <c r="U141" s="4"/>
      <c r="V141" s="4"/>
      <c r="W141" s="4"/>
      <c r="X141" s="4"/>
      <c r="Y141" s="4"/>
      <c r="Z141" s="4"/>
      <c r="AA141" s="4"/>
      <c r="AC141">
        <v>137</v>
      </c>
      <c r="AD141">
        <f t="shared" si="47"/>
        <v>0.81880910911244609</v>
      </c>
      <c r="AE141">
        <f t="shared" si="48"/>
        <v>-1.186594722540951</v>
      </c>
      <c r="AF141">
        <f t="shared" si="49"/>
        <v>-0.14741299379463929</v>
      </c>
      <c r="AG141">
        <f t="shared" si="50"/>
        <v>0.1273607857700533</v>
      </c>
      <c r="AH141">
        <f t="shared" si="51"/>
        <v>-0.97984466345080445</v>
      </c>
      <c r="AJ141">
        <v>137</v>
      </c>
      <c r="AK141" s="32">
        <f t="shared" si="52"/>
        <v>4157.3075239422596</v>
      </c>
      <c r="AL141" s="32">
        <f t="shared" si="53"/>
        <v>1200.6782838710731</v>
      </c>
      <c r="AM141" s="32">
        <f t="shared" si="54"/>
        <v>795.06816242201887</v>
      </c>
      <c r="AN141" s="32">
        <f t="shared" si="55"/>
        <v>2325.8870875934135</v>
      </c>
      <c r="AO141" s="32">
        <f t="shared" si="56"/>
        <v>1867.7007048884218</v>
      </c>
      <c r="AQ141">
        <v>137</v>
      </c>
      <c r="AR141" s="35">
        <f t="shared" si="57"/>
        <v>1.0907737222886515E-2</v>
      </c>
      <c r="AS141" s="35">
        <f t="shared" si="58"/>
        <v>-1.6844803380902329E-2</v>
      </c>
      <c r="AT141" s="35">
        <f t="shared" si="59"/>
        <v>2.3552224180771741E-3</v>
      </c>
      <c r="AU141" s="35">
        <f t="shared" si="60"/>
        <v>1.6308891061598274E-3</v>
      </c>
      <c r="AV141" s="35">
        <f t="shared" si="61"/>
        <v>-1.1772425255471397E-2</v>
      </c>
      <c r="AW141" s="35">
        <f t="shared" si="62"/>
        <v>-2.7446759778500421E-3</v>
      </c>
      <c r="AZ141" s="36">
        <v>-5.5840819115682058E-3</v>
      </c>
      <c r="BA141">
        <v>134</v>
      </c>
    </row>
    <row r="142" spans="1:53" x14ac:dyDescent="0.35">
      <c r="A142" s="5">
        <v>45495</v>
      </c>
      <c r="B142" s="6">
        <f>TCS!B139</f>
        <v>4287.3500000000004</v>
      </c>
      <c r="C142" s="6">
        <f>RELIANCE!B139</f>
        <v>1500.68</v>
      </c>
      <c r="D142" s="4">
        <f>SBI!B139</f>
        <v>876.8</v>
      </c>
      <c r="E142" s="6">
        <f>HUL!B139</f>
        <v>2724.45</v>
      </c>
      <c r="F142" s="6">
        <f>SUN!B139</f>
        <v>1587.35</v>
      </c>
      <c r="H142" s="5">
        <v>45495</v>
      </c>
      <c r="I142" s="7">
        <f t="shared" si="63"/>
        <v>-3.4980476013386497E-3</v>
      </c>
      <c r="J142" s="7">
        <f t="shared" si="64"/>
        <v>-3.5025560235347086E-2</v>
      </c>
      <c r="K142" s="7">
        <f t="shared" si="65"/>
        <v>-1.4111429695845334E-2</v>
      </c>
      <c r="L142" s="7">
        <f t="shared" si="66"/>
        <v>3.041024376056134E-3</v>
      </c>
      <c r="M142" s="7">
        <f t="shared" si="67"/>
        <v>1.1921078634494542E-2</v>
      </c>
      <c r="N142" s="4"/>
      <c r="O142" s="4">
        <v>138</v>
      </c>
      <c r="P142" s="4">
        <v>0.72676545554275318</v>
      </c>
      <c r="Q142" s="4">
        <v>-0.79692543907768609</v>
      </c>
      <c r="R142" s="4">
        <v>0.35351436096527372</v>
      </c>
      <c r="S142" s="4">
        <v>0.9002897361649902</v>
      </c>
      <c r="T142" s="4">
        <v>-0.62885059364579066</v>
      </c>
      <c r="U142" s="4"/>
      <c r="V142" s="4"/>
      <c r="W142" s="4"/>
      <c r="X142" s="4"/>
      <c r="Y142" s="4"/>
      <c r="Z142" s="4"/>
      <c r="AA142" s="4"/>
      <c r="AC142">
        <v>138</v>
      </c>
      <c r="AD142">
        <f t="shared" si="47"/>
        <v>0.72676545554275318</v>
      </c>
      <c r="AE142">
        <f t="shared" si="48"/>
        <v>-0.58245129308943155</v>
      </c>
      <c r="AF142">
        <f t="shared" si="49"/>
        <v>-9.8647732924629916E-3</v>
      </c>
      <c r="AG142">
        <f t="shared" si="50"/>
        <v>0.88391534221398238</v>
      </c>
      <c r="AH142">
        <f t="shared" si="51"/>
        <v>-0.70627303780880035</v>
      </c>
      <c r="AJ142">
        <v>138</v>
      </c>
      <c r="AK142" s="32">
        <f t="shared" si="52"/>
        <v>4152.2412749436135</v>
      </c>
      <c r="AL142" s="32">
        <f t="shared" si="53"/>
        <v>1211.1078780746868</v>
      </c>
      <c r="AM142" s="32">
        <f t="shared" si="54"/>
        <v>806.24005120841798</v>
      </c>
      <c r="AN142" s="32">
        <f t="shared" si="55"/>
        <v>2348.5395423428286</v>
      </c>
      <c r="AO142" s="32">
        <f t="shared" si="56"/>
        <v>1873.8895742566683</v>
      </c>
      <c r="AQ142">
        <v>138</v>
      </c>
      <c r="AR142" s="35">
        <f t="shared" si="57"/>
        <v>9.6758075948919497E-3</v>
      </c>
      <c r="AS142" s="35">
        <f t="shared" si="58"/>
        <v>-8.3047057730302187E-3</v>
      </c>
      <c r="AT142" s="35">
        <f t="shared" si="59"/>
        <v>1.6439802330330266E-2</v>
      </c>
      <c r="AU142" s="35">
        <f t="shared" si="60"/>
        <v>1.1386048121454051E-2</v>
      </c>
      <c r="AV142" s="35">
        <f t="shared" si="61"/>
        <v>-8.4978045680211833E-3</v>
      </c>
      <c r="AW142" s="35">
        <f t="shared" si="62"/>
        <v>4.1398295411249723E-3</v>
      </c>
      <c r="AZ142" s="36">
        <v>-5.5757991402426424E-3</v>
      </c>
      <c r="BA142">
        <v>135</v>
      </c>
    </row>
    <row r="143" spans="1:53" x14ac:dyDescent="0.35">
      <c r="A143" s="5">
        <v>45496</v>
      </c>
      <c r="B143" s="6">
        <f>TCS!B140</f>
        <v>4302.3500000000004</v>
      </c>
      <c r="C143" s="6">
        <f>RELIANCE!B140</f>
        <v>1487.9</v>
      </c>
      <c r="D143" s="4">
        <f>SBI!B140</f>
        <v>863.9</v>
      </c>
      <c r="E143" s="6">
        <f>HUL!B140</f>
        <v>2755.38</v>
      </c>
      <c r="F143" s="6">
        <f>SUN!B140</f>
        <v>1601.6</v>
      </c>
      <c r="H143" s="5">
        <v>45496</v>
      </c>
      <c r="I143" s="7">
        <f t="shared" si="63"/>
        <v>3.4986646763150997E-3</v>
      </c>
      <c r="J143" s="7">
        <f t="shared" si="64"/>
        <v>-8.516139350161267E-3</v>
      </c>
      <c r="K143" s="7">
        <f t="shared" si="65"/>
        <v>-1.4712591240875872E-2</v>
      </c>
      <c r="L143" s="7">
        <f t="shared" si="66"/>
        <v>1.1352750096349729E-2</v>
      </c>
      <c r="M143" s="7">
        <f t="shared" si="67"/>
        <v>8.9772261946010623E-3</v>
      </c>
      <c r="N143" s="4"/>
      <c r="O143" s="4">
        <v>139</v>
      </c>
      <c r="P143" s="4">
        <v>-0.8239963121548326</v>
      </c>
      <c r="Q143" s="4">
        <v>-0.22435333289281215</v>
      </c>
      <c r="R143" s="4">
        <v>0.55432140285408293</v>
      </c>
      <c r="S143" s="4">
        <v>-0.97150160732534019</v>
      </c>
      <c r="T143" s="4">
        <v>-0.47987186250103575</v>
      </c>
      <c r="U143" s="4"/>
      <c r="V143" s="4"/>
      <c r="W143" s="4"/>
      <c r="X143" s="4"/>
      <c r="Y143" s="4"/>
      <c r="Z143" s="4"/>
      <c r="AA143" s="4"/>
      <c r="AC143">
        <v>139</v>
      </c>
      <c r="AD143">
        <f t="shared" si="47"/>
        <v>-0.8239963121548326</v>
      </c>
      <c r="AE143">
        <f t="shared" si="48"/>
        <v>-0.42934178114721572</v>
      </c>
      <c r="AF143">
        <f t="shared" si="49"/>
        <v>0.21887248871535522</v>
      </c>
      <c r="AG143">
        <f t="shared" si="50"/>
        <v>-1.2131467166368071</v>
      </c>
      <c r="AH143">
        <f t="shared" si="51"/>
        <v>-0.68940416515450331</v>
      </c>
      <c r="AJ143">
        <v>139</v>
      </c>
      <c r="AK143" s="32">
        <f t="shared" si="52"/>
        <v>4067.806866566335</v>
      </c>
      <c r="AL143" s="32">
        <f t="shared" si="53"/>
        <v>1213.7654334014178</v>
      </c>
      <c r="AM143" s="32">
        <f t="shared" si="54"/>
        <v>775.65195508737099</v>
      </c>
      <c r="AN143" s="32">
        <f t="shared" si="55"/>
        <v>2286.2853551824965</v>
      </c>
      <c r="AO143" s="32">
        <f t="shared" si="56"/>
        <v>1874.2718605952373</v>
      </c>
      <c r="AQ143">
        <v>139</v>
      </c>
      <c r="AR143" s="35">
        <f t="shared" si="57"/>
        <v>-1.0855605158400672E-2</v>
      </c>
      <c r="AS143" s="35">
        <f t="shared" si="58"/>
        <v>-6.128611339678347E-3</v>
      </c>
      <c r="AT143" s="35">
        <f t="shared" si="59"/>
        <v>-2.2123102512139448E-2</v>
      </c>
      <c r="AU143" s="35">
        <f t="shared" si="60"/>
        <v>-1.5423386080488988E-2</v>
      </c>
      <c r="AV143" s="35">
        <f t="shared" si="61"/>
        <v>-8.2955313128721953E-3</v>
      </c>
      <c r="AW143" s="35">
        <f t="shared" si="62"/>
        <v>-1.2565247280715931E-2</v>
      </c>
      <c r="AZ143" s="36">
        <v>-5.5674298294454026E-3</v>
      </c>
      <c r="BA143">
        <v>136</v>
      </c>
    </row>
    <row r="144" spans="1:53" x14ac:dyDescent="0.35">
      <c r="A144" s="5">
        <v>45497</v>
      </c>
      <c r="B144" s="6">
        <f>TCS!B141</f>
        <v>4306.25</v>
      </c>
      <c r="C144" s="6">
        <f>RELIANCE!B141</f>
        <v>1495.7</v>
      </c>
      <c r="D144" s="4">
        <f>SBI!B141</f>
        <v>852</v>
      </c>
      <c r="E144" s="6">
        <f>HUL!B141</f>
        <v>2706.27</v>
      </c>
      <c r="F144" s="6">
        <f>SUN!B141</f>
        <v>1619.45</v>
      </c>
      <c r="H144" s="5">
        <v>45497</v>
      </c>
      <c r="I144" s="7">
        <f t="shared" si="63"/>
        <v>9.064813415922135E-4</v>
      </c>
      <c r="J144" s="7">
        <f t="shared" si="64"/>
        <v>5.2422877881577179E-3</v>
      </c>
      <c r="K144" s="7">
        <f t="shared" si="65"/>
        <v>-1.3774742447042465E-2</v>
      </c>
      <c r="L144" s="7">
        <f t="shared" si="66"/>
        <v>-1.7823312936872671E-2</v>
      </c>
      <c r="M144" s="7">
        <f t="shared" si="67"/>
        <v>1.1145104895105007E-2</v>
      </c>
      <c r="N144" s="4"/>
      <c r="O144" s="4">
        <v>140</v>
      </c>
      <c r="P144" s="4">
        <v>-1.8242001003411135</v>
      </c>
      <c r="Q144" s="4">
        <v>-0.11590106221362806</v>
      </c>
      <c r="R144" s="4">
        <v>-1.3035264529108974</v>
      </c>
      <c r="S144" s="4">
        <v>0.66745315679451811</v>
      </c>
      <c r="T144" s="4">
        <v>-0.60449112411692241</v>
      </c>
      <c r="U144" s="4"/>
      <c r="V144" s="4"/>
      <c r="W144" s="4"/>
      <c r="X144" s="4"/>
      <c r="Y144" s="4"/>
      <c r="Z144" s="4"/>
      <c r="AA144" s="4"/>
      <c r="AC144">
        <v>140</v>
      </c>
      <c r="AD144">
        <f t="shared" si="47"/>
        <v>-1.8242001003411135</v>
      </c>
      <c r="AE144">
        <f t="shared" si="48"/>
        <v>-0.5826031951447006</v>
      </c>
      <c r="AF144">
        <f t="shared" si="49"/>
        <v>-1.4340942206344411</v>
      </c>
      <c r="AG144">
        <f t="shared" si="50"/>
        <v>0.56516197447103844</v>
      </c>
      <c r="AH144">
        <f t="shared" si="51"/>
        <v>-0.79427375235036368</v>
      </c>
      <c r="AJ144">
        <v>140</v>
      </c>
      <c r="AK144" s="32">
        <f t="shared" si="52"/>
        <v>4014.2617379182798</v>
      </c>
      <c r="AL144" s="32">
        <f t="shared" si="53"/>
        <v>1211.1052443688548</v>
      </c>
      <c r="AM144" s="32">
        <f t="shared" si="54"/>
        <v>801.51407390692464</v>
      </c>
      <c r="AN144" s="32">
        <f t="shared" si="55"/>
        <v>2338.9687850435566</v>
      </c>
      <c r="AO144" s="32">
        <f t="shared" si="56"/>
        <v>1871.8965454964091</v>
      </c>
      <c r="AQ144">
        <v>140</v>
      </c>
      <c r="AR144" s="35">
        <f t="shared" si="57"/>
        <v>-2.38758555317925E-2</v>
      </c>
      <c r="AS144" s="35">
        <f t="shared" si="58"/>
        <v>-8.3068623387064777E-3</v>
      </c>
      <c r="AT144" s="35">
        <f t="shared" si="59"/>
        <v>1.0481686720782424E-2</v>
      </c>
      <c r="AU144" s="35">
        <f t="shared" si="60"/>
        <v>7.2644524540530497E-3</v>
      </c>
      <c r="AV144" s="35">
        <f t="shared" si="61"/>
        <v>-9.5523450374829233E-3</v>
      </c>
      <c r="AW144" s="35">
        <f t="shared" si="62"/>
        <v>-4.7977847466292856E-3</v>
      </c>
      <c r="AZ144" s="36">
        <v>-5.5516615219711966E-3</v>
      </c>
      <c r="BA144">
        <v>137</v>
      </c>
    </row>
    <row r="145" spans="1:53" x14ac:dyDescent="0.35">
      <c r="A145" s="5">
        <v>45498</v>
      </c>
      <c r="B145" s="6">
        <f>TCS!B142</f>
        <v>4322.5</v>
      </c>
      <c r="C145" s="6">
        <f>RELIANCE!B142</f>
        <v>1492.4</v>
      </c>
      <c r="D145" s="4">
        <f>SBI!B142</f>
        <v>848.5</v>
      </c>
      <c r="E145" s="6">
        <f>HUL!B142</f>
        <v>2696.46</v>
      </c>
      <c r="F145" s="6">
        <f>SUN!B142</f>
        <v>1665.8</v>
      </c>
      <c r="H145" s="5">
        <v>45498</v>
      </c>
      <c r="I145" s="7">
        <f t="shared" si="63"/>
        <v>3.7735849056603765E-3</v>
      </c>
      <c r="J145" s="7">
        <f t="shared" si="64"/>
        <v>-2.2063247977535116E-3</v>
      </c>
      <c r="K145" s="7">
        <f t="shared" si="65"/>
        <v>-4.107981220657253E-3</v>
      </c>
      <c r="L145" s="7">
        <f t="shared" si="66"/>
        <v>-3.6249154740657374E-3</v>
      </c>
      <c r="M145" s="7">
        <f t="shared" si="67"/>
        <v>2.8620828058908865E-2</v>
      </c>
      <c r="N145" s="4"/>
      <c r="O145" s="4">
        <v>141</v>
      </c>
      <c r="P145" s="4">
        <v>-0.63714405017824882</v>
      </c>
      <c r="Q145" s="4">
        <v>-0.70204516729947208</v>
      </c>
      <c r="R145" s="4">
        <v>5.3461895711724517E-3</v>
      </c>
      <c r="S145" s="4">
        <v>-0.6199085465269385</v>
      </c>
      <c r="T145" s="4">
        <v>-0.33522410023124938</v>
      </c>
      <c r="U145" s="4"/>
      <c r="V145" s="4"/>
      <c r="W145" s="4"/>
      <c r="X145" s="4"/>
      <c r="Y145" s="4"/>
      <c r="Z145" s="4"/>
      <c r="AA145" s="4"/>
      <c r="AC145">
        <v>141</v>
      </c>
      <c r="AD145">
        <f t="shared" si="47"/>
        <v>-0.63714405017824882</v>
      </c>
      <c r="AE145">
        <f t="shared" si="48"/>
        <v>-0.84265773189187132</v>
      </c>
      <c r="AF145">
        <f t="shared" si="49"/>
        <v>-0.46244384171826092</v>
      </c>
      <c r="AG145">
        <f t="shared" si="50"/>
        <v>-0.76691989747619516</v>
      </c>
      <c r="AH145">
        <f t="shared" si="51"/>
        <v>-0.60508972077589362</v>
      </c>
      <c r="AJ145">
        <v>141</v>
      </c>
      <c r="AK145" s="32">
        <f t="shared" si="52"/>
        <v>4077.8887485260489</v>
      </c>
      <c r="AL145" s="32">
        <f t="shared" si="53"/>
        <v>1206.604758492211</v>
      </c>
      <c r="AM145" s="32">
        <f t="shared" si="54"/>
        <v>782.06197515051997</v>
      </c>
      <c r="AN145" s="32">
        <f t="shared" si="55"/>
        <v>2299.3925000886829</v>
      </c>
      <c r="AO145" s="32">
        <f t="shared" si="56"/>
        <v>1876.1837836519535</v>
      </c>
      <c r="AQ145">
        <v>141</v>
      </c>
      <c r="AR145" s="35">
        <f t="shared" si="57"/>
        <v>-8.4040539031358108E-3</v>
      </c>
      <c r="AS145" s="35">
        <f t="shared" si="58"/>
        <v>-1.1992009422959304E-2</v>
      </c>
      <c r="AT145" s="35">
        <f t="shared" si="59"/>
        <v>-1.4041887102218986E-2</v>
      </c>
      <c r="AU145" s="35">
        <f t="shared" si="60"/>
        <v>-9.7788639211562334E-3</v>
      </c>
      <c r="AV145" s="35">
        <f t="shared" si="61"/>
        <v>-7.2839050493646029E-3</v>
      </c>
      <c r="AW145" s="35">
        <f t="shared" si="62"/>
        <v>-1.030014387976699E-2</v>
      </c>
      <c r="AZ145" s="36">
        <v>-5.4690125090577357E-3</v>
      </c>
      <c r="BA145">
        <v>138</v>
      </c>
    </row>
    <row r="146" spans="1:53" x14ac:dyDescent="0.35">
      <c r="A146" s="5">
        <v>45499</v>
      </c>
      <c r="B146" s="6">
        <f>TCS!B143</f>
        <v>4387.8500000000004</v>
      </c>
      <c r="C146" s="6">
        <f>RELIANCE!B143</f>
        <v>1509.03</v>
      </c>
      <c r="D146" s="4">
        <f>SBI!B143</f>
        <v>862.45</v>
      </c>
      <c r="E146" s="6">
        <f>HUL!B143</f>
        <v>2700.3</v>
      </c>
      <c r="F146" s="6">
        <f>SUN!B143</f>
        <v>1714.25</v>
      </c>
      <c r="H146" s="5">
        <v>45499</v>
      </c>
      <c r="I146" s="7">
        <f t="shared" si="63"/>
        <v>1.5118565644881565E-2</v>
      </c>
      <c r="J146" s="7">
        <f t="shared" si="64"/>
        <v>1.1143125167515366E-2</v>
      </c>
      <c r="K146" s="7">
        <f t="shared" si="65"/>
        <v>1.6440777843252929E-2</v>
      </c>
      <c r="L146" s="7">
        <f t="shared" si="66"/>
        <v>1.424089361607539E-3</v>
      </c>
      <c r="M146" s="7">
        <f t="shared" si="67"/>
        <v>2.9085124264617734E-2</v>
      </c>
      <c r="N146" s="4"/>
      <c r="O146" s="4">
        <v>142</v>
      </c>
      <c r="P146" s="4">
        <v>1.0677070778876063</v>
      </c>
      <c r="Q146" s="4">
        <v>-1.2976412108585851</v>
      </c>
      <c r="R146" s="4">
        <v>-0.39819886263320381</v>
      </c>
      <c r="S146" s="4">
        <v>-1.1142716475913159</v>
      </c>
      <c r="T146" s="4">
        <v>-1.001669896886912</v>
      </c>
      <c r="U146" s="4"/>
      <c r="V146" s="4"/>
      <c r="W146" s="4"/>
      <c r="X146" s="4"/>
      <c r="Y146" s="4"/>
      <c r="Z146" s="4"/>
      <c r="AA146" s="4"/>
      <c r="AC146">
        <v>142</v>
      </c>
      <c r="AD146">
        <f t="shared" si="47"/>
        <v>1.0677070778876063</v>
      </c>
      <c r="AE146">
        <f t="shared" si="48"/>
        <v>-0.97825830684679826</v>
      </c>
      <c r="AF146">
        <f t="shared" si="49"/>
        <v>-0.84914629437164946</v>
      </c>
      <c r="AG146">
        <f t="shared" si="50"/>
        <v>-0.91155448941853479</v>
      </c>
      <c r="AH146">
        <f t="shared" si="51"/>
        <v>-1.103211680128187</v>
      </c>
      <c r="AJ146">
        <v>142</v>
      </c>
      <c r="AK146" s="32">
        <f t="shared" si="52"/>
        <v>4171.0382974084996</v>
      </c>
      <c r="AL146" s="32">
        <f t="shared" si="53"/>
        <v>1204.2647019406652</v>
      </c>
      <c r="AM146" s="32">
        <f t="shared" si="54"/>
        <v>779.97852710302789</v>
      </c>
      <c r="AN146" s="32">
        <f t="shared" si="55"/>
        <v>2295.1358979084821</v>
      </c>
      <c r="AO146" s="32">
        <f t="shared" si="56"/>
        <v>1864.9165276989463</v>
      </c>
      <c r="AQ146">
        <v>142</v>
      </c>
      <c r="AR146" s="35">
        <f t="shared" si="57"/>
        <v>1.4246567717175918E-2</v>
      </c>
      <c r="AS146" s="35">
        <f t="shared" si="58"/>
        <v>-1.3908125330059251E-2</v>
      </c>
      <c r="AT146" s="35">
        <f t="shared" si="59"/>
        <v>-1.6668523571573557E-2</v>
      </c>
      <c r="AU146" s="35">
        <f t="shared" si="60"/>
        <v>-1.1611946983987709E-2</v>
      </c>
      <c r="AV146" s="35">
        <f t="shared" si="61"/>
        <v>-1.3245573851717651E-2</v>
      </c>
      <c r="AW146" s="35">
        <f t="shared" si="62"/>
        <v>-8.2375204040324515E-3</v>
      </c>
      <c r="AZ146" s="36">
        <v>-5.4423600698261685E-3</v>
      </c>
      <c r="BA146">
        <v>139</v>
      </c>
    </row>
    <row r="147" spans="1:53" x14ac:dyDescent="0.35">
      <c r="A147" s="5">
        <v>45502</v>
      </c>
      <c r="B147" s="6">
        <f>TCS!B144</f>
        <v>4381.1000000000004</v>
      </c>
      <c r="C147" s="6">
        <f>RELIANCE!B144</f>
        <v>1520.1</v>
      </c>
      <c r="D147" s="4">
        <f>SBI!B144</f>
        <v>871.6</v>
      </c>
      <c r="E147" s="6">
        <f>HUL!B144</f>
        <v>2700.85</v>
      </c>
      <c r="F147" s="6">
        <f>SUN!B144</f>
        <v>1723.25</v>
      </c>
      <c r="H147" s="5">
        <v>45502</v>
      </c>
      <c r="I147" s="7">
        <f t="shared" si="63"/>
        <v>-1.5383388219742944E-3</v>
      </c>
      <c r="J147" s="7">
        <f t="shared" si="64"/>
        <v>7.3358382537125344E-3</v>
      </c>
      <c r="K147" s="7">
        <f t="shared" si="65"/>
        <v>1.0609310684677409E-2</v>
      </c>
      <c r="L147" s="7">
        <f t="shared" si="66"/>
        <v>2.0368107247326073E-4</v>
      </c>
      <c r="M147" s="7">
        <f t="shared" si="67"/>
        <v>5.2501093772787666E-3</v>
      </c>
      <c r="N147" s="4"/>
      <c r="O147" s="4">
        <v>143</v>
      </c>
      <c r="P147" s="4">
        <v>7.816893389562643E-2</v>
      </c>
      <c r="Q147" s="4">
        <v>-0.37515765990472627</v>
      </c>
      <c r="R147" s="4">
        <v>-1.2531856997763772E-2</v>
      </c>
      <c r="S147" s="4">
        <v>1.014911180322658</v>
      </c>
      <c r="T147" s="4">
        <v>-3.4165817975371632E-2</v>
      </c>
      <c r="U147" s="4"/>
      <c r="V147" s="4"/>
      <c r="W147" s="4"/>
      <c r="X147" s="4"/>
      <c r="Y147" s="4"/>
      <c r="Z147" s="4"/>
      <c r="AA147" s="4"/>
      <c r="AC147">
        <v>143</v>
      </c>
      <c r="AD147">
        <f t="shared" si="47"/>
        <v>7.816893389562643E-2</v>
      </c>
      <c r="AE147">
        <f t="shared" si="48"/>
        <v>-0.34229176986121862</v>
      </c>
      <c r="AF147">
        <f t="shared" si="49"/>
        <v>-0.19526260401361445</v>
      </c>
      <c r="AG147">
        <f t="shared" si="50"/>
        <v>0.97911181164397743</v>
      </c>
      <c r="AH147">
        <f t="shared" si="51"/>
        <v>-0.10709350998539405</v>
      </c>
      <c r="AJ147">
        <v>143</v>
      </c>
      <c r="AK147" s="32">
        <f t="shared" si="52"/>
        <v>4116.7159563134801</v>
      </c>
      <c r="AL147" s="32">
        <f t="shared" si="53"/>
        <v>1215.2789789455742</v>
      </c>
      <c r="AM147" s="32">
        <f t="shared" si="54"/>
        <v>807.65687222971485</v>
      </c>
      <c r="AN147" s="32">
        <f t="shared" si="55"/>
        <v>2351.4054595273128</v>
      </c>
      <c r="AO147" s="32">
        <f t="shared" si="56"/>
        <v>1887.5162427477364</v>
      </c>
      <c r="AQ147">
        <v>143</v>
      </c>
      <c r="AR147" s="35">
        <f t="shared" si="57"/>
        <v>1.0373272169825754E-3</v>
      </c>
      <c r="AS147" s="35">
        <f t="shared" si="58"/>
        <v>-4.8892700548011092E-3</v>
      </c>
      <c r="AT147" s="35">
        <f t="shared" si="59"/>
        <v>1.8226011383906782E-2</v>
      </c>
      <c r="AU147" s="35">
        <f t="shared" si="60"/>
        <v>1.2620240096168578E-2</v>
      </c>
      <c r="AV147" s="35">
        <f t="shared" si="61"/>
        <v>-1.2877363169732092E-3</v>
      </c>
      <c r="AW147" s="35">
        <f t="shared" si="62"/>
        <v>5.1413144650567242E-3</v>
      </c>
      <c r="AZ147" s="36">
        <v>-5.3869470456070273E-3</v>
      </c>
      <c r="BA147">
        <v>140</v>
      </c>
    </row>
    <row r="148" spans="1:53" x14ac:dyDescent="0.35">
      <c r="A148" s="5">
        <v>45503</v>
      </c>
      <c r="B148" s="6">
        <f>TCS!B145</f>
        <v>4365.3500000000004</v>
      </c>
      <c r="C148" s="6">
        <f>RELIANCE!B145</f>
        <v>1513.15</v>
      </c>
      <c r="D148" s="4">
        <f>SBI!B145</f>
        <v>872.8</v>
      </c>
      <c r="E148" s="6">
        <f>HUL!B145</f>
        <v>2680.73</v>
      </c>
      <c r="F148" s="6">
        <f>SUN!B145</f>
        <v>1701.6</v>
      </c>
      <c r="H148" s="5">
        <v>45503</v>
      </c>
      <c r="I148" s="7">
        <f t="shared" si="63"/>
        <v>-3.5949875602018233E-3</v>
      </c>
      <c r="J148" s="7">
        <f t="shared" si="64"/>
        <v>-4.5720676271296945E-3</v>
      </c>
      <c r="K148" s="7">
        <f t="shared" si="65"/>
        <v>1.3767783386873234E-3</v>
      </c>
      <c r="L148" s="7">
        <f t="shared" si="66"/>
        <v>-7.4495066367994411E-3</v>
      </c>
      <c r="M148" s="7">
        <f t="shared" si="67"/>
        <v>-1.256347018714643E-2</v>
      </c>
      <c r="N148" s="4"/>
      <c r="O148" s="4">
        <v>144</v>
      </c>
      <c r="P148" s="4">
        <v>0.35887594294787178</v>
      </c>
      <c r="Q148" s="4">
        <v>-0.16762853314902065</v>
      </c>
      <c r="R148" s="4">
        <v>0.64693860031155148</v>
      </c>
      <c r="S148" s="4">
        <v>-0.4994015807202597</v>
      </c>
      <c r="T148" s="4">
        <v>0.21453067205207349</v>
      </c>
      <c r="U148" s="4"/>
      <c r="V148" s="4"/>
      <c r="W148" s="4"/>
      <c r="X148" s="4"/>
      <c r="Y148" s="4"/>
      <c r="Z148" s="4"/>
      <c r="AA148" s="4"/>
      <c r="AC148">
        <v>144</v>
      </c>
      <c r="AD148">
        <f t="shared" si="47"/>
        <v>0.35887594294787178</v>
      </c>
      <c r="AE148">
        <f t="shared" si="48"/>
        <v>-6.9367902780804874E-2</v>
      </c>
      <c r="AF148">
        <f t="shared" si="49"/>
        <v>0.50908748165364159</v>
      </c>
      <c r="AG148">
        <f t="shared" si="50"/>
        <v>-0.55690883090985255</v>
      </c>
      <c r="AH148">
        <f t="shared" si="51"/>
        <v>0.16809810932488922</v>
      </c>
      <c r="AJ148">
        <v>144</v>
      </c>
      <c r="AK148" s="32">
        <f t="shared" si="52"/>
        <v>4132.0535496128177</v>
      </c>
      <c r="AL148" s="32">
        <f t="shared" si="53"/>
        <v>1220.0365739437316</v>
      </c>
      <c r="AM148" s="32">
        <f t="shared" si="54"/>
        <v>785.09707638085888</v>
      </c>
      <c r="AN148" s="32">
        <f t="shared" si="55"/>
        <v>2305.5871919791816</v>
      </c>
      <c r="AO148" s="32">
        <f t="shared" si="56"/>
        <v>1893.807872240953</v>
      </c>
      <c r="AQ148">
        <v>144</v>
      </c>
      <c r="AR148" s="35">
        <f t="shared" si="57"/>
        <v>4.7668785305152728E-3</v>
      </c>
      <c r="AS148" s="35">
        <f t="shared" si="58"/>
        <v>-9.9359349540917297E-4</v>
      </c>
      <c r="AT148" s="35">
        <f t="shared" si="59"/>
        <v>-1.0215486156254672E-2</v>
      </c>
      <c r="AU148" s="35">
        <f t="shared" si="60"/>
        <v>-7.1111528447604933E-3</v>
      </c>
      <c r="AV148" s="35">
        <f t="shared" si="61"/>
        <v>2.0412562453784311E-3</v>
      </c>
      <c r="AW148" s="35">
        <f t="shared" si="62"/>
        <v>-2.3024195441061265E-3</v>
      </c>
      <c r="AZ148" s="36">
        <v>-5.3468217202362837E-3</v>
      </c>
      <c r="BA148">
        <v>141</v>
      </c>
    </row>
    <row r="149" spans="1:53" x14ac:dyDescent="0.35">
      <c r="A149" s="5">
        <v>45504</v>
      </c>
      <c r="B149" s="6">
        <f>TCS!B146</f>
        <v>4385.3500000000004</v>
      </c>
      <c r="C149" s="6">
        <f>RELIANCE!B146</f>
        <v>1505.43</v>
      </c>
      <c r="D149" s="4">
        <f>SBI!B146</f>
        <v>872.4</v>
      </c>
      <c r="E149" s="6">
        <f>HUL!B146</f>
        <v>2694.92</v>
      </c>
      <c r="F149" s="6">
        <f>SUN!B146</f>
        <v>1719.35</v>
      </c>
      <c r="H149" s="5">
        <v>45504</v>
      </c>
      <c r="I149" s="7">
        <f t="shared" si="63"/>
        <v>4.581534126702369E-3</v>
      </c>
      <c r="J149" s="7">
        <f t="shared" si="64"/>
        <v>-5.1019396622938862E-3</v>
      </c>
      <c r="K149" s="7">
        <f t="shared" si="65"/>
        <v>-4.5829514207151867E-4</v>
      </c>
      <c r="L149" s="7">
        <f t="shared" si="66"/>
        <v>5.2933342783496595E-3</v>
      </c>
      <c r="M149" s="7">
        <f t="shared" si="67"/>
        <v>1.0431358721203488E-2</v>
      </c>
      <c r="N149" s="4"/>
      <c r="O149" s="4">
        <v>145</v>
      </c>
      <c r="P149" s="4">
        <v>0.31870123157738567</v>
      </c>
      <c r="Q149" s="4">
        <v>0.69733133956564497</v>
      </c>
      <c r="R149" s="4">
        <v>-0.7020977940443528</v>
      </c>
      <c r="S149" s="4">
        <v>2.4371116179150865</v>
      </c>
      <c r="T149" s="4">
        <v>1.3962702836919312</v>
      </c>
      <c r="U149" s="4"/>
      <c r="V149" s="4"/>
      <c r="W149" s="4"/>
      <c r="X149" s="4"/>
      <c r="Y149" s="4"/>
      <c r="Z149" s="4"/>
      <c r="AA149" s="4"/>
      <c r="AC149">
        <v>145</v>
      </c>
      <c r="AD149">
        <f t="shared" si="47"/>
        <v>0.31870123157738567</v>
      </c>
      <c r="AE149">
        <f t="shared" si="48"/>
        <v>0.75594840445599765</v>
      </c>
      <c r="AF149">
        <f t="shared" si="49"/>
        <v>-0.17252445781972425</v>
      </c>
      <c r="AG149">
        <f t="shared" si="50"/>
        <v>2.6125615347039508</v>
      </c>
      <c r="AH149">
        <f t="shared" si="51"/>
        <v>1.6272192555828984</v>
      </c>
      <c r="AJ149">
        <v>145</v>
      </c>
      <c r="AK149" s="32">
        <f t="shared" si="52"/>
        <v>4129.854938451942</v>
      </c>
      <c r="AL149" s="32">
        <f t="shared" si="53"/>
        <v>1234.5370647624538</v>
      </c>
      <c r="AM149" s="32">
        <f t="shared" si="54"/>
        <v>832.35929338708377</v>
      </c>
      <c r="AN149" s="32">
        <f t="shared" si="55"/>
        <v>2401.1293733618636</v>
      </c>
      <c r="AO149" s="32">
        <f t="shared" si="56"/>
        <v>1927.5194247505995</v>
      </c>
      <c r="AQ149">
        <v>145</v>
      </c>
      <c r="AR149" s="35">
        <f t="shared" si="57"/>
        <v>4.2322553348836944E-3</v>
      </c>
      <c r="AS149" s="35">
        <f t="shared" si="58"/>
        <v>1.0879889263012421E-2</v>
      </c>
      <c r="AT149" s="35">
        <f t="shared" si="59"/>
        <v>4.9368751118360699E-2</v>
      </c>
      <c r="AU149" s="35">
        <f t="shared" si="60"/>
        <v>3.4033578813084553E-2</v>
      </c>
      <c r="AV149" s="35">
        <f t="shared" si="61"/>
        <v>1.9878528400539386E-2</v>
      </c>
      <c r="AW149" s="35">
        <f t="shared" si="62"/>
        <v>2.3678600585976151E-2</v>
      </c>
      <c r="AZ149" s="36">
        <v>-5.3452219709313464E-3</v>
      </c>
      <c r="BA149">
        <v>142</v>
      </c>
    </row>
    <row r="150" spans="1:53" x14ac:dyDescent="0.35">
      <c r="A150" s="5">
        <v>45505</v>
      </c>
      <c r="B150" s="6">
        <f>TCS!B147</f>
        <v>4397.1000000000004</v>
      </c>
      <c r="C150" s="6">
        <f>RELIANCE!B147</f>
        <v>1515.3</v>
      </c>
      <c r="D150" s="4">
        <f>SBI!B147</f>
        <v>862.65</v>
      </c>
      <c r="E150" s="6">
        <f>HUL!B147</f>
        <v>2704.78</v>
      </c>
      <c r="F150" s="6">
        <f>SUN!B147</f>
        <v>1715.2</v>
      </c>
      <c r="H150" s="5">
        <v>45505</v>
      </c>
      <c r="I150" s="7">
        <f t="shared" si="63"/>
        <v>2.679375648465987E-3</v>
      </c>
      <c r="J150" s="7">
        <f t="shared" si="64"/>
        <v>6.5562663159361989E-3</v>
      </c>
      <c r="K150" s="7">
        <f t="shared" si="65"/>
        <v>-1.117606602475929E-2</v>
      </c>
      <c r="L150" s="7">
        <f t="shared" si="66"/>
        <v>3.6587356953081684E-3</v>
      </c>
      <c r="M150" s="7">
        <f t="shared" si="67"/>
        <v>-2.4137028528221638E-3</v>
      </c>
      <c r="N150" s="4"/>
      <c r="O150" s="4">
        <v>146</v>
      </c>
      <c r="P150" s="4">
        <v>0.86576775307076392</v>
      </c>
      <c r="Q150" s="4">
        <v>-1.5776663449678932</v>
      </c>
      <c r="R150" s="4">
        <v>0.64492225842185991</v>
      </c>
      <c r="S150" s="4">
        <v>-0.60210541756068758</v>
      </c>
      <c r="T150" s="4">
        <v>-0.29147734784875928</v>
      </c>
      <c r="U150" s="4"/>
      <c r="V150" s="4"/>
      <c r="W150" s="4"/>
      <c r="X150" s="4"/>
      <c r="Y150" s="4"/>
      <c r="Z150" s="4"/>
      <c r="AA150" s="4"/>
      <c r="AC150">
        <v>146</v>
      </c>
      <c r="AD150">
        <f t="shared" si="47"/>
        <v>0.86576775307076392</v>
      </c>
      <c r="AE150">
        <f t="shared" si="48"/>
        <v>-1.3009029165760035</v>
      </c>
      <c r="AF150">
        <f t="shared" si="49"/>
        <v>-0.15411788999865039</v>
      </c>
      <c r="AG150">
        <f t="shared" si="50"/>
        <v>-0.66485111967422161</v>
      </c>
      <c r="AH150">
        <f t="shared" si="51"/>
        <v>-0.59827997885123085</v>
      </c>
      <c r="AJ150">
        <v>146</v>
      </c>
      <c r="AK150" s="32">
        <f t="shared" si="52"/>
        <v>4159.8945933564655</v>
      </c>
      <c r="AL150" s="32">
        <f t="shared" si="53"/>
        <v>1198.7150593090662</v>
      </c>
      <c r="AM150" s="32">
        <f t="shared" si="54"/>
        <v>783.53561513970612</v>
      </c>
      <c r="AN150" s="32">
        <f t="shared" si="55"/>
        <v>2302.4011389761827</v>
      </c>
      <c r="AO150" s="32">
        <f t="shared" si="56"/>
        <v>1876.338287158567</v>
      </c>
      <c r="AQ150">
        <v>146</v>
      </c>
      <c r="AR150" s="35">
        <f t="shared" si="57"/>
        <v>1.1536819500897355E-2</v>
      </c>
      <c r="AS150" s="35">
        <f t="shared" si="58"/>
        <v>-1.8452356758185351E-2</v>
      </c>
      <c r="AT150" s="35">
        <f t="shared" si="59"/>
        <v>-1.2184045461792636E-2</v>
      </c>
      <c r="AU150" s="35">
        <f t="shared" si="60"/>
        <v>-8.4832096050201367E-3</v>
      </c>
      <c r="AV150" s="35">
        <f t="shared" si="61"/>
        <v>-7.202154999567778E-3</v>
      </c>
      <c r="AW150" s="35">
        <f t="shared" si="62"/>
        <v>-6.9569894647337101E-3</v>
      </c>
      <c r="AZ150" s="36">
        <v>-5.2018255250252622E-3</v>
      </c>
      <c r="BA150">
        <v>143</v>
      </c>
    </row>
    <row r="151" spans="1:53" x14ac:dyDescent="0.35">
      <c r="A151" s="5">
        <v>45506</v>
      </c>
      <c r="B151" s="6">
        <f>TCS!B148</f>
        <v>4283.05</v>
      </c>
      <c r="C151" s="6">
        <f>RELIANCE!B148</f>
        <v>1499.32</v>
      </c>
      <c r="D151" s="4">
        <f>SBI!B148</f>
        <v>847.85</v>
      </c>
      <c r="E151" s="6">
        <f>HUL!B148</f>
        <v>2681.87</v>
      </c>
      <c r="F151" s="6">
        <f>SUN!B148</f>
        <v>1731.65</v>
      </c>
      <c r="H151" s="5">
        <v>45506</v>
      </c>
      <c r="I151" s="7">
        <f t="shared" si="63"/>
        <v>-2.5937549748697997E-2</v>
      </c>
      <c r="J151" s="7">
        <f t="shared" si="64"/>
        <v>-1.0545766514881594E-2</v>
      </c>
      <c r="K151" s="7">
        <f t="shared" si="65"/>
        <v>-1.715643656175736E-2</v>
      </c>
      <c r="L151" s="7">
        <f t="shared" si="66"/>
        <v>-8.4701898121105623E-3</v>
      </c>
      <c r="M151" s="7">
        <f t="shared" si="67"/>
        <v>9.5907182835821558E-3</v>
      </c>
      <c r="N151" s="4"/>
      <c r="O151" s="4">
        <v>147</v>
      </c>
      <c r="P151" s="4">
        <v>1.3173778852405644</v>
      </c>
      <c r="Q151" s="4">
        <v>-0.22137585148492264</v>
      </c>
      <c r="R151" s="4">
        <v>1.0516145298186468</v>
      </c>
      <c r="S151" s="4">
        <v>-0.15506864904387122</v>
      </c>
      <c r="T151" s="4">
        <v>-1.4999017409349111</v>
      </c>
      <c r="U151" s="4"/>
      <c r="V151" s="4"/>
      <c r="W151" s="4"/>
      <c r="X151" s="4"/>
      <c r="Y151" s="4"/>
      <c r="Z151" s="4"/>
      <c r="AA151" s="4"/>
      <c r="AC151">
        <v>147</v>
      </c>
      <c r="AD151">
        <f t="shared" si="47"/>
        <v>1.3173778852405644</v>
      </c>
      <c r="AE151">
        <f t="shared" si="48"/>
        <v>0.12598804170105521</v>
      </c>
      <c r="AF151">
        <f t="shared" si="49"/>
        <v>0.96786107477659178</v>
      </c>
      <c r="AG151">
        <f t="shared" si="50"/>
        <v>-0.13160834390520476</v>
      </c>
      <c r="AH151">
        <f t="shared" si="51"/>
        <v>-1.3514022035221531</v>
      </c>
      <c r="AJ151">
        <v>147</v>
      </c>
      <c r="AK151" s="32">
        <f t="shared" si="52"/>
        <v>4184.8572671528518</v>
      </c>
      <c r="AL151" s="32">
        <f t="shared" si="53"/>
        <v>1223.4534417703471</v>
      </c>
      <c r="AM151" s="32">
        <f t="shared" si="54"/>
        <v>791.27969057268047</v>
      </c>
      <c r="AN151" s="32">
        <f t="shared" si="55"/>
        <v>2318.1834387524023</v>
      </c>
      <c r="AO151" s="32">
        <f t="shared" si="56"/>
        <v>1859.3278704614163</v>
      </c>
      <c r="AQ151">
        <v>147</v>
      </c>
      <c r="AR151" s="35">
        <f t="shared" si="57"/>
        <v>1.7606844375701147E-2</v>
      </c>
      <c r="AS151" s="35">
        <f t="shared" si="58"/>
        <v>1.8042511937335082E-3</v>
      </c>
      <c r="AT151" s="35">
        <f t="shared" si="59"/>
        <v>-2.4209649865349903E-3</v>
      </c>
      <c r="AU151" s="35">
        <f t="shared" si="60"/>
        <v>-1.6866462458970943E-3</v>
      </c>
      <c r="AV151" s="35">
        <f t="shared" si="61"/>
        <v>-1.6202613581620562E-2</v>
      </c>
      <c r="AW151" s="35">
        <f t="shared" si="62"/>
        <v>-1.7982584892359786E-4</v>
      </c>
      <c r="AZ151" s="36">
        <v>-5.1690488608965753E-3</v>
      </c>
      <c r="BA151">
        <v>144</v>
      </c>
    </row>
    <row r="152" spans="1:53" x14ac:dyDescent="0.35">
      <c r="A152" s="5">
        <v>45509</v>
      </c>
      <c r="B152" s="6">
        <f>TCS!B149</f>
        <v>4155.05</v>
      </c>
      <c r="C152" s="6">
        <f>RELIANCE!B149</f>
        <v>1447.32</v>
      </c>
      <c r="D152" s="4">
        <f>SBI!B149</f>
        <v>811.65</v>
      </c>
      <c r="E152" s="6">
        <f>HUL!B149</f>
        <v>2705.13</v>
      </c>
      <c r="F152" s="6">
        <f>SUN!B149</f>
        <v>1720.35</v>
      </c>
      <c r="H152" s="5">
        <v>45509</v>
      </c>
      <c r="I152" s="7">
        <f t="shared" si="63"/>
        <v>-2.9885245327511911E-2</v>
      </c>
      <c r="J152" s="7">
        <f t="shared" si="64"/>
        <v>-3.4682389349838583E-2</v>
      </c>
      <c r="K152" s="7">
        <f t="shared" si="65"/>
        <v>-4.2696231644748561E-2</v>
      </c>
      <c r="L152" s="7">
        <f t="shared" si="66"/>
        <v>8.6730527579637062E-3</v>
      </c>
      <c r="M152" s="7">
        <f t="shared" si="67"/>
        <v>-6.5255680997893251E-3</v>
      </c>
      <c r="N152" s="4"/>
      <c r="O152" s="4">
        <v>148</v>
      </c>
      <c r="P152" s="4">
        <v>-1.2967054135380645</v>
      </c>
      <c r="Q152" s="4">
        <v>0.37055672091452724</v>
      </c>
      <c r="R152" s="4">
        <v>8.3187860871882222E-2</v>
      </c>
      <c r="S152" s="4">
        <v>-0.19437422994476442</v>
      </c>
      <c r="T152" s="4">
        <v>0.76227567253728268</v>
      </c>
      <c r="U152" s="4"/>
      <c r="V152" s="4"/>
      <c r="W152" s="4"/>
      <c r="X152" s="4"/>
      <c r="Y152" s="4"/>
      <c r="Z152" s="4"/>
      <c r="AA152" s="4"/>
      <c r="AC152">
        <v>148</v>
      </c>
      <c r="AD152">
        <f t="shared" si="47"/>
        <v>-1.2967054135380645</v>
      </c>
      <c r="AE152">
        <f t="shared" si="48"/>
        <v>2.3476346272885196E-2</v>
      </c>
      <c r="AF152">
        <f t="shared" si="49"/>
        <v>6.3559966919015332E-2</v>
      </c>
      <c r="AG152">
        <f t="shared" si="50"/>
        <v>-0.40927218826523626</v>
      </c>
      <c r="AH152">
        <f t="shared" si="51"/>
        <v>0.61073976801523577</v>
      </c>
      <c r="AJ152">
        <v>148</v>
      </c>
      <c r="AK152" s="32">
        <f t="shared" si="52"/>
        <v>4042.4123219416701</v>
      </c>
      <c r="AL152" s="32">
        <f t="shared" si="53"/>
        <v>1221.6592722063583</v>
      </c>
      <c r="AM152" s="32">
        <f t="shared" si="54"/>
        <v>787.23778423914723</v>
      </c>
      <c r="AN152" s="32">
        <f t="shared" si="55"/>
        <v>2309.9520140832019</v>
      </c>
      <c r="AO152" s="32">
        <f t="shared" si="56"/>
        <v>1903.9718909541141</v>
      </c>
      <c r="AQ152">
        <v>148</v>
      </c>
      <c r="AR152" s="35">
        <f t="shared" si="57"/>
        <v>-1.7030645493156027E-2</v>
      </c>
      <c r="AS152" s="35">
        <f t="shared" si="58"/>
        <v>3.3512565515514403E-4</v>
      </c>
      <c r="AT152" s="35">
        <f t="shared" si="59"/>
        <v>-7.5166613223056622E-3</v>
      </c>
      <c r="AU152" s="35">
        <f t="shared" si="60"/>
        <v>-5.2314654479987954E-3</v>
      </c>
      <c r="AV152" s="35">
        <f t="shared" si="61"/>
        <v>7.4191861975787532E-3</v>
      </c>
      <c r="AW152" s="35">
        <f t="shared" si="62"/>
        <v>-4.4048920821453171E-3</v>
      </c>
      <c r="AZ152" s="36">
        <v>-5.124472832762272E-3</v>
      </c>
      <c r="BA152">
        <v>145</v>
      </c>
    </row>
    <row r="153" spans="1:53" x14ac:dyDescent="0.35">
      <c r="A153" s="5">
        <v>45510</v>
      </c>
      <c r="B153" s="6">
        <f>TCS!B150</f>
        <v>4171.2</v>
      </c>
      <c r="C153" s="6">
        <f>RELIANCE!B150</f>
        <v>1456.05</v>
      </c>
      <c r="D153" s="4">
        <f>SBI!B150</f>
        <v>797.7</v>
      </c>
      <c r="E153" s="6">
        <f>HUL!B150</f>
        <v>2739.14</v>
      </c>
      <c r="F153" s="6">
        <f>SUN!B150</f>
        <v>1707.55</v>
      </c>
      <c r="H153" s="5">
        <v>45510</v>
      </c>
      <c r="I153" s="7">
        <f t="shared" si="63"/>
        <v>3.8868365001623051E-3</v>
      </c>
      <c r="J153" s="7">
        <f t="shared" si="64"/>
        <v>6.0318381560402479E-3</v>
      </c>
      <c r="K153" s="7">
        <f t="shared" si="65"/>
        <v>-1.7187211236370237E-2</v>
      </c>
      <c r="L153" s="7">
        <f t="shared" si="66"/>
        <v>1.2572408719728756E-2</v>
      </c>
      <c r="M153" s="7">
        <f t="shared" si="67"/>
        <v>-7.4403464411311182E-3</v>
      </c>
      <c r="N153" s="4"/>
      <c r="O153" s="4">
        <v>149</v>
      </c>
      <c r="P153" s="4">
        <v>-0.81877165233352056</v>
      </c>
      <c r="Q153" s="4">
        <v>-0.65377434129035894</v>
      </c>
      <c r="R153" s="4">
        <v>-0.14137650136760432</v>
      </c>
      <c r="S153" s="4">
        <v>1.7548451526683304</v>
      </c>
      <c r="T153" s="4">
        <v>-0.60451068557122822</v>
      </c>
      <c r="U153" s="4"/>
      <c r="V153" s="4"/>
      <c r="W153" s="4"/>
      <c r="X153" s="4"/>
      <c r="Y153" s="4"/>
      <c r="Z153" s="4"/>
      <c r="AA153" s="4"/>
      <c r="AC153">
        <v>149</v>
      </c>
      <c r="AD153">
        <f t="shared" si="47"/>
        <v>-0.81877165233352056</v>
      </c>
      <c r="AE153">
        <f t="shared" si="48"/>
        <v>-0.84287897842320514</v>
      </c>
      <c r="AF153">
        <f t="shared" si="49"/>
        <v>-0.58802266546038018</v>
      </c>
      <c r="AG153">
        <f t="shared" si="50"/>
        <v>1.5460573378354006</v>
      </c>
      <c r="AH153">
        <f t="shared" si="51"/>
        <v>-0.84590264120876468</v>
      </c>
      <c r="AJ153">
        <v>149</v>
      </c>
      <c r="AK153" s="32">
        <f t="shared" si="52"/>
        <v>4068.0884315622275</v>
      </c>
      <c r="AL153" s="32">
        <f t="shared" si="53"/>
        <v>1206.6009367439638</v>
      </c>
      <c r="AM153" s="32">
        <f t="shared" si="54"/>
        <v>816.14651244535207</v>
      </c>
      <c r="AN153" s="32">
        <f t="shared" si="55"/>
        <v>2368.5460996791044</v>
      </c>
      <c r="AO153" s="32">
        <f t="shared" si="56"/>
        <v>1870.728247890233</v>
      </c>
      <c r="AQ153">
        <v>149</v>
      </c>
      <c r="AR153" s="35">
        <f t="shared" si="57"/>
        <v>-1.0787138673484797E-2</v>
      </c>
      <c r="AS153" s="35">
        <f t="shared" si="58"/>
        <v>-1.199513879716374E-2</v>
      </c>
      <c r="AT153" s="35">
        <f t="shared" si="59"/>
        <v>2.8929037374372246E-2</v>
      </c>
      <c r="AU153" s="35">
        <f t="shared" si="60"/>
        <v>2.0001765504975788E-2</v>
      </c>
      <c r="AV153" s="35">
        <f t="shared" si="61"/>
        <v>-1.0170508272582368E-2</v>
      </c>
      <c r="AW153" s="35">
        <f t="shared" si="62"/>
        <v>3.1956034272234255E-3</v>
      </c>
      <c r="AZ153" s="36">
        <v>-5.0905818546701734E-3</v>
      </c>
      <c r="BA153">
        <v>146</v>
      </c>
    </row>
    <row r="154" spans="1:53" x14ac:dyDescent="0.35">
      <c r="A154" s="5">
        <v>45511</v>
      </c>
      <c r="B154" s="6">
        <f>TCS!B151</f>
        <v>4200.45</v>
      </c>
      <c r="C154" s="6">
        <f>RELIANCE!B151</f>
        <v>1464.82</v>
      </c>
      <c r="D154" s="4">
        <f>SBI!B151</f>
        <v>808.65</v>
      </c>
      <c r="E154" s="6">
        <f>HUL!B151</f>
        <v>2733.17</v>
      </c>
      <c r="F154" s="6">
        <f>SUN!B151</f>
        <v>1734.45</v>
      </c>
      <c r="H154" s="5">
        <v>45511</v>
      </c>
      <c r="I154" s="7">
        <f t="shared" si="63"/>
        <v>7.0123705408515757E-3</v>
      </c>
      <c r="J154" s="7">
        <f t="shared" si="64"/>
        <v>6.0231448095875439E-3</v>
      </c>
      <c r="K154" s="7">
        <f t="shared" si="65"/>
        <v>1.3726965024445148E-2</v>
      </c>
      <c r="L154" s="7">
        <f t="shared" si="66"/>
        <v>-2.1795161985147526E-3</v>
      </c>
      <c r="M154" s="7">
        <f t="shared" si="67"/>
        <v>1.5753565049339668E-2</v>
      </c>
      <c r="N154" s="4"/>
      <c r="O154" s="4">
        <v>150</v>
      </c>
      <c r="P154" s="4">
        <v>-0.12207228694708291</v>
      </c>
      <c r="Q154" s="4">
        <v>8.8461972384052998E-2</v>
      </c>
      <c r="R154" s="4">
        <v>-0.52368503069099515</v>
      </c>
      <c r="S154" s="4">
        <v>0.1642857307371203</v>
      </c>
      <c r="T154" s="4">
        <v>-0.45882401364785896</v>
      </c>
      <c r="U154" s="4"/>
      <c r="V154" s="4"/>
      <c r="W154" s="4"/>
      <c r="X154" s="4"/>
      <c r="Y154" s="4"/>
      <c r="Z154" s="4"/>
      <c r="AA154" s="4"/>
      <c r="AC154">
        <v>150</v>
      </c>
      <c r="AD154">
        <f t="shared" si="47"/>
        <v>-0.12207228694708291</v>
      </c>
      <c r="AE154">
        <f t="shared" si="48"/>
        <v>5.3974105309374881E-2</v>
      </c>
      <c r="AF154">
        <f t="shared" si="49"/>
        <v>-0.41083446225612091</v>
      </c>
      <c r="AG154">
        <f t="shared" si="50"/>
        <v>0.24354513360960034</v>
      </c>
      <c r="AH154">
        <f t="shared" si="51"/>
        <v>-0.39531999120190897</v>
      </c>
      <c r="AJ154">
        <v>150</v>
      </c>
      <c r="AK154" s="32">
        <f t="shared" si="52"/>
        <v>4105.8097486561373</v>
      </c>
      <c r="AL154" s="32">
        <f t="shared" si="53"/>
        <v>1222.1927718011846</v>
      </c>
      <c r="AM154" s="32">
        <f t="shared" si="54"/>
        <v>796.77371790813015</v>
      </c>
      <c r="AN154" s="32">
        <f t="shared" si="55"/>
        <v>2329.3515796386059</v>
      </c>
      <c r="AO154" s="32">
        <f t="shared" si="56"/>
        <v>1880.9490103131022</v>
      </c>
      <c r="AQ154">
        <v>150</v>
      </c>
      <c r="AR154" s="35">
        <f t="shared" si="57"/>
        <v>-1.6146704139533563E-3</v>
      </c>
      <c r="AS154" s="35">
        <f t="shared" si="58"/>
        <v>7.7197281570895449E-4</v>
      </c>
      <c r="AT154" s="35">
        <f t="shared" si="59"/>
        <v>4.5054436562406153E-3</v>
      </c>
      <c r="AU154" s="35">
        <f t="shared" si="60"/>
        <v>3.1228541572740909E-3</v>
      </c>
      <c r="AV154" s="35">
        <f t="shared" si="61"/>
        <v>-4.7625543992686481E-3</v>
      </c>
      <c r="AW154" s="35">
        <f t="shared" si="62"/>
        <v>4.046091632003314E-4</v>
      </c>
      <c r="AZ154" s="36">
        <v>-5.05149859444598E-3</v>
      </c>
      <c r="BA154">
        <v>147</v>
      </c>
    </row>
    <row r="155" spans="1:53" x14ac:dyDescent="0.35">
      <c r="A155" s="5">
        <v>45512</v>
      </c>
      <c r="B155" s="6">
        <f>TCS!B152</f>
        <v>4172.55</v>
      </c>
      <c r="C155" s="6">
        <f>RELIANCE!B152</f>
        <v>1449.13</v>
      </c>
      <c r="D155" s="4">
        <f>SBI!B152</f>
        <v>808.05</v>
      </c>
      <c r="E155" s="6">
        <f>HUL!B152</f>
        <v>2722.36</v>
      </c>
      <c r="F155" s="6">
        <f>SUN!B152</f>
        <v>1737.05</v>
      </c>
      <c r="H155" s="5">
        <v>45512</v>
      </c>
      <c r="I155" s="7">
        <f t="shared" si="63"/>
        <v>-6.6421454844123318E-3</v>
      </c>
      <c r="J155" s="7">
        <f t="shared" si="64"/>
        <v>-1.071121366447747E-2</v>
      </c>
      <c r="K155" s="7">
        <f t="shared" si="65"/>
        <v>-7.4197736969028316E-4</v>
      </c>
      <c r="L155" s="7">
        <f t="shared" si="66"/>
        <v>-3.9551143909818398E-3</v>
      </c>
      <c r="M155" s="7">
        <f t="shared" si="67"/>
        <v>1.4990342759952924E-3</v>
      </c>
      <c r="N155" s="4"/>
      <c r="O155" s="4">
        <v>151</v>
      </c>
      <c r="P155" s="4">
        <v>-0.46442678392914472</v>
      </c>
      <c r="Q155" s="4">
        <v>-6.7199266357016021E-2</v>
      </c>
      <c r="R155" s="4">
        <v>-0.74146766294631894</v>
      </c>
      <c r="S155" s="4">
        <v>1.2691880140048457</v>
      </c>
      <c r="T155" s="4">
        <v>-2.0353211606701547</v>
      </c>
      <c r="U155" s="4"/>
      <c r="V155" s="4"/>
      <c r="W155" s="4"/>
      <c r="X155" s="4"/>
      <c r="Y155" s="4"/>
      <c r="Z155" s="4"/>
      <c r="AA155" s="4"/>
      <c r="AC155">
        <v>151</v>
      </c>
      <c r="AD155">
        <f t="shared" si="47"/>
        <v>-0.46442678392914472</v>
      </c>
      <c r="AE155">
        <f t="shared" si="48"/>
        <v>-0.18474203717671106</v>
      </c>
      <c r="AF155">
        <f t="shared" si="49"/>
        <v>-0.72776368154734716</v>
      </c>
      <c r="AG155">
        <f t="shared" si="50"/>
        <v>1.2898372980921389</v>
      </c>
      <c r="AH155">
        <f t="shared" si="51"/>
        <v>-1.9635014422361432</v>
      </c>
      <c r="AJ155">
        <v>151</v>
      </c>
      <c r="AK155" s="32">
        <f t="shared" si="52"/>
        <v>4087.2301787376887</v>
      </c>
      <c r="AL155" s="32">
        <f t="shared" si="53"/>
        <v>1218.0231095554755</v>
      </c>
      <c r="AM155" s="32">
        <f t="shared" si="54"/>
        <v>812.29878829637505</v>
      </c>
      <c r="AN155" s="32">
        <f t="shared" si="55"/>
        <v>2360.7842999552436</v>
      </c>
      <c r="AO155" s="32">
        <f t="shared" si="56"/>
        <v>1845.6163390969423</v>
      </c>
      <c r="AQ155">
        <v>151</v>
      </c>
      <c r="AR155" s="35">
        <f t="shared" si="57"/>
        <v>-6.1325538942264002E-3</v>
      </c>
      <c r="AS155" s="35">
        <f t="shared" si="58"/>
        <v>-2.6422849085154798E-3</v>
      </c>
      <c r="AT155" s="35">
        <f t="shared" si="59"/>
        <v>2.4078149642429381E-2</v>
      </c>
      <c r="AU155" s="35">
        <f t="shared" si="60"/>
        <v>1.6659187784868745E-2</v>
      </c>
      <c r="AV155" s="35">
        <f t="shared" si="61"/>
        <v>-2.3457584011776889E-2</v>
      </c>
      <c r="AW155" s="35">
        <f t="shared" si="62"/>
        <v>1.7009829225558722E-3</v>
      </c>
      <c r="AZ155" s="36">
        <v>-4.9966429044188809E-3</v>
      </c>
      <c r="BA155">
        <v>148</v>
      </c>
    </row>
    <row r="156" spans="1:53" x14ac:dyDescent="0.35">
      <c r="A156" s="5">
        <v>45513</v>
      </c>
      <c r="B156" s="6">
        <f>TCS!B153</f>
        <v>4228.75</v>
      </c>
      <c r="C156" s="6">
        <f>RELIANCE!B153</f>
        <v>1474.3</v>
      </c>
      <c r="D156" s="4">
        <f>SBI!B153</f>
        <v>824.3</v>
      </c>
      <c r="E156" s="6">
        <f>HUL!B153</f>
        <v>2736.3</v>
      </c>
      <c r="F156" s="6">
        <f>SUN!B153</f>
        <v>1735.3</v>
      </c>
      <c r="H156" s="5">
        <v>45513</v>
      </c>
      <c r="I156" s="7">
        <f t="shared" si="63"/>
        <v>1.3468981797701618E-2</v>
      </c>
      <c r="J156" s="7">
        <f t="shared" si="64"/>
        <v>1.736904211492396E-2</v>
      </c>
      <c r="K156" s="7">
        <f t="shared" si="65"/>
        <v>2.0110141699152262E-2</v>
      </c>
      <c r="L156" s="7">
        <f t="shared" si="66"/>
        <v>5.1205571636374625E-3</v>
      </c>
      <c r="M156" s="7">
        <f t="shared" si="67"/>
        <v>-1.007455168244964E-3</v>
      </c>
      <c r="N156" s="4"/>
      <c r="O156" s="4">
        <v>152</v>
      </c>
      <c r="P156" s="4">
        <v>0.42705673907893776</v>
      </c>
      <c r="Q156" s="4">
        <v>-1.0817573942593157</v>
      </c>
      <c r="R156" s="4">
        <v>0.3374044789702596</v>
      </c>
      <c r="S156" s="4">
        <v>-1.9268430841197499</v>
      </c>
      <c r="T156" s="4">
        <v>-0.40686040492136821</v>
      </c>
      <c r="U156" s="4"/>
      <c r="V156" s="4"/>
      <c r="W156" s="4"/>
      <c r="X156" s="4"/>
      <c r="Y156" s="4"/>
      <c r="Z156" s="4"/>
      <c r="AA156" s="4"/>
      <c r="AC156">
        <v>152</v>
      </c>
      <c r="AD156">
        <f t="shared" si="47"/>
        <v>0.42705673907893776</v>
      </c>
      <c r="AE156">
        <f t="shared" si="48"/>
        <v>-0.93496353834866264</v>
      </c>
      <c r="AF156">
        <f t="shared" si="49"/>
        <v>-0.21916003158646202</v>
      </c>
      <c r="AG156">
        <f t="shared" si="50"/>
        <v>-1.9409345101010009</v>
      </c>
      <c r="AH156">
        <f t="shared" si="51"/>
        <v>-0.63940940578614658</v>
      </c>
      <c r="AJ156">
        <v>152</v>
      </c>
      <c r="AK156" s="32">
        <f t="shared" si="52"/>
        <v>4135.787507801193</v>
      </c>
      <c r="AL156" s="32">
        <f t="shared" si="53"/>
        <v>1205.0113453461252</v>
      </c>
      <c r="AM156" s="32">
        <f t="shared" si="54"/>
        <v>765.30985846670637</v>
      </c>
      <c r="AN156" s="32">
        <f t="shared" si="55"/>
        <v>2265.0679513012828</v>
      </c>
      <c r="AO156" s="32">
        <f t="shared" si="56"/>
        <v>1875.4053116743173</v>
      </c>
      <c r="AQ156">
        <v>152</v>
      </c>
      <c r="AR156" s="35">
        <f t="shared" si="57"/>
        <v>5.6748429284716462E-3</v>
      </c>
      <c r="AS156" s="35">
        <f t="shared" si="58"/>
        <v>-1.3296748948925186E-2</v>
      </c>
      <c r="AT156" s="35">
        <f t="shared" si="59"/>
        <v>-3.5161550092402516E-2</v>
      </c>
      <c r="AU156" s="35">
        <f t="shared" si="60"/>
        <v>-2.4560548080925448E-2</v>
      </c>
      <c r="AV156" s="35">
        <f t="shared" si="61"/>
        <v>-7.6958058814692309E-3</v>
      </c>
      <c r="AW156" s="35">
        <f t="shared" si="62"/>
        <v>-1.5007962015050148E-2</v>
      </c>
      <c r="AZ156" s="36">
        <v>-4.9471145126680268E-3</v>
      </c>
      <c r="BA156">
        <v>149</v>
      </c>
    </row>
    <row r="157" spans="1:53" x14ac:dyDescent="0.35">
      <c r="A157" s="5">
        <v>45516</v>
      </c>
      <c r="B157" s="6">
        <f>TCS!B154</f>
        <v>4195.6499999999996</v>
      </c>
      <c r="C157" s="6">
        <f>RELIANCE!B154</f>
        <v>1460.63</v>
      </c>
      <c r="D157" s="4">
        <f>SBI!B154</f>
        <v>812.6</v>
      </c>
      <c r="E157" s="6">
        <f>HUL!B154</f>
        <v>2737.8</v>
      </c>
      <c r="F157" s="6">
        <f>SUN!B154</f>
        <v>1733.85</v>
      </c>
      <c r="H157" s="5">
        <v>45516</v>
      </c>
      <c r="I157" s="7">
        <f t="shared" si="63"/>
        <v>-7.8273721548921538E-3</v>
      </c>
      <c r="J157" s="7">
        <f t="shared" si="64"/>
        <v>-9.2721969748353894E-3</v>
      </c>
      <c r="K157" s="7">
        <f t="shared" si="65"/>
        <v>-1.4193861458206891E-2</v>
      </c>
      <c r="L157" s="7">
        <f t="shared" si="66"/>
        <v>5.4818550597524052E-4</v>
      </c>
      <c r="M157" s="7">
        <f t="shared" si="67"/>
        <v>-8.3559038782921036E-4</v>
      </c>
      <c r="N157" s="4"/>
      <c r="O157" s="4">
        <v>153</v>
      </c>
      <c r="P157" s="4">
        <v>-0.62752423050492767</v>
      </c>
      <c r="Q157" s="4">
        <v>-1.0534227803147893</v>
      </c>
      <c r="R157" s="4">
        <v>0.74856497834586633</v>
      </c>
      <c r="S157" s="4">
        <v>-0.71152908387839009</v>
      </c>
      <c r="T157" s="4">
        <v>0.50267753307609875</v>
      </c>
      <c r="U157" s="4"/>
      <c r="V157" s="4"/>
      <c r="W157" s="4"/>
      <c r="X157" s="4"/>
      <c r="Y157" s="4"/>
      <c r="Z157" s="4"/>
      <c r="AA157" s="4"/>
      <c r="AC157">
        <v>153</v>
      </c>
      <c r="AD157">
        <f t="shared" si="47"/>
        <v>-0.62752423050492767</v>
      </c>
      <c r="AE157">
        <f t="shared" si="48"/>
        <v>-1.1796593954290999</v>
      </c>
      <c r="AF157">
        <f t="shared" si="49"/>
        <v>-2.3189673374339748E-2</v>
      </c>
      <c r="AG157">
        <f t="shared" si="50"/>
        <v>-1.019370785920044</v>
      </c>
      <c r="AH157">
        <f t="shared" si="51"/>
        <v>5.1073975474089872E-2</v>
      </c>
      <c r="AJ157">
        <v>153</v>
      </c>
      <c r="AK157" s="32">
        <f t="shared" si="52"/>
        <v>4078.408475511505</v>
      </c>
      <c r="AL157" s="32">
        <f t="shared" si="53"/>
        <v>1200.7975003865886</v>
      </c>
      <c r="AM157" s="32">
        <f t="shared" si="54"/>
        <v>778.42905490964881</v>
      </c>
      <c r="AN157" s="32">
        <f t="shared" si="55"/>
        <v>2291.9679867840182</v>
      </c>
      <c r="AO157" s="32">
        <f t="shared" si="56"/>
        <v>1891.1298231726373</v>
      </c>
      <c r="AQ157">
        <v>153</v>
      </c>
      <c r="AR157" s="35">
        <f t="shared" si="57"/>
        <v>-8.2776749841322328E-3</v>
      </c>
      <c r="AS157" s="35">
        <f t="shared" si="58"/>
        <v>-1.6747184944451488E-2</v>
      </c>
      <c r="AT157" s="35">
        <f t="shared" si="59"/>
        <v>-1.8621968091718677E-2</v>
      </c>
      <c r="AU157" s="35">
        <f t="shared" si="60"/>
        <v>-1.2976191040860341E-2</v>
      </c>
      <c r="AV157" s="35">
        <f t="shared" si="61"/>
        <v>6.2426157974404539E-4</v>
      </c>
      <c r="AW157" s="35">
        <f t="shared" si="62"/>
        <v>-1.1199751496283739E-2</v>
      </c>
      <c r="AZ157" s="36">
        <v>-4.9088751076624927E-3</v>
      </c>
      <c r="BA157">
        <v>150</v>
      </c>
    </row>
    <row r="158" spans="1:53" x14ac:dyDescent="0.35">
      <c r="A158" s="5">
        <v>45517</v>
      </c>
      <c r="B158" s="6">
        <f>TCS!B155</f>
        <v>4196.95</v>
      </c>
      <c r="C158" s="6">
        <f>RELIANCE!B155</f>
        <v>1463.63</v>
      </c>
      <c r="D158" s="4">
        <f>SBI!B155</f>
        <v>797.55</v>
      </c>
      <c r="E158" s="6">
        <f>HUL!B155</f>
        <v>2730.53</v>
      </c>
      <c r="F158" s="6">
        <f>SUN!B155</f>
        <v>1740.1</v>
      </c>
      <c r="H158" s="5">
        <v>45517</v>
      </c>
      <c r="I158" s="7">
        <f t="shared" si="63"/>
        <v>3.098447201268506E-4</v>
      </c>
      <c r="J158" s="7">
        <f t="shared" si="64"/>
        <v>2.0539082450723445E-3</v>
      </c>
      <c r="K158" s="7">
        <f t="shared" si="65"/>
        <v>-1.8520797440315095E-2</v>
      </c>
      <c r="L158" s="7">
        <f t="shared" si="66"/>
        <v>-2.6554167579808663E-3</v>
      </c>
      <c r="M158" s="7">
        <f t="shared" si="67"/>
        <v>3.6046947544481345E-3</v>
      </c>
      <c r="N158" s="4"/>
      <c r="O158" s="4">
        <v>154</v>
      </c>
      <c r="P158" s="4">
        <v>0.75299279920866657</v>
      </c>
      <c r="Q158" s="4">
        <v>-1.6489102064784771</v>
      </c>
      <c r="R158" s="4">
        <v>0.34096099239434252</v>
      </c>
      <c r="S158" s="4">
        <v>2.0782748009669825</v>
      </c>
      <c r="T158" s="4">
        <v>-8.0414496089078469E-2</v>
      </c>
      <c r="U158" s="4"/>
      <c r="V158" s="4"/>
      <c r="W158" s="4"/>
      <c r="X158" s="4"/>
      <c r="Y158" s="4"/>
      <c r="Z158" s="4"/>
      <c r="AA158" s="4"/>
      <c r="AC158">
        <v>154</v>
      </c>
      <c r="AD158">
        <f t="shared" si="47"/>
        <v>0.75299279920866657</v>
      </c>
      <c r="AE158">
        <f t="shared" si="48"/>
        <v>-1.3988299837213365</v>
      </c>
      <c r="AF158">
        <f t="shared" si="49"/>
        <v>-0.46338788854458363</v>
      </c>
      <c r="AG158">
        <f t="shared" si="50"/>
        <v>1.9795475145341423</v>
      </c>
      <c r="AH158">
        <f t="shared" si="51"/>
        <v>-0.38881238386944572</v>
      </c>
      <c r="AJ158">
        <v>154</v>
      </c>
      <c r="AK158" s="32">
        <f t="shared" si="52"/>
        <v>4153.6842460268826</v>
      </c>
      <c r="AL158" s="32">
        <f t="shared" si="53"/>
        <v>1197.0357311138284</v>
      </c>
      <c r="AM158" s="32">
        <f t="shared" si="54"/>
        <v>822.6978976999394</v>
      </c>
      <c r="AN158" s="32">
        <f t="shared" si="55"/>
        <v>2381.7361859218149</v>
      </c>
      <c r="AO158" s="32">
        <f t="shared" si="56"/>
        <v>1881.0970335437096</v>
      </c>
      <c r="AQ158">
        <v>154</v>
      </c>
      <c r="AR158" s="35">
        <f t="shared" si="57"/>
        <v>1.0026686288437059E-2</v>
      </c>
      <c r="AS158" s="35">
        <f t="shared" si="58"/>
        <v>-1.9827446375575541E-2</v>
      </c>
      <c r="AT158" s="35">
        <f t="shared" si="59"/>
        <v>3.7188474155243734E-2</v>
      </c>
      <c r="AU158" s="35">
        <f t="shared" si="60"/>
        <v>2.5682005909226646E-2</v>
      </c>
      <c r="AV158" s="35">
        <f t="shared" si="61"/>
        <v>-4.6842331576446572E-3</v>
      </c>
      <c r="AW158" s="35">
        <f t="shared" si="62"/>
        <v>9.6770973639374487E-3</v>
      </c>
      <c r="AZ158" s="36">
        <v>-4.8634620210287194E-3</v>
      </c>
      <c r="BA158">
        <v>151</v>
      </c>
    </row>
    <row r="159" spans="1:53" x14ac:dyDescent="0.35">
      <c r="A159" s="5">
        <v>45518</v>
      </c>
      <c r="B159" s="6">
        <f>TCS!B156</f>
        <v>4295.25</v>
      </c>
      <c r="C159" s="6">
        <f>RELIANCE!B156</f>
        <v>1461.85</v>
      </c>
      <c r="D159" s="4">
        <f>SBI!B156</f>
        <v>803</v>
      </c>
      <c r="E159" s="6">
        <f>HUL!B156</f>
        <v>2711.25</v>
      </c>
      <c r="F159" s="6">
        <f>SUN!B156</f>
        <v>1741.65</v>
      </c>
      <c r="H159" s="5">
        <v>45518</v>
      </c>
      <c r="I159" s="7">
        <f t="shared" si="63"/>
        <v>2.3421770571486533E-2</v>
      </c>
      <c r="J159" s="7">
        <f t="shared" si="64"/>
        <v>-1.2161543559507937E-3</v>
      </c>
      <c r="K159" s="7">
        <f t="shared" si="65"/>
        <v>6.8334273713246407E-3</v>
      </c>
      <c r="L159" s="7">
        <f t="shared" si="66"/>
        <v>-7.0609002647837871E-3</v>
      </c>
      <c r="M159" s="7">
        <f t="shared" si="67"/>
        <v>8.9075340497690725E-4</v>
      </c>
      <c r="N159" s="4"/>
      <c r="O159" s="4">
        <v>155</v>
      </c>
      <c r="P159" s="4">
        <v>-0.84384277400598662</v>
      </c>
      <c r="Q159" s="4">
        <v>-1.1192431581658149</v>
      </c>
      <c r="R159" s="4">
        <v>-0.86496830266579239</v>
      </c>
      <c r="S159" s="4">
        <v>1.1341956597248954</v>
      </c>
      <c r="T159" s="4">
        <v>-0.61566617805230928</v>
      </c>
      <c r="U159" s="4"/>
      <c r="V159" s="4"/>
      <c r="W159" s="4"/>
      <c r="X159" s="4"/>
      <c r="Y159" s="4"/>
      <c r="Z159" s="4"/>
      <c r="AA159" s="4"/>
      <c r="AC159">
        <v>155</v>
      </c>
      <c r="AD159">
        <f t="shared" si="47"/>
        <v>-0.84384277400598662</v>
      </c>
      <c r="AE159">
        <f t="shared" si="48"/>
        <v>-1.2990597745277064</v>
      </c>
      <c r="AF159">
        <f t="shared" si="49"/>
        <v>-1.4418684675497504</v>
      </c>
      <c r="AG159">
        <f t="shared" si="50"/>
        <v>1.0411370816176959</v>
      </c>
      <c r="AH159">
        <f t="shared" si="51"/>
        <v>-0.93639933211128135</v>
      </c>
      <c r="AJ159">
        <v>155</v>
      </c>
      <c r="AK159" s="32">
        <f t="shared" si="52"/>
        <v>4066.7374876542808</v>
      </c>
      <c r="AL159" s="32">
        <f t="shared" si="53"/>
        <v>1198.7466894958518</v>
      </c>
      <c r="AM159" s="32">
        <f t="shared" si="54"/>
        <v>808.58134144659186</v>
      </c>
      <c r="AN159" s="32">
        <f t="shared" si="55"/>
        <v>2353.2746295634292</v>
      </c>
      <c r="AO159" s="32">
        <f t="shared" si="56"/>
        <v>1868.6821791385587</v>
      </c>
      <c r="AQ159">
        <v>155</v>
      </c>
      <c r="AR159" s="35">
        <f t="shared" si="57"/>
        <v>-1.1115639666310573E-2</v>
      </c>
      <c r="AS159" s="35">
        <f t="shared" si="58"/>
        <v>-1.8426456912301492E-2</v>
      </c>
      <c r="AT159" s="35">
        <f t="shared" si="59"/>
        <v>1.9391504597316978E-2</v>
      </c>
      <c r="AU159" s="35">
        <f t="shared" si="60"/>
        <v>1.3425188219038597E-2</v>
      </c>
      <c r="AV159" s="35">
        <f t="shared" si="61"/>
        <v>-1.1253112972005264E-2</v>
      </c>
      <c r="AW159" s="35">
        <f t="shared" si="62"/>
        <v>-1.5957033468523511E-3</v>
      </c>
      <c r="AZ159" s="36">
        <v>-4.8440626249049547E-3</v>
      </c>
      <c r="BA159">
        <v>152</v>
      </c>
    </row>
    <row r="160" spans="1:53" x14ac:dyDescent="0.35">
      <c r="A160" s="5">
        <v>45520</v>
      </c>
      <c r="B160" s="6">
        <f>TCS!B157</f>
        <v>4416.05</v>
      </c>
      <c r="C160" s="6">
        <f>RELIANCE!B157</f>
        <v>1478.2</v>
      </c>
      <c r="D160" s="4">
        <f>SBI!B157</f>
        <v>812.1</v>
      </c>
      <c r="E160" s="6">
        <f>HUL!B157</f>
        <v>2737.35</v>
      </c>
      <c r="F160" s="6">
        <f>SUN!B157</f>
        <v>1742.75</v>
      </c>
      <c r="H160" s="5">
        <v>45520</v>
      </c>
      <c r="I160" s="7">
        <f t="shared" si="63"/>
        <v>2.8124090565159188E-2</v>
      </c>
      <c r="J160" s="7">
        <f t="shared" si="64"/>
        <v>1.118445804973156E-2</v>
      </c>
      <c r="K160" s="7">
        <f t="shared" si="65"/>
        <v>1.1332503113325121E-2</v>
      </c>
      <c r="L160" s="7">
        <f t="shared" si="66"/>
        <v>9.626556016597565E-3</v>
      </c>
      <c r="M160" s="7">
        <f t="shared" si="67"/>
        <v>6.3158499124393863E-4</v>
      </c>
      <c r="N160" s="4"/>
      <c r="O160" s="4">
        <v>156</v>
      </c>
      <c r="P160" s="4">
        <v>1.0041889339287187</v>
      </c>
      <c r="Q160" s="4">
        <v>0.8557632650607262</v>
      </c>
      <c r="R160" s="4">
        <v>0.46115292451954443</v>
      </c>
      <c r="S160" s="4">
        <v>-4.3801916717530621E-2</v>
      </c>
      <c r="T160" s="4">
        <v>-0.68581175964010377</v>
      </c>
      <c r="U160" s="4"/>
      <c r="V160" s="4"/>
      <c r="W160" s="4"/>
      <c r="X160" s="4"/>
      <c r="Y160" s="4"/>
      <c r="Z160" s="4"/>
      <c r="AA160" s="4"/>
      <c r="AC160">
        <v>156</v>
      </c>
      <c r="AD160">
        <f t="shared" si="47"/>
        <v>1.0041889339287187</v>
      </c>
      <c r="AE160">
        <f t="shared" si="48"/>
        <v>1.0858663816026908</v>
      </c>
      <c r="AF160">
        <f t="shared" si="49"/>
        <v>0.99037210556601307</v>
      </c>
      <c r="AG160">
        <f t="shared" si="50"/>
        <v>0.10780189805652871</v>
      </c>
      <c r="AH160">
        <f t="shared" si="51"/>
        <v>-0.30695827641778284</v>
      </c>
      <c r="AJ160">
        <v>156</v>
      </c>
      <c r="AK160" s="32">
        <f t="shared" si="52"/>
        <v>4167.5299341569362</v>
      </c>
      <c r="AL160" s="32">
        <f t="shared" si="53"/>
        <v>1240.3816996311389</v>
      </c>
      <c r="AM160" s="32">
        <f t="shared" si="54"/>
        <v>794.78140237109585</v>
      </c>
      <c r="AN160" s="32">
        <f t="shared" si="55"/>
        <v>2325.3043695840765</v>
      </c>
      <c r="AO160" s="32">
        <f t="shared" si="56"/>
        <v>1882.9598971468515</v>
      </c>
      <c r="AQ160">
        <v>156</v>
      </c>
      <c r="AR160" s="35">
        <f t="shared" si="57"/>
        <v>1.3393459897855564E-2</v>
      </c>
      <c r="AS160" s="35">
        <f t="shared" si="58"/>
        <v>1.5665670117616326E-2</v>
      </c>
      <c r="AT160" s="35">
        <f t="shared" si="59"/>
        <v>1.9936994088449733E-3</v>
      </c>
      <c r="AU160" s="35">
        <f t="shared" si="60"/>
        <v>1.3799446983664421E-3</v>
      </c>
      <c r="AV160" s="35">
        <f t="shared" si="61"/>
        <v>-3.6985649637019113E-3</v>
      </c>
      <c r="AW160" s="35">
        <f t="shared" si="62"/>
        <v>5.7468418317962794E-3</v>
      </c>
      <c r="AZ160" s="36">
        <v>-4.8015460360925086E-3</v>
      </c>
      <c r="BA160">
        <v>153</v>
      </c>
    </row>
    <row r="161" spans="1:53" x14ac:dyDescent="0.35">
      <c r="A161" s="5">
        <v>45523</v>
      </c>
      <c r="B161" s="6">
        <f>TCS!B158</f>
        <v>4490</v>
      </c>
      <c r="C161" s="6">
        <f>RELIANCE!B158</f>
        <v>1488.4</v>
      </c>
      <c r="D161" s="4">
        <f>SBI!B158</f>
        <v>813.7</v>
      </c>
      <c r="E161" s="6">
        <f>HUL!B158</f>
        <v>2731.67</v>
      </c>
      <c r="F161" s="6">
        <f>SUN!B158</f>
        <v>1747.8</v>
      </c>
      <c r="H161" s="5">
        <v>45523</v>
      </c>
      <c r="I161" s="7">
        <f t="shared" si="63"/>
        <v>1.6745734310073424E-2</v>
      </c>
      <c r="J161" s="7">
        <f t="shared" si="64"/>
        <v>6.9002841293466233E-3</v>
      </c>
      <c r="K161" s="7">
        <f t="shared" si="65"/>
        <v>1.970200714197734E-3</v>
      </c>
      <c r="L161" s="7">
        <f t="shared" si="66"/>
        <v>-2.0749995433538837E-3</v>
      </c>
      <c r="M161" s="7">
        <f t="shared" si="67"/>
        <v>2.897719122077147E-3</v>
      </c>
      <c r="N161" s="4"/>
      <c r="O161" s="4">
        <v>157</v>
      </c>
      <c r="P161" s="4">
        <v>0.5387777802119732</v>
      </c>
      <c r="Q161" s="4">
        <v>0.11878036504938802</v>
      </c>
      <c r="R161" s="4">
        <v>-0.74513336148999043</v>
      </c>
      <c r="S161" s="4">
        <v>-0.17951438305333517</v>
      </c>
      <c r="T161" s="4">
        <v>-2.2235720307040014</v>
      </c>
      <c r="U161" s="4"/>
      <c r="V161" s="4"/>
      <c r="W161" s="4"/>
      <c r="X161" s="4"/>
      <c r="Y161" s="4"/>
      <c r="Z161" s="4"/>
      <c r="AA161" s="4"/>
      <c r="AC161">
        <v>157</v>
      </c>
      <c r="AD161">
        <f t="shared" si="47"/>
        <v>0.5387777802119732</v>
      </c>
      <c r="AE161">
        <f t="shared" si="48"/>
        <v>0.25375892920935317</v>
      </c>
      <c r="AF161">
        <f t="shared" si="49"/>
        <v>-0.47810573221527558</v>
      </c>
      <c r="AG161">
        <f t="shared" si="50"/>
        <v>6.9657913200739829E-2</v>
      </c>
      <c r="AH161">
        <f t="shared" si="51"/>
        <v>-1.9507256933255279</v>
      </c>
      <c r="AJ161">
        <v>157</v>
      </c>
      <c r="AK161" s="32">
        <f t="shared" si="52"/>
        <v>4141.9132668640423</v>
      </c>
      <c r="AL161" s="32">
        <f t="shared" si="53"/>
        <v>1225.6933894585629</v>
      </c>
      <c r="AM161" s="32">
        <f t="shared" si="54"/>
        <v>794.22245687224995</v>
      </c>
      <c r="AN161" s="32">
        <f t="shared" si="55"/>
        <v>2324.1683656626114</v>
      </c>
      <c r="AO161" s="32">
        <f t="shared" si="56"/>
        <v>1845.9014906685497</v>
      </c>
      <c r="AQ161">
        <v>157</v>
      </c>
      <c r="AR161" s="35">
        <f t="shared" si="57"/>
        <v>7.1644073153576127E-3</v>
      </c>
      <c r="AS161" s="35">
        <f t="shared" si="58"/>
        <v>3.6383946436544523E-3</v>
      </c>
      <c r="AT161" s="35">
        <f t="shared" si="59"/>
        <v>1.2890278268404831E-3</v>
      </c>
      <c r="AU161" s="35">
        <f t="shared" si="60"/>
        <v>8.9073065871914103E-4</v>
      </c>
      <c r="AV161" s="35">
        <f t="shared" si="61"/>
        <v>-2.3306706172888325E-2</v>
      </c>
      <c r="AW161" s="35">
        <f t="shared" si="62"/>
        <v>-2.0648291456633267E-3</v>
      </c>
      <c r="AZ161" s="36">
        <v>-4.7985794156857114E-3</v>
      </c>
      <c r="BA161">
        <v>154</v>
      </c>
    </row>
    <row r="162" spans="1:53" x14ac:dyDescent="0.35">
      <c r="A162" s="5">
        <v>45524</v>
      </c>
      <c r="B162" s="6">
        <f>TCS!B159</f>
        <v>4523.3</v>
      </c>
      <c r="C162" s="6">
        <f>RELIANCE!B159</f>
        <v>1495.95</v>
      </c>
      <c r="D162" s="4">
        <f>SBI!B159</f>
        <v>820.3</v>
      </c>
      <c r="E162" s="6">
        <f>HUL!B159</f>
        <v>2740.14</v>
      </c>
      <c r="F162" s="6">
        <f>SUN!B159</f>
        <v>1766.35</v>
      </c>
      <c r="H162" s="5">
        <v>45524</v>
      </c>
      <c r="I162" s="7">
        <f t="shared" si="63"/>
        <v>7.4164810690422467E-3</v>
      </c>
      <c r="J162" s="7">
        <f t="shared" si="64"/>
        <v>5.0725611394786263E-3</v>
      </c>
      <c r="K162" s="7">
        <f t="shared" si="65"/>
        <v>8.1110974560647531E-3</v>
      </c>
      <c r="L162" s="7">
        <f t="shared" si="66"/>
        <v>3.100667357330833E-3</v>
      </c>
      <c r="M162" s="7">
        <f t="shared" si="67"/>
        <v>1.0613342487698851E-2</v>
      </c>
      <c r="N162" s="4"/>
      <c r="O162" s="4">
        <v>158</v>
      </c>
      <c r="P162" s="4">
        <v>-0.48484253809660149</v>
      </c>
      <c r="Q162" s="4">
        <v>1.2846759685140381</v>
      </c>
      <c r="R162" s="4">
        <v>0.17312802862192725</v>
      </c>
      <c r="S162" s="4">
        <v>0.74555414247453888</v>
      </c>
      <c r="T162" s="4">
        <v>-1.476375577022059</v>
      </c>
      <c r="U162" s="4"/>
      <c r="V162" s="4"/>
      <c r="W162" s="4"/>
      <c r="X162" s="4"/>
      <c r="Y162" s="4"/>
      <c r="Z162" s="4"/>
      <c r="AA162" s="4"/>
      <c r="AC162">
        <v>158</v>
      </c>
      <c r="AD162">
        <f t="shared" si="47"/>
        <v>-0.48484253809660149</v>
      </c>
      <c r="AE162">
        <f t="shared" si="48"/>
        <v>1.1161051605762955</v>
      </c>
      <c r="AF162">
        <f t="shared" si="49"/>
        <v>0.7440702903862132</v>
      </c>
      <c r="AG162">
        <f t="shared" si="50"/>
        <v>0.69723020174151473</v>
      </c>
      <c r="AH162">
        <f t="shared" si="51"/>
        <v>-1.1539033724597332</v>
      </c>
      <c r="AJ162">
        <v>158</v>
      </c>
      <c r="AK162" s="32">
        <f t="shared" si="52"/>
        <v>4086.124876413593</v>
      </c>
      <c r="AL162" s="32">
        <f t="shared" si="53"/>
        <v>1240.9187745421932</v>
      </c>
      <c r="AM162" s="32">
        <f t="shared" si="54"/>
        <v>803.46880492906757</v>
      </c>
      <c r="AN162" s="32">
        <f t="shared" si="55"/>
        <v>2342.9294699099082</v>
      </c>
      <c r="AO162" s="32">
        <f t="shared" si="56"/>
        <v>1863.7737085349759</v>
      </c>
      <c r="AQ162">
        <v>158</v>
      </c>
      <c r="AR162" s="35">
        <f t="shared" si="57"/>
        <v>-6.4013236845206212E-3</v>
      </c>
      <c r="AS162" s="35">
        <f t="shared" si="58"/>
        <v>1.6105444865664786E-2</v>
      </c>
      <c r="AT162" s="35">
        <f t="shared" si="59"/>
        <v>1.2946047565642438E-2</v>
      </c>
      <c r="AU162" s="35">
        <f t="shared" si="60"/>
        <v>8.9701003014117653E-3</v>
      </c>
      <c r="AV162" s="35">
        <f t="shared" si="61"/>
        <v>-1.3850256072924783E-2</v>
      </c>
      <c r="AW162" s="35">
        <f t="shared" si="62"/>
        <v>3.5540025950547179E-3</v>
      </c>
      <c r="AZ162" s="36">
        <v>-4.7977847466292856E-3</v>
      </c>
      <c r="BA162">
        <v>155</v>
      </c>
    </row>
    <row r="163" spans="1:53" x14ac:dyDescent="0.35">
      <c r="A163" s="5">
        <v>45525</v>
      </c>
      <c r="B163" s="6">
        <f>TCS!B160</f>
        <v>4551.5</v>
      </c>
      <c r="C163" s="6">
        <f>RELIANCE!B160</f>
        <v>1498.68</v>
      </c>
      <c r="D163" s="4">
        <f>SBI!B160</f>
        <v>815.55</v>
      </c>
      <c r="E163" s="6">
        <f>HUL!B160</f>
        <v>2780.13</v>
      </c>
      <c r="F163" s="6">
        <f>SUN!B160</f>
        <v>1764.65</v>
      </c>
      <c r="H163" s="5">
        <v>45525</v>
      </c>
      <c r="I163" s="7">
        <f t="shared" si="63"/>
        <v>6.2343863993101767E-3</v>
      </c>
      <c r="J163" s="7">
        <f t="shared" si="64"/>
        <v>1.8249273037200808E-3</v>
      </c>
      <c r="K163" s="7">
        <f t="shared" si="65"/>
        <v>-5.7905644276484702E-3</v>
      </c>
      <c r="L163" s="7">
        <f t="shared" si="66"/>
        <v>1.4594144824717104E-2</v>
      </c>
      <c r="M163" s="7">
        <f t="shared" si="67"/>
        <v>-9.6243666317541443E-4</v>
      </c>
      <c r="N163" s="4"/>
      <c r="O163" s="4">
        <v>159</v>
      </c>
      <c r="P163" s="4">
        <v>1.9128823176819112</v>
      </c>
      <c r="Q163" s="4">
        <v>0.1370989630290278</v>
      </c>
      <c r="R163" s="4">
        <v>-0.23042018272797712</v>
      </c>
      <c r="S163" s="4">
        <v>-0.80561333584032158</v>
      </c>
      <c r="T163" s="4">
        <v>0.58132599455629919</v>
      </c>
      <c r="U163" s="4"/>
      <c r="V163" s="4"/>
      <c r="W163" s="4"/>
      <c r="X163" s="4"/>
      <c r="Y163" s="4"/>
      <c r="Z163" s="4"/>
      <c r="AA163" s="4"/>
      <c r="AC163">
        <v>159</v>
      </c>
      <c r="AD163">
        <f t="shared" si="47"/>
        <v>1.9128823176819112</v>
      </c>
      <c r="AE163">
        <f t="shared" si="48"/>
        <v>0.62596267226925151</v>
      </c>
      <c r="AF163">
        <f t="shared" si="49"/>
        <v>0.17486469650459313</v>
      </c>
      <c r="AG163">
        <f t="shared" si="50"/>
        <v>-0.39276937250978916</v>
      </c>
      <c r="AH163">
        <f t="shared" si="51"/>
        <v>0.89531100141976072</v>
      </c>
      <c r="AJ163">
        <v>159</v>
      </c>
      <c r="AK163" s="32">
        <f t="shared" si="52"/>
        <v>4218.0028126411225</v>
      </c>
      <c r="AL163" s="32">
        <f t="shared" si="53"/>
        <v>1232.2418831511557</v>
      </c>
      <c r="AM163" s="32">
        <f t="shared" si="54"/>
        <v>787.4774348499875</v>
      </c>
      <c r="AN163" s="32">
        <f t="shared" si="55"/>
        <v>2310.4404268264516</v>
      </c>
      <c r="AO163" s="32">
        <f t="shared" si="56"/>
        <v>1910.5350572769785</v>
      </c>
      <c r="AQ163">
        <v>159</v>
      </c>
      <c r="AR163" s="35">
        <f t="shared" si="57"/>
        <v>2.566664947686248E-2</v>
      </c>
      <c r="AS163" s="35">
        <f t="shared" si="58"/>
        <v>9.0005184451633635E-3</v>
      </c>
      <c r="AT163" s="35">
        <f t="shared" si="59"/>
        <v>-7.2145299420228737E-3</v>
      </c>
      <c r="AU163" s="35">
        <f t="shared" si="60"/>
        <v>-5.0211331008778171E-3</v>
      </c>
      <c r="AV163" s="35">
        <f t="shared" si="61"/>
        <v>1.0891852841069083E-2</v>
      </c>
      <c r="AW163" s="35">
        <f t="shared" si="62"/>
        <v>6.6646715440388474E-3</v>
      </c>
      <c r="AZ163" s="36">
        <v>-4.7909864442857945E-3</v>
      </c>
      <c r="BA163">
        <v>156</v>
      </c>
    </row>
    <row r="164" spans="1:53" x14ac:dyDescent="0.35">
      <c r="A164" s="5">
        <v>45526</v>
      </c>
      <c r="B164" s="6">
        <f>TCS!B161</f>
        <v>4502</v>
      </c>
      <c r="C164" s="6">
        <f>RELIANCE!B161</f>
        <v>1498.13</v>
      </c>
      <c r="D164" s="4">
        <f>SBI!B161</f>
        <v>820.3</v>
      </c>
      <c r="E164" s="6">
        <f>HUL!B161</f>
        <v>2781.72</v>
      </c>
      <c r="F164" s="6">
        <f>SUN!B161</f>
        <v>1750.65</v>
      </c>
      <c r="H164" s="5">
        <v>45526</v>
      </c>
      <c r="I164" s="7">
        <f t="shared" si="63"/>
        <v>-1.0875535537734793E-2</v>
      </c>
      <c r="J164" s="7">
        <f t="shared" si="64"/>
        <v>-3.6698961753001136E-4</v>
      </c>
      <c r="K164" s="7">
        <f t="shared" si="65"/>
        <v>5.8242903562013559E-3</v>
      </c>
      <c r="L164" s="7">
        <f t="shared" si="66"/>
        <v>5.7191570178360962E-4</v>
      </c>
      <c r="M164" s="7">
        <f t="shared" si="67"/>
        <v>-7.9335845635112312E-3</v>
      </c>
      <c r="N164" s="4"/>
      <c r="O164" s="4">
        <v>160</v>
      </c>
      <c r="P164" s="4">
        <v>-0.20428903269395374</v>
      </c>
      <c r="Q164" s="4">
        <v>-0.82239524999171632</v>
      </c>
      <c r="R164" s="4">
        <v>-0.94240454785801775</v>
      </c>
      <c r="S164" s="4">
        <v>4.5357543609708777E-2</v>
      </c>
      <c r="T164" s="4">
        <v>3.9249394818816355E-2</v>
      </c>
      <c r="U164" s="4"/>
      <c r="V164" s="4"/>
      <c r="W164" s="4"/>
      <c r="X164" s="4"/>
      <c r="Y164" s="4"/>
      <c r="Z164" s="4"/>
      <c r="AA164" s="4"/>
      <c r="AC164">
        <v>160</v>
      </c>
      <c r="AD164">
        <f t="shared" si="47"/>
        <v>-0.20428903269395374</v>
      </c>
      <c r="AE164">
        <f t="shared" si="48"/>
        <v>-0.84726169832420983</v>
      </c>
      <c r="AF164">
        <f t="shared" si="49"/>
        <v>-1.2520217865083929</v>
      </c>
      <c r="AG164">
        <f t="shared" si="50"/>
        <v>0.12880201049399526</v>
      </c>
      <c r="AH164">
        <f t="shared" si="51"/>
        <v>-0.14160820241425756</v>
      </c>
      <c r="AJ164">
        <v>160</v>
      </c>
      <c r="AK164" s="32">
        <f t="shared" si="52"/>
        <v>4101.3401564735059</v>
      </c>
      <c r="AL164" s="32">
        <f t="shared" si="53"/>
        <v>1206.5252334096654</v>
      </c>
      <c r="AM164" s="32">
        <f t="shared" si="54"/>
        <v>795.08929684048576</v>
      </c>
      <c r="AN164" s="32">
        <f t="shared" si="55"/>
        <v>2325.9300317827524</v>
      </c>
      <c r="AO164" s="32">
        <f t="shared" si="56"/>
        <v>1886.7286195368752</v>
      </c>
      <c r="AQ164">
        <v>160</v>
      </c>
      <c r="AR164" s="35">
        <f t="shared" si="57"/>
        <v>-2.7015145537316876E-3</v>
      </c>
      <c r="AS164" s="35">
        <f t="shared" si="58"/>
        <v>-1.2057127197817485E-2</v>
      </c>
      <c r="AT164" s="35">
        <f t="shared" si="59"/>
        <v>2.3818669194222153E-3</v>
      </c>
      <c r="AU164" s="35">
        <f t="shared" si="60"/>
        <v>1.6493827926240545E-3</v>
      </c>
      <c r="AV164" s="35">
        <f t="shared" si="61"/>
        <v>-1.7044791995157738E-3</v>
      </c>
      <c r="AW164" s="35">
        <f t="shared" si="62"/>
        <v>-2.4863742478037358E-3</v>
      </c>
      <c r="AZ164" s="36">
        <v>-4.7650969317309944E-3</v>
      </c>
      <c r="BA164">
        <v>157</v>
      </c>
    </row>
    <row r="165" spans="1:53" x14ac:dyDescent="0.35">
      <c r="A165" s="5">
        <v>45527</v>
      </c>
      <c r="B165" s="6">
        <f>TCS!B162</f>
        <v>4463.8999999999996</v>
      </c>
      <c r="C165" s="6">
        <f>RELIANCE!B162</f>
        <v>1499.97</v>
      </c>
      <c r="D165" s="4">
        <f>SBI!B162</f>
        <v>815.35</v>
      </c>
      <c r="E165" s="6">
        <f>HUL!B162</f>
        <v>2804.43</v>
      </c>
      <c r="F165" s="6">
        <f>SUN!B162</f>
        <v>1775.75</v>
      </c>
      <c r="H165" s="5">
        <v>45527</v>
      </c>
      <c r="I165" s="7">
        <f t="shared" si="63"/>
        <v>-8.4629053753888517E-3</v>
      </c>
      <c r="J165" s="7">
        <f t="shared" si="64"/>
        <v>1.228197819948873E-3</v>
      </c>
      <c r="K165" s="7">
        <f t="shared" si="65"/>
        <v>-6.0343776667072246E-3</v>
      </c>
      <c r="L165" s="7">
        <f t="shared" si="66"/>
        <v>8.164013631853706E-3</v>
      </c>
      <c r="M165" s="7">
        <f t="shared" si="67"/>
        <v>1.4337531773912504E-2</v>
      </c>
      <c r="N165" s="4"/>
      <c r="O165" s="4">
        <v>161</v>
      </c>
      <c r="P165" s="4">
        <v>1.5185199947954724</v>
      </c>
      <c r="Q165" s="4">
        <v>0.10089754065052238</v>
      </c>
      <c r="R165" s="4">
        <v>1.2821305457795746</v>
      </c>
      <c r="S165" s="4">
        <v>0.40891788890186287</v>
      </c>
      <c r="T165" s="4">
        <v>0.93477468090949056</v>
      </c>
      <c r="U165" s="4"/>
      <c r="V165" s="4"/>
      <c r="W165" s="4"/>
      <c r="X165" s="4"/>
      <c r="Y165" s="4"/>
      <c r="Z165" s="4"/>
      <c r="AA165" s="4"/>
      <c r="AC165">
        <v>161</v>
      </c>
      <c r="AD165">
        <f t="shared" si="47"/>
        <v>1.5185199947954724</v>
      </c>
      <c r="AE165">
        <f t="shared" si="48"/>
        <v>0.48924513235678607</v>
      </c>
      <c r="AF165">
        <f t="shared" si="49"/>
        <v>1.3610403873482089</v>
      </c>
      <c r="AG165">
        <f t="shared" si="50"/>
        <v>0.43251380603071954</v>
      </c>
      <c r="AH165">
        <f t="shared" si="51"/>
        <v>1.0678926748882689</v>
      </c>
      <c r="AJ165">
        <v>161</v>
      </c>
      <c r="AK165" s="32">
        <f t="shared" si="52"/>
        <v>4196.0235262302622</v>
      </c>
      <c r="AL165" s="32">
        <f t="shared" si="53"/>
        <v>1229.832440918331</v>
      </c>
      <c r="AM165" s="32">
        <f t="shared" si="54"/>
        <v>799.55554617253767</v>
      </c>
      <c r="AN165" s="32">
        <f t="shared" si="55"/>
        <v>2334.9974475471463</v>
      </c>
      <c r="AO165" s="32">
        <f t="shared" si="56"/>
        <v>1914.5263847933438</v>
      </c>
      <c r="AQ165">
        <v>161</v>
      </c>
      <c r="AR165" s="35">
        <f t="shared" si="57"/>
        <v>2.0322077163311913E-2</v>
      </c>
      <c r="AS165" s="35">
        <f t="shared" si="58"/>
        <v>7.0275872412126628E-3</v>
      </c>
      <c r="AT165" s="35">
        <f t="shared" si="59"/>
        <v>8.0125392997196787E-3</v>
      </c>
      <c r="AU165" s="35">
        <f t="shared" si="60"/>
        <v>5.5542171082840763E-3</v>
      </c>
      <c r="AV165" s="35">
        <f t="shared" si="61"/>
        <v>1.3003722211351487E-2</v>
      </c>
      <c r="AW165" s="35">
        <f t="shared" si="62"/>
        <v>1.0784028604775963E-2</v>
      </c>
      <c r="AZ165" s="36">
        <v>-4.6712802705848105E-3</v>
      </c>
      <c r="BA165">
        <v>158</v>
      </c>
    </row>
    <row r="166" spans="1:53" x14ac:dyDescent="0.35">
      <c r="A166" s="5">
        <v>45530</v>
      </c>
      <c r="B166" s="6">
        <f>TCS!B163</f>
        <v>4502.45</v>
      </c>
      <c r="C166" s="6">
        <f>RELIANCE!B163</f>
        <v>1512.6</v>
      </c>
      <c r="D166" s="4">
        <f>SBI!B163</f>
        <v>815.05</v>
      </c>
      <c r="E166" s="6">
        <f>HUL!B163</f>
        <v>2809.96</v>
      </c>
      <c r="F166" s="6">
        <f>SUN!B163</f>
        <v>1772.45</v>
      </c>
      <c r="H166" s="5">
        <v>45530</v>
      </c>
      <c r="I166" s="7">
        <f t="shared" si="63"/>
        <v>8.635946145747031E-3</v>
      </c>
      <c r="J166" s="7">
        <f t="shared" si="64"/>
        <v>8.4201684033680113E-3</v>
      </c>
      <c r="K166" s="7">
        <f t="shared" si="65"/>
        <v>-3.6794014840257905E-4</v>
      </c>
      <c r="L166" s="7">
        <f t="shared" si="66"/>
        <v>1.9718802038204419E-3</v>
      </c>
      <c r="M166" s="7">
        <f t="shared" si="67"/>
        <v>-1.8583697029423973E-3</v>
      </c>
      <c r="N166" s="4"/>
      <c r="O166" s="4">
        <v>162</v>
      </c>
      <c r="P166" s="4">
        <v>1.5282625586445919</v>
      </c>
      <c r="Q166" s="4">
        <v>-0.36974692717614355</v>
      </c>
      <c r="R166" s="4">
        <v>-1.1275314836767174</v>
      </c>
      <c r="S166" s="4">
        <v>0.63272455318313348</v>
      </c>
      <c r="T166" s="4">
        <v>-1.3417509945377593</v>
      </c>
      <c r="U166" s="4"/>
      <c r="V166" s="4"/>
      <c r="W166" s="4"/>
      <c r="X166" s="4"/>
      <c r="Y166" s="4"/>
      <c r="Z166" s="4"/>
      <c r="AA166" s="4"/>
      <c r="AC166">
        <v>162</v>
      </c>
      <c r="AD166">
        <f t="shared" si="47"/>
        <v>1.5282625586445919</v>
      </c>
      <c r="AE166">
        <f t="shared" si="48"/>
        <v>3.7045463813487223E-2</v>
      </c>
      <c r="AF166">
        <f t="shared" si="49"/>
        <v>-0.90154708548338991</v>
      </c>
      <c r="AG166">
        <f t="shared" si="50"/>
        <v>1.0748613948573864</v>
      </c>
      <c r="AH166">
        <f t="shared" si="51"/>
        <v>-1.0501410283971333</v>
      </c>
      <c r="AJ166">
        <v>162</v>
      </c>
      <c r="AK166" s="32">
        <f t="shared" si="52"/>
        <v>4196.5651335072516</v>
      </c>
      <c r="AL166" s="32">
        <f t="shared" si="53"/>
        <v>1221.8966090384688</v>
      </c>
      <c r="AM166" s="32">
        <f t="shared" si="54"/>
        <v>809.08443686969747</v>
      </c>
      <c r="AN166" s="32">
        <f t="shared" si="55"/>
        <v>2354.2915561810705</v>
      </c>
      <c r="AO166" s="32">
        <f t="shared" si="56"/>
        <v>1866.1137301834285</v>
      </c>
      <c r="AQ166">
        <v>162</v>
      </c>
      <c r="AR166" s="35">
        <f t="shared" si="57"/>
        <v>2.0453776582633587E-2</v>
      </c>
      <c r="AS166" s="35">
        <f t="shared" si="58"/>
        <v>5.2946492402772272E-4</v>
      </c>
      <c r="AT166" s="35">
        <f t="shared" si="59"/>
        <v>2.0025765090390113E-2</v>
      </c>
      <c r="AU166" s="35">
        <f t="shared" si="60"/>
        <v>1.3863122251871474E-2</v>
      </c>
      <c r="AV166" s="35">
        <f t="shared" si="61"/>
        <v>-1.2612116625609904E-2</v>
      </c>
      <c r="AW166" s="35">
        <f t="shared" si="62"/>
        <v>8.4520024446625985E-3</v>
      </c>
      <c r="AZ166" s="36">
        <v>-4.6182171984623828E-3</v>
      </c>
      <c r="BA166">
        <v>159</v>
      </c>
    </row>
    <row r="167" spans="1:53" x14ac:dyDescent="0.35">
      <c r="A167" s="5">
        <v>45531</v>
      </c>
      <c r="B167" s="6">
        <f>TCS!B164</f>
        <v>4497.1499999999996</v>
      </c>
      <c r="C167" s="6">
        <f>RELIANCE!B164</f>
        <v>1500.45</v>
      </c>
      <c r="D167" s="4">
        <f>SBI!B164</f>
        <v>815.9</v>
      </c>
      <c r="E167" s="6">
        <f>HUL!B164</f>
        <v>2755.93</v>
      </c>
      <c r="F167" s="6">
        <f>SUN!B164</f>
        <v>1789.4</v>
      </c>
      <c r="H167" s="5">
        <v>45531</v>
      </c>
      <c r="I167" s="7">
        <f t="shared" si="63"/>
        <v>-1.1771368921364989E-3</v>
      </c>
      <c r="J167" s="7">
        <f t="shared" si="64"/>
        <v>-8.0325267750891438E-3</v>
      </c>
      <c r="K167" s="7">
        <f t="shared" si="65"/>
        <v>1.0428808048585925E-3</v>
      </c>
      <c r="L167" s="7">
        <f t="shared" si="66"/>
        <v>-1.9228031715754046E-2</v>
      </c>
      <c r="M167" s="7">
        <f t="shared" si="67"/>
        <v>9.5630342181725059E-3</v>
      </c>
      <c r="N167" s="4"/>
      <c r="O167" s="4">
        <v>163</v>
      </c>
      <c r="P167" s="4">
        <v>0.25142223168036426</v>
      </c>
      <c r="Q167" s="4">
        <v>0.11944773857647625</v>
      </c>
      <c r="R167" s="4">
        <v>0.25455266429533957</v>
      </c>
      <c r="S167" s="4">
        <v>-0.5399901574178001</v>
      </c>
      <c r="T167" s="4">
        <v>0.90531138807894795</v>
      </c>
      <c r="U167" s="4"/>
      <c r="V167" s="4"/>
      <c r="W167" s="4"/>
      <c r="X167" s="4"/>
      <c r="Y167" s="4"/>
      <c r="Z167" s="4"/>
      <c r="AA167" s="4"/>
      <c r="AC167">
        <v>163</v>
      </c>
      <c r="AD167">
        <f t="shared" si="47"/>
        <v>0.25142223168036426</v>
      </c>
      <c r="AE167">
        <f t="shared" si="48"/>
        <v>0.18026885417687971</v>
      </c>
      <c r="AF167">
        <f t="shared" si="49"/>
        <v>0.31464497552930043</v>
      </c>
      <c r="AG167">
        <f t="shared" si="50"/>
        <v>-0.52139943094021179</v>
      </c>
      <c r="AH167">
        <f t="shared" si="51"/>
        <v>0.90881674556388881</v>
      </c>
      <c r="AJ167">
        <v>163</v>
      </c>
      <c r="AK167" s="32">
        <f t="shared" si="52"/>
        <v>4126.1756309702878</v>
      </c>
      <c r="AL167" s="32">
        <f t="shared" si="53"/>
        <v>1224.4045365491074</v>
      </c>
      <c r="AM167" s="32">
        <f t="shared" si="54"/>
        <v>785.61142476556188</v>
      </c>
      <c r="AN167" s="32">
        <f t="shared" si="55"/>
        <v>2306.6362602177232</v>
      </c>
      <c r="AO167" s="32">
        <f t="shared" si="56"/>
        <v>1910.8471067270959</v>
      </c>
      <c r="AQ167">
        <v>163</v>
      </c>
      <c r="AR167" s="35">
        <f t="shared" si="57"/>
        <v>3.3375800241433051E-3</v>
      </c>
      <c r="AS167" s="35">
        <f t="shared" si="58"/>
        <v>2.5830391394943142E-3</v>
      </c>
      <c r="AT167" s="35">
        <f t="shared" si="59"/>
        <v>-9.5670388734722112E-3</v>
      </c>
      <c r="AU167" s="35">
        <f t="shared" si="60"/>
        <v>-6.6593771940384183E-3</v>
      </c>
      <c r="AV167" s="35">
        <f t="shared" si="61"/>
        <v>1.1056962738218434E-2</v>
      </c>
      <c r="AW167" s="35">
        <f t="shared" si="62"/>
        <v>1.5023316686908501E-4</v>
      </c>
      <c r="AZ167" s="36">
        <v>-4.5960279427406988E-3</v>
      </c>
      <c r="BA167">
        <v>160</v>
      </c>
    </row>
    <row r="168" spans="1:53" x14ac:dyDescent="0.35">
      <c r="A168" s="5">
        <v>45532</v>
      </c>
      <c r="B168" s="6">
        <f>TCS!B165</f>
        <v>4506.05</v>
      </c>
      <c r="C168" s="6">
        <f>RELIANCE!B165</f>
        <v>1498.3</v>
      </c>
      <c r="D168" s="4">
        <f>SBI!B165</f>
        <v>809.4</v>
      </c>
      <c r="E168" s="6">
        <f>HUL!B165</f>
        <v>2753.39</v>
      </c>
      <c r="F168" s="6">
        <f>SUN!B165</f>
        <v>1811.85</v>
      </c>
      <c r="H168" s="5">
        <v>45532</v>
      </c>
      <c r="I168" s="7">
        <f t="shared" si="63"/>
        <v>1.9790311641818548E-3</v>
      </c>
      <c r="J168" s="7">
        <f t="shared" si="64"/>
        <v>-1.4329034622947434E-3</v>
      </c>
      <c r="K168" s="7">
        <f t="shared" si="65"/>
        <v>-7.9666625811987135E-3</v>
      </c>
      <c r="L168" s="7">
        <f t="shared" si="66"/>
        <v>-9.2164895334789776E-4</v>
      </c>
      <c r="M168" s="7">
        <f t="shared" si="67"/>
        <v>1.2546104839610939E-2</v>
      </c>
      <c r="N168" s="4"/>
      <c r="O168" s="4">
        <v>164</v>
      </c>
      <c r="P168" s="4">
        <v>-0.81693050974002712</v>
      </c>
      <c r="Q168" s="4">
        <v>0.63240418350314509</v>
      </c>
      <c r="R168" s="4">
        <v>0.37479773078076573</v>
      </c>
      <c r="S168" s="4">
        <v>-1.6038390545061125</v>
      </c>
      <c r="T168" s="4">
        <v>-4.2777327282795145E-2</v>
      </c>
      <c r="U168" s="4"/>
      <c r="V168" s="4"/>
      <c r="W168" s="4"/>
      <c r="X168" s="4"/>
      <c r="Y168" s="4"/>
      <c r="Z168" s="4"/>
      <c r="AA168" s="4"/>
      <c r="AC168">
        <v>164</v>
      </c>
      <c r="AD168">
        <f t="shared" si="47"/>
        <v>-0.81693050974002712</v>
      </c>
      <c r="AE168">
        <f t="shared" si="48"/>
        <v>0.40023739968373406</v>
      </c>
      <c r="AF168">
        <f t="shared" si="49"/>
        <v>0.51926081766182142</v>
      </c>
      <c r="AG168">
        <f t="shared" si="50"/>
        <v>-1.734540399164862</v>
      </c>
      <c r="AH168">
        <f t="shared" si="51"/>
        <v>-4.5101857294884702E-2</v>
      </c>
      <c r="AJ168">
        <v>164</v>
      </c>
      <c r="AK168" s="32">
        <f t="shared" si="52"/>
        <v>4068.1876582272907</v>
      </c>
      <c r="AL168" s="32">
        <f t="shared" si="53"/>
        <v>1228.2663452993313</v>
      </c>
      <c r="AM168" s="32">
        <f t="shared" si="54"/>
        <v>768.22869614473893</v>
      </c>
      <c r="AN168" s="32">
        <f t="shared" si="55"/>
        <v>2271.0649352951727</v>
      </c>
      <c r="AO168" s="32">
        <f t="shared" si="56"/>
        <v>1888.9317142520586</v>
      </c>
      <c r="AQ168">
        <v>164</v>
      </c>
      <c r="AR168" s="35">
        <f t="shared" si="57"/>
        <v>-1.0763010315677723E-2</v>
      </c>
      <c r="AS168" s="35">
        <f t="shared" si="58"/>
        <v>5.7452162123490247E-3</v>
      </c>
      <c r="AT168" s="35">
        <f t="shared" si="59"/>
        <v>-3.1481724477132045E-2</v>
      </c>
      <c r="AU168" s="35">
        <f t="shared" si="60"/>
        <v>-2.1977978857425251E-2</v>
      </c>
      <c r="AV168" s="35">
        <f t="shared" si="61"/>
        <v>-5.3878978170929237E-4</v>
      </c>
      <c r="AW168" s="35">
        <f t="shared" si="62"/>
        <v>-1.1803257443919057E-2</v>
      </c>
      <c r="AZ168" s="36">
        <v>-4.5880083891208798E-3</v>
      </c>
      <c r="BA168">
        <v>161</v>
      </c>
    </row>
    <row r="169" spans="1:53" x14ac:dyDescent="0.35">
      <c r="A169" s="5">
        <v>45533</v>
      </c>
      <c r="B169" s="6">
        <f>TCS!B166</f>
        <v>4511.8</v>
      </c>
      <c r="C169" s="6">
        <f>RELIANCE!B166</f>
        <v>1520.93</v>
      </c>
      <c r="D169" s="4">
        <f>SBI!B166</f>
        <v>814.5</v>
      </c>
      <c r="E169" s="6">
        <f>HUL!B166</f>
        <v>2774.2</v>
      </c>
      <c r="F169" s="6">
        <f>SUN!B166</f>
        <v>1799.2</v>
      </c>
      <c r="H169" s="5">
        <v>45533</v>
      </c>
      <c r="I169" s="7">
        <f t="shared" si="63"/>
        <v>1.2760621830649743E-3</v>
      </c>
      <c r="J169" s="7">
        <f t="shared" si="64"/>
        <v>1.5103784288860833E-2</v>
      </c>
      <c r="K169" s="7">
        <f t="shared" si="65"/>
        <v>6.3009636767976662E-3</v>
      </c>
      <c r="L169" s="7">
        <f t="shared" si="66"/>
        <v>7.5579558289962101E-3</v>
      </c>
      <c r="M169" s="7">
        <f t="shared" si="67"/>
        <v>-6.9818141678393841E-3</v>
      </c>
      <c r="N169" s="4"/>
      <c r="O169" s="4">
        <v>165</v>
      </c>
      <c r="P169" s="4">
        <v>0.48546440180448169</v>
      </c>
      <c r="Q169" s="4">
        <v>-0.47763067754823335</v>
      </c>
      <c r="R169" s="4">
        <v>0.8110779947886716</v>
      </c>
      <c r="S169" s="4">
        <v>-1.3777013355960388</v>
      </c>
      <c r="T169" s="4">
        <v>0.33901097687673648</v>
      </c>
      <c r="U169" s="4"/>
      <c r="V169" s="4"/>
      <c r="W169" s="4"/>
      <c r="X169" s="4"/>
      <c r="Y169" s="4"/>
      <c r="Z169" s="4"/>
      <c r="AA169" s="4"/>
      <c r="AC169">
        <v>165</v>
      </c>
      <c r="AD169">
        <f t="shared" si="47"/>
        <v>0.48546440180448169</v>
      </c>
      <c r="AE169">
        <f t="shared" si="48"/>
        <v>-0.33621791809168744</v>
      </c>
      <c r="AF169">
        <f t="shared" si="49"/>
        <v>0.50339368279598207</v>
      </c>
      <c r="AG169">
        <f t="shared" si="50"/>
        <v>-1.4429156909428984</v>
      </c>
      <c r="AH169">
        <f t="shared" si="51"/>
        <v>0.20727890047376424</v>
      </c>
      <c r="AJ169">
        <v>165</v>
      </c>
      <c r="AK169" s="32">
        <f t="shared" si="52"/>
        <v>4138.9889183188143</v>
      </c>
      <c r="AL169" s="32">
        <f t="shared" si="53"/>
        <v>1215.3846559064368</v>
      </c>
      <c r="AM169" s="32">
        <f t="shared" si="54"/>
        <v>772.37185693033473</v>
      </c>
      <c r="AN169" s="32">
        <f t="shared" si="55"/>
        <v>2279.5654543942355</v>
      </c>
      <c r="AO169" s="32">
        <f t="shared" si="56"/>
        <v>1894.705355658906</v>
      </c>
      <c r="AQ169">
        <v>165</v>
      </c>
      <c r="AR169" s="35">
        <f t="shared" si="57"/>
        <v>6.4533108776554382E-3</v>
      </c>
      <c r="AS169" s="35">
        <f t="shared" si="58"/>
        <v>-4.8027382547088937E-3</v>
      </c>
      <c r="AT169" s="35">
        <f t="shared" si="59"/>
        <v>-2.6258375024792335E-2</v>
      </c>
      <c r="AU169" s="35">
        <f t="shared" si="60"/>
        <v>-1.8317275572010017E-2</v>
      </c>
      <c r="AV169" s="35">
        <f t="shared" si="61"/>
        <v>2.5161277594147879E-3</v>
      </c>
      <c r="AW169" s="35">
        <f t="shared" si="62"/>
        <v>-8.0817900428882053E-3</v>
      </c>
      <c r="AZ169" s="36">
        <v>-4.5071041500947878E-3</v>
      </c>
      <c r="BA169">
        <v>162</v>
      </c>
    </row>
    <row r="170" spans="1:53" x14ac:dyDescent="0.35">
      <c r="A170" s="5">
        <v>45534</v>
      </c>
      <c r="B170" s="6">
        <f>TCS!B167</f>
        <v>4553.75</v>
      </c>
      <c r="C170" s="6">
        <f>RELIANCE!B167</f>
        <v>1509.63</v>
      </c>
      <c r="D170" s="4">
        <f>SBI!B167</f>
        <v>815.6</v>
      </c>
      <c r="E170" s="6">
        <f>HUL!B167</f>
        <v>2766.98</v>
      </c>
      <c r="F170" s="6">
        <f>SUN!B167</f>
        <v>1821.65</v>
      </c>
      <c r="H170" s="5">
        <v>45534</v>
      </c>
      <c r="I170" s="7">
        <f t="shared" si="63"/>
        <v>9.2978412163660096E-3</v>
      </c>
      <c r="J170" s="7">
        <f t="shared" si="64"/>
        <v>-7.4296647445970532E-3</v>
      </c>
      <c r="K170" s="7">
        <f t="shared" si="65"/>
        <v>1.3505217925107171E-3</v>
      </c>
      <c r="L170" s="7">
        <f t="shared" si="66"/>
        <v>-2.6025520870881502E-3</v>
      </c>
      <c r="M170" s="7">
        <f t="shared" si="67"/>
        <v>1.2477767896843073E-2</v>
      </c>
      <c r="N170" s="4"/>
      <c r="O170" s="4">
        <v>166</v>
      </c>
      <c r="P170" s="4">
        <v>0.74161493583786009</v>
      </c>
      <c r="Q170" s="4">
        <v>0.38414091738598927</v>
      </c>
      <c r="R170" s="4">
        <v>0.28352485563514684</v>
      </c>
      <c r="S170" s="4">
        <v>-0.30480735018494115</v>
      </c>
      <c r="T170" s="4">
        <v>0.18409756101218783</v>
      </c>
      <c r="U170" s="4"/>
      <c r="V170" s="4"/>
      <c r="W170" s="4"/>
      <c r="X170" s="4"/>
      <c r="Y170" s="4"/>
      <c r="Z170" s="4"/>
      <c r="AA170" s="4"/>
      <c r="AC170">
        <v>166</v>
      </c>
      <c r="AD170">
        <f t="shared" si="47"/>
        <v>0.74161493583786009</v>
      </c>
      <c r="AE170">
        <f t="shared" si="48"/>
        <v>0.56246698462928302</v>
      </c>
      <c r="AF170">
        <f t="shared" si="49"/>
        <v>0.55359609531927201</v>
      </c>
      <c r="AG170">
        <f t="shared" si="50"/>
        <v>-0.19235622982126205</v>
      </c>
      <c r="AH170">
        <f t="shared" si="51"/>
        <v>0.36770415548908653</v>
      </c>
      <c r="AJ170">
        <v>166</v>
      </c>
      <c r="AK170" s="32">
        <f t="shared" si="52"/>
        <v>4153.0581992967136</v>
      </c>
      <c r="AL170" s="32">
        <f t="shared" si="53"/>
        <v>1231.1222800755104</v>
      </c>
      <c r="AM170" s="32">
        <f t="shared" si="54"/>
        <v>790.39362394786633</v>
      </c>
      <c r="AN170" s="32">
        <f t="shared" si="55"/>
        <v>2316.3800471003797</v>
      </c>
      <c r="AO170" s="32">
        <f t="shared" si="56"/>
        <v>1898.3845283126018</v>
      </c>
      <c r="AQ170">
        <v>166</v>
      </c>
      <c r="AR170" s="35">
        <f t="shared" si="57"/>
        <v>9.8744542296473892E-3</v>
      </c>
      <c r="AS170" s="35">
        <f t="shared" si="58"/>
        <v>8.0837503177157988E-3</v>
      </c>
      <c r="AT170" s="35">
        <f t="shared" si="59"/>
        <v>-3.5380434343591505E-3</v>
      </c>
      <c r="AU170" s="35">
        <f t="shared" si="60"/>
        <v>-2.4632672579217862E-3</v>
      </c>
      <c r="AV170" s="35">
        <f t="shared" si="61"/>
        <v>4.4628314572352501E-3</v>
      </c>
      <c r="AW170" s="35">
        <f t="shared" si="62"/>
        <v>3.2839450624635009E-3</v>
      </c>
      <c r="AZ170" s="36">
        <v>-4.4636904920723371E-3</v>
      </c>
      <c r="BA170">
        <v>163</v>
      </c>
    </row>
    <row r="171" spans="1:53" x14ac:dyDescent="0.35">
      <c r="A171" s="5">
        <v>45537</v>
      </c>
      <c r="B171" s="6">
        <f>TCS!B168</f>
        <v>4521.05</v>
      </c>
      <c r="C171" s="6">
        <f>RELIANCE!B168</f>
        <v>1516.25</v>
      </c>
      <c r="D171" s="4">
        <f>SBI!B168</f>
        <v>822.15</v>
      </c>
      <c r="E171" s="6">
        <f>HUL!B168</f>
        <v>2777.99</v>
      </c>
      <c r="F171" s="6">
        <f>SUN!B168</f>
        <v>1815.95</v>
      </c>
      <c r="H171" s="5">
        <v>45537</v>
      </c>
      <c r="I171" s="7">
        <f t="shared" si="63"/>
        <v>-7.180894866867904E-3</v>
      </c>
      <c r="J171" s="7">
        <f t="shared" si="64"/>
        <v>4.3851804746857237E-3</v>
      </c>
      <c r="K171" s="7">
        <f t="shared" si="65"/>
        <v>8.0308974987739479E-3</v>
      </c>
      <c r="L171" s="7">
        <f t="shared" si="66"/>
        <v>3.9790674309174712E-3</v>
      </c>
      <c r="M171" s="7">
        <f t="shared" si="67"/>
        <v>-3.1290313726566321E-3</v>
      </c>
      <c r="N171" s="4"/>
      <c r="O171" s="4">
        <v>167</v>
      </c>
      <c r="P171" s="4">
        <v>-0.43098314752455075</v>
      </c>
      <c r="Q171" s="4">
        <v>-0.36128864334239036</v>
      </c>
      <c r="R171" s="4">
        <v>2.2444052904318821</v>
      </c>
      <c r="S171" s="4">
        <v>-0.70990807733272654</v>
      </c>
      <c r="T171" s="4">
        <v>0.38358480778234394</v>
      </c>
      <c r="U171" s="4"/>
      <c r="V171" s="4"/>
      <c r="W171" s="4"/>
      <c r="X171" s="4"/>
      <c r="Y171" s="4"/>
      <c r="Z171" s="4"/>
      <c r="AA171" s="4"/>
      <c r="AC171">
        <v>167</v>
      </c>
      <c r="AD171">
        <f t="shared" si="47"/>
        <v>-0.43098314752455075</v>
      </c>
      <c r="AE171">
        <f t="shared" si="48"/>
        <v>-0.46024836499510924</v>
      </c>
      <c r="AF171">
        <f t="shared" si="49"/>
        <v>1.622561831979846</v>
      </c>
      <c r="AG171">
        <f t="shared" si="50"/>
        <v>-1.2173989690210987</v>
      </c>
      <c r="AH171">
        <f t="shared" si="51"/>
        <v>4.4496093573380524E-2</v>
      </c>
      <c r="AJ171">
        <v>167</v>
      </c>
      <c r="AK171" s="32">
        <f t="shared" si="52"/>
        <v>4089.0414524751914</v>
      </c>
      <c r="AL171" s="32">
        <f t="shared" si="53"/>
        <v>1213.2285117057327</v>
      </c>
      <c r="AM171" s="32">
        <f t="shared" si="54"/>
        <v>775.59112515157074</v>
      </c>
      <c r="AN171" s="32">
        <f t="shared" si="55"/>
        <v>2286.1608126458809</v>
      </c>
      <c r="AO171" s="32">
        <f t="shared" si="56"/>
        <v>1890.979403523625</v>
      </c>
      <c r="AQ171">
        <v>167</v>
      </c>
      <c r="AR171" s="35">
        <f t="shared" si="57"/>
        <v>-5.6921172354212901E-3</v>
      </c>
      <c r="AS171" s="35">
        <f t="shared" si="58"/>
        <v>-6.5682606299015678E-3</v>
      </c>
      <c r="AT171" s="35">
        <f t="shared" si="59"/>
        <v>-2.2199791790758039E-2</v>
      </c>
      <c r="AU171" s="35">
        <f t="shared" si="60"/>
        <v>-1.5477019660703251E-2</v>
      </c>
      <c r="AV171" s="35">
        <f t="shared" si="61"/>
        <v>5.4467235832955652E-4</v>
      </c>
      <c r="AW171" s="35">
        <f t="shared" si="62"/>
        <v>-9.8785033916909178E-3</v>
      </c>
      <c r="AZ171" s="36">
        <v>-4.4497135095313391E-3</v>
      </c>
      <c r="BA171">
        <v>164</v>
      </c>
    </row>
    <row r="172" spans="1:53" x14ac:dyDescent="0.35">
      <c r="A172" s="5">
        <v>45538</v>
      </c>
      <c r="B172" s="6">
        <f>TCS!B169</f>
        <v>4512.3500000000004</v>
      </c>
      <c r="C172" s="6">
        <f>RELIANCE!B169</f>
        <v>1509.13</v>
      </c>
      <c r="D172" s="4">
        <f>SBI!B169</f>
        <v>824.8</v>
      </c>
      <c r="E172" s="6">
        <f>HUL!B169</f>
        <v>2783.22</v>
      </c>
      <c r="F172" s="6">
        <f>SUN!B169</f>
        <v>1811.5</v>
      </c>
      <c r="H172" s="5">
        <v>45538</v>
      </c>
      <c r="I172" s="7">
        <f t="shared" si="63"/>
        <v>-1.9243317370963853E-3</v>
      </c>
      <c r="J172" s="7">
        <f t="shared" si="64"/>
        <v>-4.6957955482274105E-3</v>
      </c>
      <c r="K172" s="7">
        <f t="shared" si="65"/>
        <v>3.2232560968192825E-3</v>
      </c>
      <c r="L172" s="7">
        <f t="shared" si="66"/>
        <v>1.8826561650688856E-3</v>
      </c>
      <c r="M172" s="7">
        <f t="shared" si="67"/>
        <v>-2.4505079985682743E-3</v>
      </c>
      <c r="N172" s="4"/>
      <c r="O172" s="4">
        <v>168</v>
      </c>
      <c r="P172" s="4">
        <v>-1.0683092220724963</v>
      </c>
      <c r="Q172" s="4">
        <v>0.35322380189231345</v>
      </c>
      <c r="R172" s="4">
        <v>0.3981533889423266</v>
      </c>
      <c r="S172" s="4">
        <v>-0.50576220464460209</v>
      </c>
      <c r="T172" s="4">
        <v>0.37397982667464247</v>
      </c>
      <c r="U172" s="4"/>
      <c r="V172" s="4"/>
      <c r="W172" s="4"/>
      <c r="X172" s="4"/>
      <c r="Y172" s="4"/>
      <c r="Z172" s="4"/>
      <c r="AA172" s="4"/>
      <c r="AC172">
        <v>168</v>
      </c>
      <c r="AD172">
        <f t="shared" si="47"/>
        <v>-1.0683092220724963</v>
      </c>
      <c r="AE172">
        <f t="shared" si="48"/>
        <v>6.5654079995775327E-2</v>
      </c>
      <c r="AF172">
        <f t="shared" si="49"/>
        <v>0.3534415215873033</v>
      </c>
      <c r="AG172">
        <f t="shared" si="50"/>
        <v>-0.7329238861289511</v>
      </c>
      <c r="AH172">
        <f t="shared" si="51"/>
        <v>0.24827299656105151</v>
      </c>
      <c r="AJ172">
        <v>168</v>
      </c>
      <c r="AK172" s="32">
        <f t="shared" si="52"/>
        <v>4054.6622053712058</v>
      </c>
      <c r="AL172" s="32">
        <f t="shared" si="53"/>
        <v>1222.3971521710455</v>
      </c>
      <c r="AM172" s="32">
        <f t="shared" si="54"/>
        <v>782.55249180850956</v>
      </c>
      <c r="AN172" s="32">
        <f t="shared" si="55"/>
        <v>2300.3941494527562</v>
      </c>
      <c r="AO172" s="32">
        <f t="shared" si="56"/>
        <v>1895.6448303260393</v>
      </c>
      <c r="AQ172">
        <v>168</v>
      </c>
      <c r="AR172" s="35">
        <f t="shared" si="57"/>
        <v>-1.4051914218724648E-2</v>
      </c>
      <c r="AS172" s="35">
        <f t="shared" si="58"/>
        <v>9.3932624036474621E-4</v>
      </c>
      <c r="AT172" s="35">
        <f t="shared" si="59"/>
        <v>-1.3423484860678903E-2</v>
      </c>
      <c r="AU172" s="35">
        <f t="shared" si="60"/>
        <v>-9.3475089562222724E-3</v>
      </c>
      <c r="AV172" s="35">
        <f t="shared" si="61"/>
        <v>3.0132174533925582E-3</v>
      </c>
      <c r="AW172" s="35">
        <f t="shared" si="62"/>
        <v>-6.5740728683737048E-3</v>
      </c>
      <c r="AZ172" s="36">
        <v>-4.4297585290695727E-3</v>
      </c>
      <c r="BA172">
        <v>165</v>
      </c>
    </row>
    <row r="173" spans="1:53" x14ac:dyDescent="0.35">
      <c r="A173" s="5">
        <v>45539</v>
      </c>
      <c r="B173" s="6">
        <f>TCS!B170</f>
        <v>4479.25</v>
      </c>
      <c r="C173" s="6">
        <f>RELIANCE!B170</f>
        <v>1514.55</v>
      </c>
      <c r="D173" s="4">
        <f>SBI!B170</f>
        <v>816.5</v>
      </c>
      <c r="E173" s="6">
        <f>HUL!B170</f>
        <v>2829.98</v>
      </c>
      <c r="F173" s="6">
        <f>SUN!B170</f>
        <v>1832.85</v>
      </c>
      <c r="H173" s="5">
        <v>45539</v>
      </c>
      <c r="I173" s="7">
        <f t="shared" si="63"/>
        <v>-7.3354238922069825E-3</v>
      </c>
      <c r="J173" s="7">
        <f t="shared" si="64"/>
        <v>3.5914732329220822E-3</v>
      </c>
      <c r="K173" s="7">
        <f t="shared" si="65"/>
        <v>-1.0063045586808816E-2</v>
      </c>
      <c r="L173" s="7">
        <f t="shared" si="66"/>
        <v>1.6800684099711916E-2</v>
      </c>
      <c r="M173" s="7">
        <f t="shared" si="67"/>
        <v>1.1785812862268763E-2</v>
      </c>
      <c r="N173" s="4"/>
      <c r="O173" s="4">
        <v>169</v>
      </c>
      <c r="P173" s="4">
        <v>-0.90271741729048094</v>
      </c>
      <c r="Q173" s="4">
        <v>0.92459487850657929</v>
      </c>
      <c r="R173" s="4">
        <v>0.77463711529499735</v>
      </c>
      <c r="S173" s="4">
        <v>0.37203610718029262</v>
      </c>
      <c r="T173" s="4">
        <v>1.2514603839677834</v>
      </c>
      <c r="U173" s="4"/>
      <c r="V173" s="4"/>
      <c r="W173" s="4"/>
      <c r="X173" s="4"/>
      <c r="Y173" s="4"/>
      <c r="Z173" s="4"/>
      <c r="AA173" s="4"/>
      <c r="AC173">
        <v>169</v>
      </c>
      <c r="AD173">
        <f t="shared" si="47"/>
        <v>-0.90271741729048094</v>
      </c>
      <c r="AE173">
        <f t="shared" si="48"/>
        <v>0.66040527538236038</v>
      </c>
      <c r="AF173">
        <f t="shared" si="49"/>
        <v>0.99402442435118465</v>
      </c>
      <c r="AG173">
        <f t="shared" si="50"/>
        <v>0.12044707360039592</v>
      </c>
      <c r="AH173">
        <f t="shared" si="51"/>
        <v>1.2379966919020169</v>
      </c>
      <c r="AJ173">
        <v>169</v>
      </c>
      <c r="AK173" s="32">
        <f t="shared" si="52"/>
        <v>4063.5668226376574</v>
      </c>
      <c r="AL173" s="32">
        <f t="shared" si="53"/>
        <v>1232.8496265735869</v>
      </c>
      <c r="AM173" s="32">
        <f t="shared" si="54"/>
        <v>794.96678612295705</v>
      </c>
      <c r="AN173" s="32">
        <f t="shared" si="55"/>
        <v>2325.6810906585997</v>
      </c>
      <c r="AO173" s="32">
        <f t="shared" si="56"/>
        <v>1918.4685706584894</v>
      </c>
      <c r="AQ173">
        <v>169</v>
      </c>
      <c r="AR173" s="35">
        <f t="shared" si="57"/>
        <v>-1.1886631414933291E-2</v>
      </c>
      <c r="AS173" s="35">
        <f t="shared" si="58"/>
        <v>9.4981589138889433E-3</v>
      </c>
      <c r="AT173" s="35">
        <f t="shared" si="59"/>
        <v>2.227415687036105E-3</v>
      </c>
      <c r="AU173" s="35">
        <f t="shared" si="60"/>
        <v>1.5421776230997164E-3</v>
      </c>
      <c r="AV173" s="35">
        <f t="shared" si="61"/>
        <v>1.5089590020100685E-2</v>
      </c>
      <c r="AW173" s="35">
        <f t="shared" si="62"/>
        <v>3.2941421658384319E-3</v>
      </c>
      <c r="AZ173" s="36">
        <v>-4.4164981712103042E-3</v>
      </c>
      <c r="BA173">
        <v>166</v>
      </c>
    </row>
    <row r="174" spans="1:53" x14ac:dyDescent="0.35">
      <c r="A174" s="5">
        <v>45540</v>
      </c>
      <c r="B174" s="6">
        <f>TCS!B171</f>
        <v>4475.95</v>
      </c>
      <c r="C174" s="6">
        <f>RELIANCE!B171</f>
        <v>1492.97</v>
      </c>
      <c r="D174" s="4">
        <f>SBI!B171</f>
        <v>818.75</v>
      </c>
      <c r="E174" s="6">
        <f>HUL!B171</f>
        <v>2827.19</v>
      </c>
      <c r="F174" s="6">
        <f>SUN!B171</f>
        <v>1826.5</v>
      </c>
      <c r="H174" s="5">
        <v>45540</v>
      </c>
      <c r="I174" s="7">
        <f t="shared" si="63"/>
        <v>-7.3673047943301206E-4</v>
      </c>
      <c r="J174" s="7">
        <f t="shared" si="64"/>
        <v>-1.4248456637284912E-2</v>
      </c>
      <c r="K174" s="7">
        <f t="shared" si="65"/>
        <v>2.7556644213104775E-3</v>
      </c>
      <c r="L174" s="7">
        <f t="shared" si="66"/>
        <v>-9.8587269167982328E-4</v>
      </c>
      <c r="M174" s="7">
        <f t="shared" si="67"/>
        <v>-3.4645497449327101E-3</v>
      </c>
      <c r="N174" s="4"/>
      <c r="O174" s="4">
        <v>170</v>
      </c>
      <c r="P174" s="4">
        <v>-0.48530837687967132</v>
      </c>
      <c r="Q174" s="4">
        <v>1.9956741368935973</v>
      </c>
      <c r="R174" s="4">
        <v>-1.1392929948962818</v>
      </c>
      <c r="S174" s="4">
        <v>1.1378940769067638</v>
      </c>
      <c r="T174" s="4">
        <v>0.53103585164561917</v>
      </c>
      <c r="U174" s="4"/>
      <c r="V174" s="4"/>
      <c r="W174" s="4"/>
      <c r="X174" s="4"/>
      <c r="Y174" s="4"/>
      <c r="Z174" s="4"/>
      <c r="AA174" s="4"/>
      <c r="AC174">
        <v>170</v>
      </c>
      <c r="AD174">
        <f t="shared" si="47"/>
        <v>-0.48530837687967132</v>
      </c>
      <c r="AE174">
        <f t="shared" si="48"/>
        <v>1.8029158592085626</v>
      </c>
      <c r="AF174">
        <f t="shared" si="49"/>
        <v>1.8459793165196303E-2</v>
      </c>
      <c r="AG174">
        <f t="shared" si="50"/>
        <v>1.3769143624363906</v>
      </c>
      <c r="AH174">
        <f t="shared" si="51"/>
        <v>1.0318436195235425</v>
      </c>
      <c r="AJ174">
        <v>170</v>
      </c>
      <c r="AK174" s="32">
        <f t="shared" si="52"/>
        <v>4086.0996595408901</v>
      </c>
      <c r="AL174" s="32">
        <f t="shared" si="53"/>
        <v>1253.1801301272419</v>
      </c>
      <c r="AM174" s="32">
        <f t="shared" si="54"/>
        <v>813.6044084296434</v>
      </c>
      <c r="AN174" s="32">
        <f t="shared" si="55"/>
        <v>2363.4193108419354</v>
      </c>
      <c r="AO174" s="32">
        <f t="shared" si="56"/>
        <v>1913.691983407022</v>
      </c>
      <c r="AQ174">
        <v>170</v>
      </c>
      <c r="AR174" s="35">
        <f t="shared" si="57"/>
        <v>-6.4074555214311824E-3</v>
      </c>
      <c r="AS174" s="35">
        <f t="shared" si="58"/>
        <v>2.6145449438887969E-2</v>
      </c>
      <c r="AT174" s="35">
        <f t="shared" si="59"/>
        <v>2.5724165947608846E-2</v>
      </c>
      <c r="AU174" s="35">
        <f t="shared" si="60"/>
        <v>1.7793941191996732E-2</v>
      </c>
      <c r="AV174" s="35">
        <f t="shared" si="61"/>
        <v>1.2562228316633783E-2</v>
      </c>
      <c r="AW174" s="35">
        <f t="shared" si="62"/>
        <v>1.5163665874739229E-2</v>
      </c>
      <c r="AZ174" s="36">
        <v>-4.4048920821453171E-3</v>
      </c>
      <c r="BA174">
        <v>167</v>
      </c>
    </row>
    <row r="175" spans="1:53" x14ac:dyDescent="0.35">
      <c r="A175" s="5">
        <v>45541</v>
      </c>
      <c r="B175" s="6">
        <f>TCS!B172</f>
        <v>4456.75</v>
      </c>
      <c r="C175" s="6">
        <f>RELIANCE!B172</f>
        <v>1464.82</v>
      </c>
      <c r="D175" s="4">
        <f>SBI!B172</f>
        <v>782.5</v>
      </c>
      <c r="E175" s="6">
        <f>HUL!B172</f>
        <v>2827.69</v>
      </c>
      <c r="F175" s="6">
        <f>SUN!B172</f>
        <v>1824.55</v>
      </c>
      <c r="H175" s="5">
        <v>45541</v>
      </c>
      <c r="I175" s="7">
        <f t="shared" si="63"/>
        <v>-4.2895921536210135E-3</v>
      </c>
      <c r="J175" s="7">
        <f t="shared" si="64"/>
        <v>-1.885503392566501E-2</v>
      </c>
      <c r="K175" s="7">
        <f t="shared" si="65"/>
        <v>-4.4274809160305351E-2</v>
      </c>
      <c r="L175" s="7">
        <f t="shared" si="66"/>
        <v>1.7685404942713312E-4</v>
      </c>
      <c r="M175" s="7">
        <f t="shared" si="67"/>
        <v>-1.067615658362997E-3</v>
      </c>
      <c r="N175" s="4"/>
      <c r="O175" s="4">
        <v>171</v>
      </c>
      <c r="P175" s="4">
        <v>0.26258779381524333</v>
      </c>
      <c r="Q175" s="4">
        <v>1.1701046340962231</v>
      </c>
      <c r="R175" s="4">
        <v>-1.9749173158090092</v>
      </c>
      <c r="S175" s="4">
        <v>1.3469530715183218</v>
      </c>
      <c r="T175" s="4">
        <v>2.2017875091581698</v>
      </c>
      <c r="U175" s="4"/>
      <c r="V175" s="4"/>
      <c r="W175" s="4"/>
      <c r="X175" s="4"/>
      <c r="Y175" s="4"/>
      <c r="Z175" s="4"/>
      <c r="AA175" s="4"/>
      <c r="AC175">
        <v>171</v>
      </c>
      <c r="AD175">
        <f t="shared" si="47"/>
        <v>0.26258779381524333</v>
      </c>
      <c r="AE175">
        <f t="shared" si="48"/>
        <v>1.1982416171584607</v>
      </c>
      <c r="AF175">
        <f t="shared" si="49"/>
        <v>-0.99859600293248019</v>
      </c>
      <c r="AG175">
        <f t="shared" si="50"/>
        <v>1.8136824168067731</v>
      </c>
      <c r="AH175">
        <f t="shared" si="51"/>
        <v>2.5838511930048309</v>
      </c>
      <c r="AJ175">
        <v>171</v>
      </c>
      <c r="AK175" s="32">
        <f t="shared" si="52"/>
        <v>4126.7860185836071</v>
      </c>
      <c r="AL175" s="32">
        <f t="shared" si="53"/>
        <v>1242.3787849029518</v>
      </c>
      <c r="AM175" s="32">
        <f t="shared" si="54"/>
        <v>820.18497147223411</v>
      </c>
      <c r="AN175" s="32">
        <f t="shared" si="55"/>
        <v>2376.680647663331</v>
      </c>
      <c r="AO175" s="32">
        <f t="shared" si="56"/>
        <v>1949.9464903756962</v>
      </c>
      <c r="AQ175">
        <v>171</v>
      </c>
      <c r="AR175" s="35">
        <f t="shared" si="57"/>
        <v>3.4860043486504289E-3</v>
      </c>
      <c r="AS175" s="35">
        <f t="shared" si="58"/>
        <v>1.7300949767002471E-2</v>
      </c>
      <c r="AT175" s="35">
        <f t="shared" si="59"/>
        <v>3.4020387635191662E-2</v>
      </c>
      <c r="AU175" s="35">
        <f t="shared" si="60"/>
        <v>2.3504865278554332E-2</v>
      </c>
      <c r="AV175" s="35">
        <f t="shared" si="61"/>
        <v>3.1745014617157175E-2</v>
      </c>
      <c r="AW175" s="35">
        <f t="shared" si="62"/>
        <v>2.2011444329311215E-2</v>
      </c>
      <c r="AZ175" s="36">
        <v>-4.369980604726308E-3</v>
      </c>
      <c r="BA175">
        <v>168</v>
      </c>
    </row>
    <row r="176" spans="1:53" x14ac:dyDescent="0.35">
      <c r="A176" s="5">
        <v>45544</v>
      </c>
      <c r="B176" s="6">
        <f>TCS!B173</f>
        <v>4449.55</v>
      </c>
      <c r="C176" s="6">
        <f>RELIANCE!B173</f>
        <v>1462.45</v>
      </c>
      <c r="D176" s="4">
        <f>SBI!B173</f>
        <v>784.25</v>
      </c>
      <c r="E176" s="6">
        <f>HUL!B173</f>
        <v>2910.21</v>
      </c>
      <c r="F176" s="6">
        <f>SUN!B173</f>
        <v>1821.85</v>
      </c>
      <c r="H176" s="5">
        <v>45544</v>
      </c>
      <c r="I176" s="7">
        <f t="shared" si="63"/>
        <v>-1.6155270095921104E-3</v>
      </c>
      <c r="J176" s="7">
        <f t="shared" si="64"/>
        <v>-1.6179462323014926E-3</v>
      </c>
      <c r="K176" s="7">
        <f t="shared" si="65"/>
        <v>2.2364217252395235E-3</v>
      </c>
      <c r="L176" s="7">
        <f t="shared" si="66"/>
        <v>2.9182831215585958E-2</v>
      </c>
      <c r="M176" s="7">
        <f t="shared" si="67"/>
        <v>-1.4798169411636142E-3</v>
      </c>
      <c r="N176" s="4"/>
      <c r="O176" s="4">
        <v>172</v>
      </c>
      <c r="P176" s="4">
        <v>1.2016948022070542</v>
      </c>
      <c r="Q176" s="4">
        <v>-0.41969876513360521</v>
      </c>
      <c r="R176" s="4">
        <v>1.0172436046989777</v>
      </c>
      <c r="S176" s="4">
        <v>-2.4883328242443574</v>
      </c>
      <c r="T176" s="4">
        <v>0.19301984997118049</v>
      </c>
      <c r="U176" s="4"/>
      <c r="V176" s="4"/>
      <c r="W176" s="4"/>
      <c r="X176" s="4"/>
      <c r="Y176" s="4"/>
      <c r="Z176" s="4"/>
      <c r="AA176" s="4"/>
      <c r="AC176">
        <v>172</v>
      </c>
      <c r="AD176">
        <f t="shared" si="47"/>
        <v>1.2016948022070542</v>
      </c>
      <c r="AE176">
        <f t="shared" si="48"/>
        <v>-9.5466719912434717E-2</v>
      </c>
      <c r="AF176">
        <f t="shared" si="49"/>
        <v>0.81713197569060503</v>
      </c>
      <c r="AG176">
        <f t="shared" si="50"/>
        <v>-2.4331011253232742</v>
      </c>
      <c r="AH176">
        <f t="shared" si="51"/>
        <v>0.17111297912662982</v>
      </c>
      <c r="AJ176">
        <v>172</v>
      </c>
      <c r="AK176" s="32">
        <f t="shared" si="52"/>
        <v>4178.4486689129053</v>
      </c>
      <c r="AL176" s="32">
        <f t="shared" si="53"/>
        <v>1219.580816466304</v>
      </c>
      <c r="AM176" s="32">
        <f t="shared" si="54"/>
        <v>758.39428363583215</v>
      </c>
      <c r="AN176" s="32">
        <f t="shared" si="55"/>
        <v>2250.831392107124</v>
      </c>
      <c r="AO176" s="32">
        <f t="shared" si="56"/>
        <v>1893.8769163808331</v>
      </c>
      <c r="AQ176">
        <v>172</v>
      </c>
      <c r="AR176" s="35">
        <f t="shared" si="57"/>
        <v>1.6048503668836256E-2</v>
      </c>
      <c r="AS176" s="35">
        <f t="shared" si="58"/>
        <v>-1.3667828320950148E-3</v>
      </c>
      <c r="AT176" s="35">
        <f t="shared" si="59"/>
        <v>-4.3880126530721042E-2</v>
      </c>
      <c r="AU176" s="35">
        <f t="shared" si="60"/>
        <v>-3.0691446489331198E-2</v>
      </c>
      <c r="AV176" s="35">
        <f t="shared" si="61"/>
        <v>2.0777885027820631E-3</v>
      </c>
      <c r="AW176" s="35">
        <f t="shared" si="62"/>
        <v>-1.1562412736105789E-2</v>
      </c>
      <c r="AZ176" s="36">
        <v>-4.2667650530801024E-3</v>
      </c>
      <c r="BA176">
        <v>169</v>
      </c>
    </row>
    <row r="177" spans="1:53" x14ac:dyDescent="0.35">
      <c r="A177" s="5">
        <v>45545</v>
      </c>
      <c r="B177" s="6">
        <f>TCS!B174</f>
        <v>4507.8500000000004</v>
      </c>
      <c r="C177" s="6">
        <f>RELIANCE!B174</f>
        <v>1461.53</v>
      </c>
      <c r="D177" s="4">
        <f>SBI!B174</f>
        <v>782.65</v>
      </c>
      <c r="E177" s="6">
        <f>HUL!B174</f>
        <v>2887.1</v>
      </c>
      <c r="F177" s="6">
        <f>SUN!B174</f>
        <v>1836.35</v>
      </c>
      <c r="H177" s="5">
        <v>45545</v>
      </c>
      <c r="I177" s="7">
        <f t="shared" si="63"/>
        <v>1.3102448562214208E-2</v>
      </c>
      <c r="J177" s="7">
        <f t="shared" si="64"/>
        <v>-6.2908133611405681E-4</v>
      </c>
      <c r="K177" s="7">
        <f t="shared" si="65"/>
        <v>-2.0401657634683268E-3</v>
      </c>
      <c r="L177" s="7">
        <f t="shared" si="66"/>
        <v>-7.9410076936029528E-3</v>
      </c>
      <c r="M177" s="7">
        <f t="shared" si="67"/>
        <v>7.9589428328348255E-3</v>
      </c>
      <c r="N177" s="4"/>
      <c r="O177" s="4">
        <v>173</v>
      </c>
      <c r="P177" s="4">
        <v>0.2785526936440641</v>
      </c>
      <c r="Q177" s="4">
        <v>0.91533171929842616</v>
      </c>
      <c r="R177" s="4">
        <v>-2.6502220446146199</v>
      </c>
      <c r="S177" s="4">
        <v>-0.5438366301114882</v>
      </c>
      <c r="T177" s="4">
        <v>0.47000525441573104</v>
      </c>
      <c r="U177" s="4"/>
      <c r="V177" s="4"/>
      <c r="W177" s="4"/>
      <c r="X177" s="4"/>
      <c r="Y177" s="4"/>
      <c r="Z177" s="4"/>
      <c r="AA177" s="4"/>
      <c r="AC177">
        <v>173</v>
      </c>
      <c r="AD177">
        <f t="shared" si="47"/>
        <v>0.2785526936440641</v>
      </c>
      <c r="AE177">
        <f t="shared" si="48"/>
        <v>0.95621155003340652</v>
      </c>
      <c r="AF177">
        <f t="shared" si="49"/>
        <v>-1.6951143186171238</v>
      </c>
      <c r="AG177">
        <f t="shared" si="50"/>
        <v>8.3876808513988377E-2</v>
      </c>
      <c r="AH177">
        <f t="shared" si="51"/>
        <v>0.9029715249672241</v>
      </c>
      <c r="AJ177">
        <v>173</v>
      </c>
      <c r="AK177" s="32">
        <f t="shared" si="52"/>
        <v>4127.6589283741896</v>
      </c>
      <c r="AL177" s="32">
        <f t="shared" si="53"/>
        <v>1238.081516991585</v>
      </c>
      <c r="AM177" s="32">
        <f t="shared" si="54"/>
        <v>794.43076846082306</v>
      </c>
      <c r="AN177" s="32">
        <f t="shared" si="55"/>
        <v>2324.5917678195869</v>
      </c>
      <c r="AO177" s="32">
        <f t="shared" si="56"/>
        <v>1910.7120469824101</v>
      </c>
      <c r="AQ177">
        <v>173</v>
      </c>
      <c r="AR177" s="35">
        <f t="shared" si="57"/>
        <v>3.6982646291601196E-3</v>
      </c>
      <c r="AS177" s="35">
        <f t="shared" si="58"/>
        <v>1.3782204291983513E-2</v>
      </c>
      <c r="AT177" s="35">
        <f t="shared" si="59"/>
        <v>1.551649597608451E-3</v>
      </c>
      <c r="AU177" s="35">
        <f t="shared" si="60"/>
        <v>1.0730665430374042E-3</v>
      </c>
      <c r="AV177" s="35">
        <f t="shared" si="61"/>
        <v>1.0985500665313896E-2</v>
      </c>
      <c r="AW177" s="35">
        <f t="shared" si="62"/>
        <v>6.2181371454206776E-3</v>
      </c>
      <c r="AZ177" s="36">
        <v>-4.1941749337412572E-3</v>
      </c>
      <c r="BA177">
        <v>170</v>
      </c>
    </row>
    <row r="178" spans="1:53" x14ac:dyDescent="0.35">
      <c r="A178" s="5">
        <v>45546</v>
      </c>
      <c r="B178" s="6">
        <f>TCS!B175</f>
        <v>4479.3500000000004</v>
      </c>
      <c r="C178" s="6">
        <f>RELIANCE!B175</f>
        <v>1451.5</v>
      </c>
      <c r="D178" s="4">
        <f>SBI!B175</f>
        <v>768.6</v>
      </c>
      <c r="E178" s="6">
        <f>HUL!B175</f>
        <v>2892.63</v>
      </c>
      <c r="F178" s="6">
        <f>SUN!B175</f>
        <v>1845.7</v>
      </c>
      <c r="H178" s="5">
        <v>45546</v>
      </c>
      <c r="I178" s="7">
        <f t="shared" si="63"/>
        <v>-6.3223044245038773E-3</v>
      </c>
      <c r="J178" s="7">
        <f t="shared" si="64"/>
        <v>-6.8626713102023507E-3</v>
      </c>
      <c r="K178" s="7">
        <f t="shared" si="65"/>
        <v>-1.795183032006642E-2</v>
      </c>
      <c r="L178" s="7">
        <f t="shared" si="66"/>
        <v>1.9154168542829808E-3</v>
      </c>
      <c r="M178" s="7">
        <f t="shared" si="67"/>
        <v>5.0916219674899121E-3</v>
      </c>
      <c r="N178" s="4"/>
      <c r="O178" s="4">
        <v>174</v>
      </c>
      <c r="P178" s="4">
        <v>1.2644642950127454</v>
      </c>
      <c r="Q178" s="4">
        <v>0.91304160557522451</v>
      </c>
      <c r="R178" s="4">
        <v>0.49452212615388813</v>
      </c>
      <c r="S178" s="4">
        <v>0.66652410356264702</v>
      </c>
      <c r="T178" s="4">
        <v>-0.3867120753936657</v>
      </c>
      <c r="U178" s="4"/>
      <c r="V178" s="4"/>
      <c r="W178" s="4"/>
      <c r="X178" s="4"/>
      <c r="Y178" s="4"/>
      <c r="Z178" s="4"/>
      <c r="AA178" s="4"/>
      <c r="AC178">
        <v>174</v>
      </c>
      <c r="AD178">
        <f t="shared" si="47"/>
        <v>1.2644642950127454</v>
      </c>
      <c r="AE178">
        <f t="shared" si="48"/>
        <v>1.2083542906968412</v>
      </c>
      <c r="AF178">
        <f t="shared" si="49"/>
        <v>1.088610682493734</v>
      </c>
      <c r="AG178">
        <f t="shared" si="50"/>
        <v>0.84381944156578126</v>
      </c>
      <c r="AH178">
        <f t="shared" si="51"/>
        <v>3.6934184872150888E-2</v>
      </c>
      <c r="AJ178">
        <v>174</v>
      </c>
      <c r="AK178" s="32">
        <f t="shared" si="52"/>
        <v>4181.9247473126388</v>
      </c>
      <c r="AL178" s="32">
        <f t="shared" si="53"/>
        <v>1242.558660691155</v>
      </c>
      <c r="AM178" s="32">
        <f t="shared" si="54"/>
        <v>805.64404301381558</v>
      </c>
      <c r="AN178" s="32">
        <f t="shared" si="55"/>
        <v>2347.3334893740721</v>
      </c>
      <c r="AO178" s="32">
        <f t="shared" si="56"/>
        <v>1890.8064964343844</v>
      </c>
      <c r="AQ178">
        <v>174</v>
      </c>
      <c r="AR178" s="35">
        <f t="shared" si="57"/>
        <v>1.6893760972811478E-2</v>
      </c>
      <c r="AS178" s="35">
        <f t="shared" si="58"/>
        <v>1.7448238027557794E-2</v>
      </c>
      <c r="AT178" s="35">
        <f t="shared" si="59"/>
        <v>1.568840521156778E-2</v>
      </c>
      <c r="AU178" s="35">
        <f t="shared" si="60"/>
        <v>1.0866667832596377E-2</v>
      </c>
      <c r="AV178" s="35">
        <f t="shared" si="61"/>
        <v>4.531847056188365E-4</v>
      </c>
      <c r="AW178" s="35">
        <f t="shared" si="62"/>
        <v>1.2270051350030453E-2</v>
      </c>
      <c r="AZ178" s="36">
        <v>-4.1000298693608219E-3</v>
      </c>
      <c r="BA178">
        <v>171</v>
      </c>
    </row>
    <row r="179" spans="1:53" x14ac:dyDescent="0.35">
      <c r="A179" s="5">
        <v>45547</v>
      </c>
      <c r="B179" s="6">
        <f>TCS!B176</f>
        <v>4517.7</v>
      </c>
      <c r="C179" s="6">
        <f>RELIANCE!B176</f>
        <v>1479.8</v>
      </c>
      <c r="D179" s="4">
        <f>SBI!B176</f>
        <v>787.75</v>
      </c>
      <c r="E179" s="6">
        <f>HUL!B176</f>
        <v>2944.68</v>
      </c>
      <c r="F179" s="6">
        <f>SUN!B176</f>
        <v>1865.4</v>
      </c>
      <c r="H179" s="5">
        <v>45547</v>
      </c>
      <c r="I179" s="7">
        <f t="shared" si="63"/>
        <v>8.5615100405191935E-3</v>
      </c>
      <c r="J179" s="7">
        <f t="shared" si="64"/>
        <v>1.9497071994488469E-2</v>
      </c>
      <c r="K179" s="7">
        <f t="shared" si="65"/>
        <v>2.4915430653135617E-2</v>
      </c>
      <c r="L179" s="7">
        <f t="shared" si="66"/>
        <v>1.799400545524299E-2</v>
      </c>
      <c r="M179" s="7">
        <f t="shared" si="67"/>
        <v>1.0673457224901206E-2</v>
      </c>
      <c r="N179" s="4"/>
      <c r="O179" s="4">
        <v>175</v>
      </c>
      <c r="P179" s="4">
        <v>1.0212713124807729</v>
      </c>
      <c r="Q179" s="4">
        <v>1.3821612228593101</v>
      </c>
      <c r="R179" s="4">
        <v>-0.52183274902296661</v>
      </c>
      <c r="S179" s="4">
        <v>-1.5264639347322442</v>
      </c>
      <c r="T179" s="4">
        <v>0.21575375878649186</v>
      </c>
      <c r="U179" s="4"/>
      <c r="V179" s="4"/>
      <c r="W179" s="4"/>
      <c r="X179" s="4"/>
      <c r="Y179" s="4"/>
      <c r="Z179" s="4"/>
      <c r="AA179" s="4"/>
      <c r="AC179">
        <v>175</v>
      </c>
      <c r="AD179">
        <f t="shared" si="47"/>
        <v>1.0212713124807729</v>
      </c>
      <c r="AE179">
        <f t="shared" si="48"/>
        <v>1.5988528513724369</v>
      </c>
      <c r="AF179">
        <f t="shared" si="49"/>
        <v>0.44637848163809568</v>
      </c>
      <c r="AG179">
        <f t="shared" si="50"/>
        <v>-1.1116065376109134</v>
      </c>
      <c r="AH179">
        <f t="shared" si="51"/>
        <v>0.74293113124788923</v>
      </c>
      <c r="AJ179">
        <v>175</v>
      </c>
      <c r="AK179" s="32">
        <f t="shared" si="52"/>
        <v>4168.4731726171713</v>
      </c>
      <c r="AL179" s="32">
        <f t="shared" si="53"/>
        <v>1249.5244782560856</v>
      </c>
      <c r="AM179" s="32">
        <f t="shared" si="54"/>
        <v>777.10594037425722</v>
      </c>
      <c r="AN179" s="32">
        <f t="shared" si="55"/>
        <v>2289.2613414859047</v>
      </c>
      <c r="AO179" s="32">
        <f t="shared" si="56"/>
        <v>1907.0178580086747</v>
      </c>
      <c r="AQ179">
        <v>175</v>
      </c>
      <c r="AR179" s="35">
        <f t="shared" si="57"/>
        <v>1.3622821582553346E-2</v>
      </c>
      <c r="AS179" s="35">
        <f t="shared" si="58"/>
        <v>2.315208045534134E-2</v>
      </c>
      <c r="AT179" s="35">
        <f t="shared" si="59"/>
        <v>-2.0290039871082688E-2</v>
      </c>
      <c r="AU179" s="35">
        <f t="shared" si="60"/>
        <v>-1.4141793425819338E-2</v>
      </c>
      <c r="AV179" s="35">
        <f t="shared" si="61"/>
        <v>9.0308516144208539E-3</v>
      </c>
      <c r="AW179" s="35">
        <f t="shared" si="62"/>
        <v>2.2747840710827033E-3</v>
      </c>
      <c r="AZ179" s="36">
        <v>-3.8749126607350976E-3</v>
      </c>
      <c r="BA179">
        <v>172</v>
      </c>
    </row>
    <row r="180" spans="1:53" x14ac:dyDescent="0.35">
      <c r="A180" s="5">
        <v>45548</v>
      </c>
      <c r="B180" s="6">
        <f>TCS!B177</f>
        <v>4522.6000000000004</v>
      </c>
      <c r="C180" s="6">
        <f>RELIANCE!B177</f>
        <v>1472.63</v>
      </c>
      <c r="D180" s="4">
        <f>SBI!B177</f>
        <v>790.85</v>
      </c>
      <c r="E180" s="6">
        <f>HUL!B177</f>
        <v>2921.32</v>
      </c>
      <c r="F180" s="6">
        <f>SUN!B177</f>
        <v>1853.75</v>
      </c>
      <c r="H180" s="5">
        <v>45548</v>
      </c>
      <c r="I180" s="7">
        <f t="shared" si="63"/>
        <v>1.0846227062444314E-3</v>
      </c>
      <c r="J180" s="7">
        <f t="shared" si="64"/>
        <v>-4.8452493580212197E-3</v>
      </c>
      <c r="K180" s="7">
        <f t="shared" si="65"/>
        <v>3.9352586480483343E-3</v>
      </c>
      <c r="L180" s="7">
        <f t="shared" si="66"/>
        <v>-7.9329502696386944E-3</v>
      </c>
      <c r="M180" s="7">
        <f t="shared" si="67"/>
        <v>-6.2453093170365959E-3</v>
      </c>
      <c r="N180" s="4"/>
      <c r="O180" s="4">
        <v>176</v>
      </c>
      <c r="P180" s="4">
        <v>0.3928013162763071</v>
      </c>
      <c r="Q180" s="4">
        <v>-0.72874907962054369</v>
      </c>
      <c r="R180" s="4">
        <v>0.95413437551386093</v>
      </c>
      <c r="S180" s="4">
        <v>-0.24140754260408601</v>
      </c>
      <c r="T180" s="4">
        <v>-1.8435219104417018</v>
      </c>
      <c r="U180" s="4"/>
      <c r="V180" s="4"/>
      <c r="W180" s="4"/>
      <c r="X180" s="4"/>
      <c r="Y180" s="4"/>
      <c r="Z180" s="4"/>
      <c r="AA180" s="4"/>
      <c r="AC180">
        <v>176</v>
      </c>
      <c r="AD180">
        <f t="shared" si="47"/>
        <v>0.3928013162763071</v>
      </c>
      <c r="AE180">
        <f t="shared" si="48"/>
        <v>-0.60274211168926384</v>
      </c>
      <c r="AF180">
        <f t="shared" si="49"/>
        <v>0.47704488925153704</v>
      </c>
      <c r="AG180">
        <f t="shared" si="50"/>
        <v>-0.39657826192424539</v>
      </c>
      <c r="AH180">
        <f t="shared" si="51"/>
        <v>-1.9473590508909644</v>
      </c>
      <c r="AJ180">
        <v>176</v>
      </c>
      <c r="AK180" s="32">
        <f t="shared" si="52"/>
        <v>4133.9110694615665</v>
      </c>
      <c r="AL180" s="32">
        <f t="shared" si="53"/>
        <v>1210.7561228313145</v>
      </c>
      <c r="AM180" s="32">
        <f t="shared" si="54"/>
        <v>787.42211643976088</v>
      </c>
      <c r="AN180" s="32">
        <f t="shared" si="55"/>
        <v>2310.3276908291141</v>
      </c>
      <c r="AO180" s="32">
        <f t="shared" si="56"/>
        <v>1845.9766406334188</v>
      </c>
      <c r="AQ180">
        <v>176</v>
      </c>
      <c r="AR180" s="35">
        <f t="shared" si="57"/>
        <v>5.2185605810566305E-3</v>
      </c>
      <c r="AS180" s="35">
        <f t="shared" si="58"/>
        <v>-8.5927346314722541E-3</v>
      </c>
      <c r="AT180" s="35">
        <f t="shared" si="59"/>
        <v>-7.2842707516882488E-3</v>
      </c>
      <c r="AU180" s="35">
        <f t="shared" si="60"/>
        <v>-5.0696822578208955E-3</v>
      </c>
      <c r="AV180" s="35">
        <f t="shared" si="61"/>
        <v>-2.3266943234784621E-2</v>
      </c>
      <c r="AW180" s="35">
        <f t="shared" si="62"/>
        <v>-7.7990140589418782E-3</v>
      </c>
      <c r="AZ180" s="36">
        <v>-3.831544298490619E-3</v>
      </c>
      <c r="BA180">
        <v>173</v>
      </c>
    </row>
    <row r="181" spans="1:53" x14ac:dyDescent="0.35">
      <c r="A181" s="5">
        <v>45551</v>
      </c>
      <c r="B181" s="6">
        <f>TCS!B178</f>
        <v>4513.25</v>
      </c>
      <c r="C181" s="6">
        <f>RELIANCE!B178</f>
        <v>1471.35</v>
      </c>
      <c r="D181" s="4">
        <f>SBI!B178</f>
        <v>785.55</v>
      </c>
      <c r="E181" s="6">
        <f>HUL!B178</f>
        <v>2855.73</v>
      </c>
      <c r="F181" s="6">
        <f>SUN!B178</f>
        <v>1862.95</v>
      </c>
      <c r="H181" s="5">
        <v>45551</v>
      </c>
      <c r="I181" s="7">
        <f t="shared" si="63"/>
        <v>-2.0673948613629811E-3</v>
      </c>
      <c r="J181" s="7">
        <f t="shared" si="64"/>
        <v>-8.6919321214440348E-4</v>
      </c>
      <c r="K181" s="7">
        <f t="shared" si="65"/>
        <v>-6.7016501232851633E-3</v>
      </c>
      <c r="L181" s="7">
        <f t="shared" si="66"/>
        <v>-2.2452179151890239E-2</v>
      </c>
      <c r="M181" s="7">
        <f t="shared" si="67"/>
        <v>4.9629130141604083E-3</v>
      </c>
      <c r="N181" s="4"/>
      <c r="O181" s="4">
        <v>177</v>
      </c>
      <c r="P181" s="4">
        <v>-2.0134900981420163</v>
      </c>
      <c r="Q181" s="4">
        <v>0.45698734333069141</v>
      </c>
      <c r="R181" s="4">
        <v>-1.1875597887062386</v>
      </c>
      <c r="S181" s="4">
        <v>0.15985680326825497</v>
      </c>
      <c r="T181" s="4">
        <v>1.3119367464958613E-2</v>
      </c>
      <c r="U181" s="4"/>
      <c r="V181" s="4"/>
      <c r="W181" s="4"/>
      <c r="X181" s="4"/>
      <c r="Y181" s="4"/>
      <c r="Z181" s="4"/>
      <c r="AA181" s="4"/>
      <c r="AC181">
        <v>177</v>
      </c>
      <c r="AD181">
        <f t="shared" si="47"/>
        <v>-2.0134900981420163</v>
      </c>
      <c r="AE181">
        <f t="shared" si="48"/>
        <v>-7.7941988660711281E-2</v>
      </c>
      <c r="AF181">
        <f t="shared" si="49"/>
        <v>-1.0656728693633266</v>
      </c>
      <c r="AG181">
        <f t="shared" si="50"/>
        <v>5.4921292010780914E-2</v>
      </c>
      <c r="AH181">
        <f t="shared" si="51"/>
        <v>-0.10120601631428487</v>
      </c>
      <c r="AJ181">
        <v>177</v>
      </c>
      <c r="AK181" s="32">
        <f t="shared" si="52"/>
        <v>4004.2078458720607</v>
      </c>
      <c r="AL181" s="32">
        <f t="shared" si="53"/>
        <v>1219.8868279252658</v>
      </c>
      <c r="AM181" s="32">
        <f t="shared" si="54"/>
        <v>794.00661806754295</v>
      </c>
      <c r="AN181" s="32">
        <f t="shared" si="55"/>
        <v>2323.7296283412479</v>
      </c>
      <c r="AO181" s="32">
        <f t="shared" si="56"/>
        <v>1887.6506278228844</v>
      </c>
      <c r="AQ181">
        <v>177</v>
      </c>
      <c r="AR181" s="35">
        <f t="shared" si="57"/>
        <v>-2.6320600646315251E-2</v>
      </c>
      <c r="AS181" s="35">
        <f t="shared" si="58"/>
        <v>-1.1162105013176049E-3</v>
      </c>
      <c r="AT181" s="35">
        <f t="shared" si="59"/>
        <v>1.0169163736042375E-3</v>
      </c>
      <c r="AU181" s="35">
        <f t="shared" si="60"/>
        <v>7.0179076751553104E-4</v>
      </c>
      <c r="AV181" s="35">
        <f t="shared" si="61"/>
        <v>-1.2166312215220465E-3</v>
      </c>
      <c r="AW181" s="35">
        <f t="shared" si="62"/>
        <v>-5.3869470456070273E-3</v>
      </c>
      <c r="AZ181" s="36">
        <v>-3.8175855301015638E-3</v>
      </c>
      <c r="BA181">
        <v>174</v>
      </c>
    </row>
    <row r="182" spans="1:53" x14ac:dyDescent="0.35">
      <c r="A182" s="5">
        <v>45552</v>
      </c>
      <c r="B182" s="6">
        <f>TCS!B179</f>
        <v>4505.6499999999996</v>
      </c>
      <c r="C182" s="6">
        <f>RELIANCE!B179</f>
        <v>1472.3</v>
      </c>
      <c r="D182" s="4">
        <f>SBI!B179</f>
        <v>782.9</v>
      </c>
      <c r="E182" s="6">
        <f>HUL!B179</f>
        <v>2862.1</v>
      </c>
      <c r="F182" s="6">
        <f>SUN!B179</f>
        <v>1866.1</v>
      </c>
      <c r="H182" s="5">
        <v>45552</v>
      </c>
      <c r="I182" s="7">
        <f t="shared" si="63"/>
        <v>-1.6839306486456929E-3</v>
      </c>
      <c r="J182" s="7">
        <f t="shared" si="64"/>
        <v>6.4566554524758679E-4</v>
      </c>
      <c r="K182" s="7">
        <f t="shared" si="65"/>
        <v>-3.3734326268219927E-3</v>
      </c>
      <c r="L182" s="7">
        <f t="shared" si="66"/>
        <v>2.2306030331997739E-3</v>
      </c>
      <c r="M182" s="7">
        <f t="shared" si="67"/>
        <v>1.6908666362489555E-3</v>
      </c>
      <c r="N182" s="4"/>
      <c r="O182" s="4">
        <v>178</v>
      </c>
      <c r="P182" s="4">
        <v>1.2217859278177752</v>
      </c>
      <c r="Q182" s="4">
        <v>0.40669094848044862</v>
      </c>
      <c r="R182" s="4">
        <v>0.41643634028870774</v>
      </c>
      <c r="S182" s="4">
        <v>0.98586668554519918</v>
      </c>
      <c r="T182" s="4">
        <v>-1.5000293878399713</v>
      </c>
      <c r="U182" s="4"/>
      <c r="V182" s="4"/>
      <c r="W182" s="4"/>
      <c r="X182" s="4"/>
      <c r="Y182" s="4"/>
      <c r="Z182" s="4"/>
      <c r="AA182" s="4"/>
      <c r="AC182">
        <v>178</v>
      </c>
      <c r="AD182">
        <f t="shared" si="47"/>
        <v>1.2217859278177752</v>
      </c>
      <c r="AE182">
        <f t="shared" si="48"/>
        <v>0.70813301139209317</v>
      </c>
      <c r="AF182">
        <f t="shared" si="49"/>
        <v>0.75094284463904859</v>
      </c>
      <c r="AG182">
        <f t="shared" si="50"/>
        <v>1.1269548720876288</v>
      </c>
      <c r="AH182">
        <f t="shared" si="51"/>
        <v>-1.1509118776577514</v>
      </c>
      <c r="AJ182">
        <v>178</v>
      </c>
      <c r="AK182" s="32">
        <f t="shared" si="52"/>
        <v>4179.5609701671337</v>
      </c>
      <c r="AL182" s="32">
        <f t="shared" si="53"/>
        <v>1233.6922830808339</v>
      </c>
      <c r="AM182" s="32">
        <f t="shared" si="54"/>
        <v>809.86217664362619</v>
      </c>
      <c r="AN182" s="32">
        <f t="shared" si="55"/>
        <v>2355.8632523162564</v>
      </c>
      <c r="AO182" s="32">
        <f t="shared" si="56"/>
        <v>1863.8411308587356</v>
      </c>
      <c r="AQ182">
        <v>178</v>
      </c>
      <c r="AR182" s="35">
        <f t="shared" si="57"/>
        <v>1.6318975347331621E-2</v>
      </c>
      <c r="AS182" s="35">
        <f t="shared" si="58"/>
        <v>1.0188154006824046E-2</v>
      </c>
      <c r="AT182" s="35">
        <f t="shared" si="59"/>
        <v>2.1006274134677483E-2</v>
      </c>
      <c r="AU182" s="35">
        <f t="shared" si="60"/>
        <v>1.4539964823330864E-2</v>
      </c>
      <c r="AV182" s="35">
        <f t="shared" si="61"/>
        <v>-1.3814581941990256E-2</v>
      </c>
      <c r="AW182" s="35">
        <f t="shared" si="62"/>
        <v>9.6477572740347531E-3</v>
      </c>
      <c r="AZ182" s="36">
        <v>-3.5321344167148052E-3</v>
      </c>
      <c r="BA182">
        <v>175</v>
      </c>
    </row>
    <row r="183" spans="1:53" x14ac:dyDescent="0.35">
      <c r="A183" s="5">
        <v>45553</v>
      </c>
      <c r="B183" s="6">
        <f>TCS!B180</f>
        <v>4346.1499999999996</v>
      </c>
      <c r="C183" s="6">
        <f>RELIANCE!B180</f>
        <v>1463.45</v>
      </c>
      <c r="D183" s="4">
        <f>SBI!B180</f>
        <v>792.75</v>
      </c>
      <c r="E183" s="6">
        <f>HUL!B180</f>
        <v>2864.44</v>
      </c>
      <c r="F183" s="6">
        <f>SUN!B180</f>
        <v>1836</v>
      </c>
      <c r="H183" s="5">
        <v>45553</v>
      </c>
      <c r="I183" s="7">
        <f t="shared" si="63"/>
        <v>-3.5399997780564352E-2</v>
      </c>
      <c r="J183" s="7">
        <f t="shared" si="64"/>
        <v>-6.0110031922840923E-3</v>
      </c>
      <c r="K183" s="7">
        <f t="shared" si="65"/>
        <v>1.2581428024013297E-2</v>
      </c>
      <c r="L183" s="7">
        <f t="shared" si="66"/>
        <v>8.1758149610422493E-4</v>
      </c>
      <c r="M183" s="7">
        <f t="shared" si="67"/>
        <v>-1.612989657574615E-2</v>
      </c>
      <c r="N183" s="4"/>
      <c r="O183" s="4">
        <v>179</v>
      </c>
      <c r="P183" s="4">
        <v>-0.85419598089137827</v>
      </c>
      <c r="Q183" s="4">
        <v>0.17681766125915738</v>
      </c>
      <c r="R183" s="4">
        <v>-0.38207532655758675</v>
      </c>
      <c r="S183" s="4">
        <v>-1.6628318691284611</v>
      </c>
      <c r="T183" s="4">
        <v>0.35028889653765888</v>
      </c>
      <c r="U183" s="4"/>
      <c r="V183" s="4"/>
      <c r="W183" s="4"/>
      <c r="X183" s="4"/>
      <c r="Y183" s="4"/>
      <c r="Z183" s="4"/>
      <c r="AA183" s="4"/>
      <c r="AC183">
        <v>179</v>
      </c>
      <c r="AD183">
        <f t="shared" si="47"/>
        <v>-0.85419598089137827</v>
      </c>
      <c r="AE183">
        <f t="shared" si="48"/>
        <v>-4.9541637684631795E-2</v>
      </c>
      <c r="AF183">
        <f t="shared" si="49"/>
        <v>-0.35914482277726834</v>
      </c>
      <c r="AG183">
        <f t="shared" si="50"/>
        <v>-1.6873351212757641</v>
      </c>
      <c r="AH183">
        <f t="shared" si="51"/>
        <v>0.25677950208819134</v>
      </c>
      <c r="AJ183">
        <v>179</v>
      </c>
      <c r="AK183" s="32">
        <f t="shared" si="52"/>
        <v>4066.1797415607753</v>
      </c>
      <c r="AL183" s="32">
        <f t="shared" si="53"/>
        <v>1220.3829091586272</v>
      </c>
      <c r="AM183" s="32">
        <f t="shared" si="54"/>
        <v>768.89783865095103</v>
      </c>
      <c r="AN183" s="32">
        <f t="shared" si="55"/>
        <v>2272.4387605749939</v>
      </c>
      <c r="AO183" s="32">
        <f t="shared" si="56"/>
        <v>1895.8398349566071</v>
      </c>
      <c r="AQ183">
        <v>179</v>
      </c>
      <c r="AR183" s="35">
        <f t="shared" si="57"/>
        <v>-1.1251263465628658E-2</v>
      </c>
      <c r="AS183" s="35">
        <f t="shared" si="58"/>
        <v>-7.1000273602683794E-4</v>
      </c>
      <c r="AT183" s="35">
        <f t="shared" si="59"/>
        <v>-3.0638125755230727E-2</v>
      </c>
      <c r="AU183" s="35">
        <f t="shared" si="60"/>
        <v>-2.1386348316181913E-2</v>
      </c>
      <c r="AV183" s="35">
        <f t="shared" si="61"/>
        <v>3.1163972362269199E-3</v>
      </c>
      <c r="AW183" s="35">
        <f t="shared" si="62"/>
        <v>-1.2173868607368243E-2</v>
      </c>
      <c r="AZ183" s="36">
        <v>-3.5283049996445159E-3</v>
      </c>
      <c r="BA183">
        <v>176</v>
      </c>
    </row>
    <row r="184" spans="1:53" x14ac:dyDescent="0.35">
      <c r="A184" s="5">
        <v>45554</v>
      </c>
      <c r="B184" s="6">
        <f>TCS!B181</f>
        <v>4296.1499999999996</v>
      </c>
      <c r="C184" s="6">
        <f>RELIANCE!B181</f>
        <v>1469.68</v>
      </c>
      <c r="D184" s="4">
        <f>SBI!B181</f>
        <v>789.95</v>
      </c>
      <c r="E184" s="6">
        <f>HUL!B181</f>
        <v>2900.2</v>
      </c>
      <c r="F184" s="6">
        <f>SUN!B181</f>
        <v>1846.05</v>
      </c>
      <c r="H184" s="5">
        <v>45554</v>
      </c>
      <c r="I184" s="7">
        <f t="shared" si="63"/>
        <v>-1.1504434959676901E-2</v>
      </c>
      <c r="J184" s="7">
        <f t="shared" si="64"/>
        <v>4.2570637876251372E-3</v>
      </c>
      <c r="K184" s="7">
        <f t="shared" si="65"/>
        <v>-3.5320088300220265E-3</v>
      </c>
      <c r="L184" s="7">
        <f t="shared" si="66"/>
        <v>1.2484115568837106E-2</v>
      </c>
      <c r="M184" s="7">
        <f t="shared" si="67"/>
        <v>5.4738562091503074E-3</v>
      </c>
      <c r="N184" s="4"/>
      <c r="O184" s="4">
        <v>180</v>
      </c>
      <c r="P184" s="4">
        <v>9.4157696381527434E-2</v>
      </c>
      <c r="Q184" s="4">
        <v>1.4876014878985502</v>
      </c>
      <c r="R184" s="4">
        <v>-0.1818235580176803</v>
      </c>
      <c r="S184" s="4">
        <v>-1.3178995465279351</v>
      </c>
      <c r="T184" s="4">
        <v>-1.9985849650248588E-2</v>
      </c>
      <c r="U184" s="4"/>
      <c r="V184" s="4"/>
      <c r="W184" s="4"/>
      <c r="X184" s="4"/>
      <c r="Y184" s="4"/>
      <c r="Z184" s="4"/>
      <c r="AA184" s="4"/>
      <c r="AC184">
        <v>180</v>
      </c>
      <c r="AD184">
        <f t="shared" si="47"/>
        <v>9.4157696381527434E-2</v>
      </c>
      <c r="AE184">
        <f t="shared" si="48"/>
        <v>1.4615379216226545</v>
      </c>
      <c r="AF184">
        <f t="shared" si="49"/>
        <v>0.64296005051172445</v>
      </c>
      <c r="AG184">
        <f t="shared" si="50"/>
        <v>-1.1296684187925183</v>
      </c>
      <c r="AH184">
        <f t="shared" si="51"/>
        <v>0.3798166462921162</v>
      </c>
      <c r="AJ184">
        <v>180</v>
      </c>
      <c r="AK184" s="32">
        <f t="shared" si="52"/>
        <v>4117.5880377432168</v>
      </c>
      <c r="AL184" s="32">
        <f t="shared" si="53"/>
        <v>1247.0705775354936</v>
      </c>
      <c r="AM184" s="32">
        <f t="shared" si="54"/>
        <v>776.84710755821698</v>
      </c>
      <c r="AN184" s="32">
        <f t="shared" si="55"/>
        <v>2288.7316924585089</v>
      </c>
      <c r="AO184" s="32">
        <f t="shared" si="56"/>
        <v>1898.6626045509095</v>
      </c>
      <c r="AQ184">
        <v>180</v>
      </c>
      <c r="AR184" s="35">
        <f t="shared" si="57"/>
        <v>1.2493860699138715E-3</v>
      </c>
      <c r="AS184" s="35">
        <f t="shared" si="58"/>
        <v>2.1142745167241461E-2</v>
      </c>
      <c r="AT184" s="35">
        <f t="shared" si="59"/>
        <v>-2.0616354566040163E-2</v>
      </c>
      <c r="AU184" s="35">
        <f t="shared" si="60"/>
        <v>-1.4369883959127971E-2</v>
      </c>
      <c r="AV184" s="35">
        <f t="shared" si="61"/>
        <v>4.6099656344926743E-3</v>
      </c>
      <c r="AW184" s="35">
        <f t="shared" si="62"/>
        <v>-1.5968283307040256E-3</v>
      </c>
      <c r="AZ184" s="36">
        <v>-3.5146649655244393E-3</v>
      </c>
      <c r="BA184">
        <v>177</v>
      </c>
    </row>
    <row r="185" spans="1:53" x14ac:dyDescent="0.35">
      <c r="A185" s="5">
        <v>45555</v>
      </c>
      <c r="B185" s="6">
        <f>TCS!B182</f>
        <v>4284.8999999999996</v>
      </c>
      <c r="C185" s="6">
        <f>RELIANCE!B182</f>
        <v>1485.93</v>
      </c>
      <c r="D185" s="4">
        <f>SBI!B182</f>
        <v>781.7</v>
      </c>
      <c r="E185" s="6">
        <f>HUL!B182</f>
        <v>2965.79</v>
      </c>
      <c r="F185" s="6">
        <f>SUN!B182</f>
        <v>1865.75</v>
      </c>
      <c r="H185" s="5">
        <v>45555</v>
      </c>
      <c r="I185" s="7">
        <f t="shared" si="63"/>
        <v>-2.6186236514088579E-3</v>
      </c>
      <c r="J185" s="7">
        <f t="shared" si="64"/>
        <v>1.1056828697403542E-2</v>
      </c>
      <c r="K185" s="7">
        <f t="shared" si="65"/>
        <v>-1.0443698968289117E-2</v>
      </c>
      <c r="L185" s="7">
        <f t="shared" si="66"/>
        <v>2.2615681677125687E-2</v>
      </c>
      <c r="M185" s="7">
        <f t="shared" si="67"/>
        <v>1.067143360147349E-2</v>
      </c>
      <c r="N185" s="4"/>
      <c r="O185" s="4">
        <v>181</v>
      </c>
      <c r="P185" s="4">
        <v>0.2996904513489132</v>
      </c>
      <c r="Q185" s="4">
        <v>0.16306476798526387</v>
      </c>
      <c r="R185" s="4">
        <v>-0.97179015073535324</v>
      </c>
      <c r="S185" s="4">
        <v>0.26260247216719751</v>
      </c>
      <c r="T185" s="4">
        <v>0.13338620104793347</v>
      </c>
      <c r="U185" s="4"/>
      <c r="V185" s="4"/>
      <c r="W185" s="4"/>
      <c r="X185" s="4"/>
      <c r="Y185" s="4"/>
      <c r="Z185" s="4"/>
      <c r="AA185" s="4"/>
      <c r="AC185">
        <v>181</v>
      </c>
      <c r="AD185">
        <f t="shared" si="47"/>
        <v>0.2996904513489132</v>
      </c>
      <c r="AE185">
        <f t="shared" si="48"/>
        <v>0.23486216513246883</v>
      </c>
      <c r="AF185">
        <f t="shared" si="49"/>
        <v>-0.68157479743138083</v>
      </c>
      <c r="AG185">
        <f t="shared" si="50"/>
        <v>0.50399442414526874</v>
      </c>
      <c r="AH185">
        <f t="shared" si="51"/>
        <v>0.28451474777620989</v>
      </c>
      <c r="AJ185">
        <v>181</v>
      </c>
      <c r="AK185" s="32">
        <f t="shared" si="52"/>
        <v>4128.81495760913</v>
      </c>
      <c r="AL185" s="32">
        <f t="shared" si="53"/>
        <v>1225.3618526132275</v>
      </c>
      <c r="AM185" s="32">
        <f t="shared" si="54"/>
        <v>800.61035004226744</v>
      </c>
      <c r="AN185" s="32">
        <f t="shared" si="55"/>
        <v>2337.1366586380796</v>
      </c>
      <c r="AO185" s="32">
        <f t="shared" si="56"/>
        <v>1896.4757819523629</v>
      </c>
      <c r="AQ185">
        <v>181</v>
      </c>
      <c r="AR185" s="35">
        <f t="shared" si="57"/>
        <v>3.979369380571196E-3</v>
      </c>
      <c r="AS185" s="35">
        <f t="shared" si="58"/>
        <v>3.3669212800224724E-3</v>
      </c>
      <c r="AT185" s="35">
        <f t="shared" si="59"/>
        <v>9.342347506640758E-3</v>
      </c>
      <c r="AU185" s="35">
        <f t="shared" si="60"/>
        <v>6.4754569734635226E-3</v>
      </c>
      <c r="AV185" s="35">
        <f t="shared" si="61"/>
        <v>3.4528860299811726E-3</v>
      </c>
      <c r="AW185" s="35">
        <f t="shared" si="62"/>
        <v>5.3233962341358246E-3</v>
      </c>
      <c r="AZ185" s="36">
        <v>-3.411835797804286E-3</v>
      </c>
      <c r="BA185">
        <v>178</v>
      </c>
    </row>
    <row r="186" spans="1:53" x14ac:dyDescent="0.35">
      <c r="A186" s="5">
        <v>45558</v>
      </c>
      <c r="B186" s="6">
        <f>TCS!B183</f>
        <v>4268.5</v>
      </c>
      <c r="C186" s="6">
        <f>RELIANCE!B183</f>
        <v>1493.38</v>
      </c>
      <c r="D186" s="4">
        <f>SBI!B183</f>
        <v>801.85</v>
      </c>
      <c r="E186" s="6">
        <f>HUL!B183</f>
        <v>3016.54</v>
      </c>
      <c r="F186" s="6">
        <f>SUN!B183</f>
        <v>1862.7</v>
      </c>
      <c r="H186" s="5">
        <v>45558</v>
      </c>
      <c r="I186" s="7">
        <f t="shared" si="63"/>
        <v>-3.827393871502216E-3</v>
      </c>
      <c r="J186" s="7">
        <f t="shared" si="64"/>
        <v>5.0136951269574848E-3</v>
      </c>
      <c r="K186" s="7">
        <f t="shared" si="65"/>
        <v>2.5777152360240363E-2</v>
      </c>
      <c r="L186" s="7">
        <f t="shared" si="66"/>
        <v>1.7111798205537099E-2</v>
      </c>
      <c r="M186" s="7">
        <f t="shared" si="67"/>
        <v>-1.6347313412836684E-3</v>
      </c>
      <c r="N186" s="4"/>
      <c r="O186" s="4">
        <v>182</v>
      </c>
      <c r="P186" s="4">
        <v>0.37656261276994557</v>
      </c>
      <c r="Q186" s="4">
        <v>0.72764596660070524</v>
      </c>
      <c r="R186" s="4">
        <v>0.15418742397154261</v>
      </c>
      <c r="S186" s="4">
        <v>-0.25904688065404108</v>
      </c>
      <c r="T186" s="4">
        <v>-0.64595992743945674</v>
      </c>
      <c r="U186" s="4"/>
      <c r="V186" s="4"/>
      <c r="W186" s="4"/>
      <c r="X186" s="4"/>
      <c r="Y186" s="4"/>
      <c r="Z186" s="4"/>
      <c r="AA186" s="4"/>
      <c r="AC186">
        <v>182</v>
      </c>
      <c r="AD186">
        <f t="shared" si="47"/>
        <v>0.37656261276994557</v>
      </c>
      <c r="AE186">
        <f t="shared" si="48"/>
        <v>0.80016453909978957</v>
      </c>
      <c r="AF186">
        <f t="shared" si="49"/>
        <v>0.5691268795593768</v>
      </c>
      <c r="AG186">
        <f t="shared" si="50"/>
        <v>-0.16415402989521027</v>
      </c>
      <c r="AH186">
        <f t="shared" si="51"/>
        <v>-0.38091868627791836</v>
      </c>
      <c r="AJ186">
        <v>182</v>
      </c>
      <c r="AK186" s="32">
        <f t="shared" si="52"/>
        <v>4133.0218457046303</v>
      </c>
      <c r="AL186" s="32">
        <f t="shared" si="53"/>
        <v>1235.3187710890716</v>
      </c>
      <c r="AM186" s="32">
        <f t="shared" si="54"/>
        <v>790.80485682987421</v>
      </c>
      <c r="AN186" s="32">
        <f t="shared" si="55"/>
        <v>2317.2170969589097</v>
      </c>
      <c r="AO186" s="32">
        <f t="shared" si="56"/>
        <v>1881.2766006726031</v>
      </c>
      <c r="AQ186">
        <v>182</v>
      </c>
      <c r="AR186" s="35">
        <f t="shared" si="57"/>
        <v>5.0023333304065609E-3</v>
      </c>
      <c r="AS186" s="35">
        <f t="shared" si="58"/>
        <v>1.151997632677304E-2</v>
      </c>
      <c r="AT186" s="35">
        <f t="shared" si="59"/>
        <v>-3.0195955246165029E-3</v>
      </c>
      <c r="AU186" s="35">
        <f t="shared" si="60"/>
        <v>-2.1027961935705664E-3</v>
      </c>
      <c r="AV186" s="35">
        <f t="shared" si="61"/>
        <v>-4.5892215812042281E-3</v>
      </c>
      <c r="AW186" s="35">
        <f t="shared" si="62"/>
        <v>1.362139271557661E-3</v>
      </c>
      <c r="AZ186" s="36">
        <v>-3.4051011049980764E-3</v>
      </c>
      <c r="BA186">
        <v>179</v>
      </c>
    </row>
    <row r="187" spans="1:53" x14ac:dyDescent="0.35">
      <c r="A187" s="5">
        <v>45559</v>
      </c>
      <c r="B187" s="6">
        <f>TCS!B184</f>
        <v>4271.3</v>
      </c>
      <c r="C187" s="6">
        <f>RELIANCE!B184</f>
        <v>1489.38</v>
      </c>
      <c r="D187" s="4">
        <f>SBI!B184</f>
        <v>798.25</v>
      </c>
      <c r="E187" s="6">
        <f>HUL!B184</f>
        <v>2938.85</v>
      </c>
      <c r="F187" s="6">
        <f>SUN!B184</f>
        <v>1868.1</v>
      </c>
      <c r="H187" s="5">
        <v>45559</v>
      </c>
      <c r="I187" s="7">
        <f t="shared" si="63"/>
        <v>6.5596813869039927E-4</v>
      </c>
      <c r="J187" s="7">
        <f t="shared" si="64"/>
        <v>-2.6784877258300144E-3</v>
      </c>
      <c r="K187" s="7">
        <f t="shared" si="65"/>
        <v>-4.4896177589325292E-3</v>
      </c>
      <c r="L187" s="7">
        <f t="shared" si="66"/>
        <v>-2.5754672571887016E-2</v>
      </c>
      <c r="M187" s="7">
        <f t="shared" si="67"/>
        <v>2.8990175551617536E-3</v>
      </c>
      <c r="N187" s="4"/>
      <c r="O187" s="4">
        <v>183</v>
      </c>
      <c r="P187" s="4">
        <v>0.81859800297869745</v>
      </c>
      <c r="Q187" s="4">
        <v>1.873679826528984</v>
      </c>
      <c r="R187" s="4">
        <v>-1.5130177860718892</v>
      </c>
      <c r="S187" s="4">
        <v>1.0117752675310316</v>
      </c>
      <c r="T187" s="4">
        <v>-0.72174688918202135</v>
      </c>
      <c r="U187" s="4"/>
      <c r="V187" s="4"/>
      <c r="W187" s="4"/>
      <c r="X187" s="4"/>
      <c r="Y187" s="4"/>
      <c r="Z187" s="4"/>
      <c r="AA187" s="4"/>
      <c r="AC187">
        <v>183</v>
      </c>
      <c r="AD187">
        <f t="shared" si="47"/>
        <v>0.81859800297869745</v>
      </c>
      <c r="AE187">
        <f t="shared" si="48"/>
        <v>2.0214458631894519</v>
      </c>
      <c r="AF187">
        <f t="shared" si="49"/>
        <v>-0.1567644413673337</v>
      </c>
      <c r="AG187">
        <f t="shared" si="50"/>
        <v>1.5473472847150465</v>
      </c>
      <c r="AH187">
        <f t="shared" si="51"/>
        <v>3.6809743930835137E-2</v>
      </c>
      <c r="AJ187">
        <v>183</v>
      </c>
      <c r="AK187" s="32">
        <f t="shared" si="52"/>
        <v>4157.2958972096521</v>
      </c>
      <c r="AL187" s="32">
        <f t="shared" si="53"/>
        <v>1257.1068086652165</v>
      </c>
      <c r="AM187" s="32">
        <f t="shared" si="54"/>
        <v>816.16592995748283</v>
      </c>
      <c r="AN187" s="32">
        <f t="shared" si="55"/>
        <v>2368.5852411664905</v>
      </c>
      <c r="AO187" s="32">
        <f t="shared" si="56"/>
        <v>1890.8036511579</v>
      </c>
      <c r="AQ187">
        <v>183</v>
      </c>
      <c r="AR187" s="35">
        <f t="shared" si="57"/>
        <v>1.0904910019490233E-2</v>
      </c>
      <c r="AS187" s="35">
        <f t="shared" si="58"/>
        <v>2.936074404521305E-2</v>
      </c>
      <c r="AT187" s="35">
        <f t="shared" si="59"/>
        <v>2.8953517344279867E-2</v>
      </c>
      <c r="AU187" s="35">
        <f t="shared" si="60"/>
        <v>2.001862157809331E-2</v>
      </c>
      <c r="AV187" s="35">
        <f t="shared" si="61"/>
        <v>4.5167922849809194E-4</v>
      </c>
      <c r="AW187" s="35">
        <f t="shared" si="62"/>
        <v>1.7937894443114912E-2</v>
      </c>
      <c r="AZ187" s="36">
        <v>-3.2389667985280204E-3</v>
      </c>
      <c r="BA187">
        <v>180</v>
      </c>
    </row>
    <row r="188" spans="1:53" x14ac:dyDescent="0.35">
      <c r="A188" s="5">
        <v>45560</v>
      </c>
      <c r="B188" s="6">
        <f>TCS!B185</f>
        <v>4274.75</v>
      </c>
      <c r="C188" s="6">
        <f>RELIANCE!B185</f>
        <v>1493.95</v>
      </c>
      <c r="D188" s="4">
        <f>SBI!B185</f>
        <v>793.1</v>
      </c>
      <c r="E188" s="6">
        <f>HUL!B185</f>
        <v>2937.25</v>
      </c>
      <c r="F188" s="6">
        <f>SUN!B185</f>
        <v>1870.55</v>
      </c>
      <c r="H188" s="5">
        <v>45560</v>
      </c>
      <c r="I188" s="7">
        <f t="shared" si="63"/>
        <v>8.077166202327124E-4</v>
      </c>
      <c r="J188" s="7">
        <f t="shared" si="64"/>
        <v>3.0683908740549715E-3</v>
      </c>
      <c r="K188" s="7">
        <f t="shared" si="65"/>
        <v>-6.4516129032258229E-3</v>
      </c>
      <c r="L188" s="7">
        <f t="shared" si="66"/>
        <v>-5.4443064463982616E-4</v>
      </c>
      <c r="M188" s="7">
        <f t="shared" si="67"/>
        <v>1.3114929607622727E-3</v>
      </c>
      <c r="N188" s="4"/>
      <c r="O188" s="4">
        <v>184</v>
      </c>
      <c r="P188" s="4">
        <v>-1.1679107691554595</v>
      </c>
      <c r="Q188" s="4">
        <v>9.0058284288653239E-3</v>
      </c>
      <c r="R188" s="4">
        <v>1.4498075623130946</v>
      </c>
      <c r="S188" s="4">
        <v>-0.28986274415955859</v>
      </c>
      <c r="T188" s="4">
        <v>7.4285261864012561E-2</v>
      </c>
      <c r="U188" s="4"/>
      <c r="V188" s="4"/>
      <c r="W188" s="4"/>
      <c r="X188" s="4"/>
      <c r="Y188" s="4"/>
      <c r="Z188" s="4"/>
      <c r="AA188" s="4"/>
      <c r="AC188">
        <v>184</v>
      </c>
      <c r="AD188">
        <f t="shared" si="47"/>
        <v>-1.1679107691554595</v>
      </c>
      <c r="AE188">
        <f t="shared" si="48"/>
        <v>-0.29260831819786881</v>
      </c>
      <c r="AF188">
        <f t="shared" si="49"/>
        <v>1.0377539074798541</v>
      </c>
      <c r="AG188">
        <f t="shared" si="50"/>
        <v>-0.76285351248344091</v>
      </c>
      <c r="AH188">
        <f t="shared" si="51"/>
        <v>-0.21108957912602716</v>
      </c>
      <c r="AJ188">
        <v>184</v>
      </c>
      <c r="AK188" s="32">
        <f t="shared" si="52"/>
        <v>4049.3155824466585</v>
      </c>
      <c r="AL188" s="32">
        <f t="shared" si="53"/>
        <v>1216.1436749721013</v>
      </c>
      <c r="AM188" s="32">
        <f t="shared" si="54"/>
        <v>782.12063141665794</v>
      </c>
      <c r="AN188" s="32">
        <f t="shared" si="55"/>
        <v>2299.5122879978958</v>
      </c>
      <c r="AO188" s="32">
        <f t="shared" si="56"/>
        <v>1885.1440553146776</v>
      </c>
      <c r="AQ188">
        <v>184</v>
      </c>
      <c r="AR188" s="35">
        <f t="shared" si="57"/>
        <v>-1.5352020706231428E-2</v>
      </c>
      <c r="AS188" s="35">
        <f t="shared" si="58"/>
        <v>-4.1812282725884886E-3</v>
      </c>
      <c r="AT188" s="35">
        <f t="shared" si="59"/>
        <v>-1.3967938203910846E-2</v>
      </c>
      <c r="AU188" s="35">
        <f t="shared" si="60"/>
        <v>-9.7272778959149875E-3</v>
      </c>
      <c r="AV188" s="35">
        <f t="shared" si="61"/>
        <v>-2.5428951481903939E-3</v>
      </c>
      <c r="AW188" s="35">
        <f t="shared" si="62"/>
        <v>-9.1542720453672288E-3</v>
      </c>
      <c r="AZ188" s="36">
        <v>-3.2349805209961561E-3</v>
      </c>
      <c r="BA188">
        <v>181</v>
      </c>
    </row>
    <row r="189" spans="1:53" x14ac:dyDescent="0.35">
      <c r="A189" s="5">
        <v>45561</v>
      </c>
      <c r="B189" s="6">
        <f>TCS!B186</f>
        <v>4292.5</v>
      </c>
      <c r="C189" s="6">
        <f>RELIANCE!B186</f>
        <v>1497.95</v>
      </c>
      <c r="D189" s="4">
        <f>SBI!B186</f>
        <v>801.85</v>
      </c>
      <c r="E189" s="6">
        <f>HUL!B186</f>
        <v>2974.26</v>
      </c>
      <c r="F189" s="6">
        <f>SUN!B186</f>
        <v>1898.4</v>
      </c>
      <c r="H189" s="5">
        <v>45561</v>
      </c>
      <c r="I189" s="7">
        <f t="shared" si="63"/>
        <v>4.1522896075794069E-3</v>
      </c>
      <c r="J189" s="7">
        <f t="shared" si="64"/>
        <v>2.6774657786405864E-3</v>
      </c>
      <c r="K189" s="7">
        <f t="shared" si="65"/>
        <v>1.103265666372466E-2</v>
      </c>
      <c r="L189" s="7">
        <f t="shared" si="66"/>
        <v>1.2600221295429481E-2</v>
      </c>
      <c r="M189" s="7">
        <f t="shared" si="67"/>
        <v>1.4888669108016339E-2</v>
      </c>
      <c r="N189" s="4"/>
      <c r="O189" s="4">
        <v>185</v>
      </c>
      <c r="P189" s="4">
        <v>0.73370417882801986</v>
      </c>
      <c r="Q189" s="4">
        <v>-0.27873696755045591</v>
      </c>
      <c r="R189" s="4">
        <v>-1.583375653611091</v>
      </c>
      <c r="S189" s="4">
        <v>-1.2007990664978092</v>
      </c>
      <c r="T189" s="4">
        <v>-0.93422139471186882</v>
      </c>
      <c r="U189" s="4"/>
      <c r="V189" s="4"/>
      <c r="W189" s="4"/>
      <c r="X189" s="4"/>
      <c r="Y189" s="4"/>
      <c r="Z189" s="4"/>
      <c r="AA189" s="4"/>
      <c r="AC189">
        <v>185</v>
      </c>
      <c r="AD189">
        <f t="shared" si="47"/>
        <v>0.73370417882801986</v>
      </c>
      <c r="AE189">
        <f t="shared" si="48"/>
        <v>-8.0013380103032133E-2</v>
      </c>
      <c r="AF189">
        <f t="shared" si="49"/>
        <v>-1.3582481817763052</v>
      </c>
      <c r="AG189">
        <f t="shared" si="50"/>
        <v>-0.7602645429282272</v>
      </c>
      <c r="AH189">
        <f t="shared" si="51"/>
        <v>-0.7482029358111334</v>
      </c>
      <c r="AJ189">
        <v>185</v>
      </c>
      <c r="AK189" s="32">
        <f t="shared" si="52"/>
        <v>4152.6229795482832</v>
      </c>
      <c r="AL189" s="32">
        <f t="shared" si="53"/>
        <v>1219.8506539248838</v>
      </c>
      <c r="AM189" s="32">
        <f t="shared" si="54"/>
        <v>782.15797874311954</v>
      </c>
      <c r="AN189" s="32">
        <f t="shared" si="55"/>
        <v>2299.588557330916</v>
      </c>
      <c r="AO189" s="32">
        <f t="shared" si="56"/>
        <v>1872.9396868452711</v>
      </c>
      <c r="AQ189">
        <v>185</v>
      </c>
      <c r="AR189" s="35">
        <f t="shared" si="57"/>
        <v>9.7686244327064298E-3</v>
      </c>
      <c r="AS189" s="35">
        <f t="shared" si="58"/>
        <v>-1.1458309724595717E-3</v>
      </c>
      <c r="AT189" s="35">
        <f t="shared" si="59"/>
        <v>-1.3920853828644053E-2</v>
      </c>
      <c r="AU189" s="35">
        <f t="shared" si="60"/>
        <v>-9.6944329137780283E-3</v>
      </c>
      <c r="AV189" s="35">
        <f t="shared" si="61"/>
        <v>-9.0004037962533312E-3</v>
      </c>
      <c r="AW189" s="35">
        <f t="shared" si="62"/>
        <v>-4.7985794156857114E-3</v>
      </c>
      <c r="AZ189" s="36">
        <v>-3.1651572177499041E-3</v>
      </c>
      <c r="BA189">
        <v>182</v>
      </c>
    </row>
    <row r="190" spans="1:53" x14ac:dyDescent="0.35">
      <c r="A190" s="5">
        <v>45562</v>
      </c>
      <c r="B190" s="6">
        <f>TCS!B187</f>
        <v>4308.7</v>
      </c>
      <c r="C190" s="6">
        <f>RELIANCE!B187</f>
        <v>1526.18</v>
      </c>
      <c r="D190" s="4">
        <f>SBI!B187</f>
        <v>802.65</v>
      </c>
      <c r="E190" s="6">
        <f>HUL!B187</f>
        <v>2954.49</v>
      </c>
      <c r="F190" s="6">
        <f>SUN!B187</f>
        <v>1948.7</v>
      </c>
      <c r="H190" s="5">
        <v>45562</v>
      </c>
      <c r="I190" s="7">
        <f t="shared" si="63"/>
        <v>3.7740244612696205E-3</v>
      </c>
      <c r="J190" s="7">
        <f t="shared" si="64"/>
        <v>1.8845755866350622E-2</v>
      </c>
      <c r="K190" s="7">
        <f t="shared" si="65"/>
        <v>9.976928353183645E-4</v>
      </c>
      <c r="L190" s="7">
        <f t="shared" si="66"/>
        <v>-6.6470315305321437E-3</v>
      </c>
      <c r="M190" s="7">
        <f t="shared" si="67"/>
        <v>2.6495996628739915E-2</v>
      </c>
      <c r="N190" s="4"/>
      <c r="O190" s="4">
        <v>186</v>
      </c>
      <c r="P190" s="4">
        <v>-0.34348916801590818</v>
      </c>
      <c r="Q190" s="4">
        <v>-2.4354641433638985E-3</v>
      </c>
      <c r="R190" s="4">
        <v>1.2037764894939136</v>
      </c>
      <c r="S190" s="4">
        <v>0.74445613106695463</v>
      </c>
      <c r="T190" s="4">
        <v>-1.9484886564250061</v>
      </c>
      <c r="U190" s="4"/>
      <c r="V190" s="4"/>
      <c r="W190" s="4"/>
      <c r="X190" s="4"/>
      <c r="Y190" s="4"/>
      <c r="Z190" s="4"/>
      <c r="AA190" s="4"/>
      <c r="AC190">
        <v>186</v>
      </c>
      <c r="AD190">
        <f t="shared" si="47"/>
        <v>-0.34348916801590818</v>
      </c>
      <c r="AE190">
        <f t="shared" si="48"/>
        <v>-9.0969794138535176E-2</v>
      </c>
      <c r="AF190">
        <f t="shared" si="49"/>
        <v>0.95328614895878616</v>
      </c>
      <c r="AG190">
        <f t="shared" si="50"/>
        <v>0.43692420833220702</v>
      </c>
      <c r="AH190">
        <f t="shared" si="51"/>
        <v>-1.9831792634774652</v>
      </c>
      <c r="AJ190">
        <v>186</v>
      </c>
      <c r="AK190" s="32">
        <f t="shared" si="52"/>
        <v>4093.7838362167945</v>
      </c>
      <c r="AL190" s="32">
        <f t="shared" si="53"/>
        <v>1219.6593330765381</v>
      </c>
      <c r="AM190" s="32">
        <f t="shared" si="54"/>
        <v>799.62058803571381</v>
      </c>
      <c r="AN190" s="32">
        <f t="shared" si="55"/>
        <v>2335.129381615192</v>
      </c>
      <c r="AO190" s="32">
        <f t="shared" si="56"/>
        <v>1845.177221141797</v>
      </c>
      <c r="AQ190">
        <v>186</v>
      </c>
      <c r="AR190" s="35">
        <f t="shared" si="57"/>
        <v>-4.5389399951866194E-3</v>
      </c>
      <c r="AS190" s="35">
        <f t="shared" si="58"/>
        <v>-1.3024908278090885E-3</v>
      </c>
      <c r="AT190" s="35">
        <f t="shared" si="59"/>
        <v>8.0945386229371863E-3</v>
      </c>
      <c r="AU190" s="35">
        <f t="shared" si="60"/>
        <v>5.6110338121493353E-3</v>
      </c>
      <c r="AV190" s="35">
        <f t="shared" si="61"/>
        <v>-2.368992770084033E-2</v>
      </c>
      <c r="AW190" s="35">
        <f t="shared" si="62"/>
        <v>-3.1651572177499041E-3</v>
      </c>
      <c r="AZ190" s="36">
        <v>-3.0672192474331178E-3</v>
      </c>
      <c r="BA190">
        <v>183</v>
      </c>
    </row>
    <row r="191" spans="1:53" x14ac:dyDescent="0.35">
      <c r="A191" s="5">
        <v>45565</v>
      </c>
      <c r="B191" s="6">
        <f>TCS!B188</f>
        <v>4268.5</v>
      </c>
      <c r="C191" s="6">
        <f>RELIANCE!B188</f>
        <v>1476.57</v>
      </c>
      <c r="D191" s="4">
        <f>SBI!B188</f>
        <v>787.9</v>
      </c>
      <c r="E191" s="6">
        <f>HUL!B188</f>
        <v>2946.57</v>
      </c>
      <c r="F191" s="6">
        <f>SUN!B188</f>
        <v>1926.7</v>
      </c>
      <c r="H191" s="5">
        <v>45565</v>
      </c>
      <c r="I191" s="7">
        <f t="shared" si="63"/>
        <v>-9.3299603128553787E-3</v>
      </c>
      <c r="J191" s="7">
        <f t="shared" si="64"/>
        <v>-3.2505995360966655E-2</v>
      </c>
      <c r="K191" s="7">
        <f t="shared" si="65"/>
        <v>-1.8376627421665681E-2</v>
      </c>
      <c r="L191" s="7">
        <f t="shared" si="66"/>
        <v>-2.6806656986483324E-3</v>
      </c>
      <c r="M191" s="7">
        <f t="shared" si="67"/>
        <v>-1.1289577667162765E-2</v>
      </c>
      <c r="N191" s="4"/>
      <c r="O191" s="4">
        <v>187</v>
      </c>
      <c r="P191" s="4">
        <v>-9.7806594837797328E-2</v>
      </c>
      <c r="Q191" s="4">
        <v>1.1770169291694794</v>
      </c>
      <c r="R191" s="4">
        <v>0.4103213411217565</v>
      </c>
      <c r="S191" s="4">
        <v>-0.42581162823428625</v>
      </c>
      <c r="T191" s="4">
        <v>-0.7093773993795659</v>
      </c>
      <c r="U191" s="4"/>
      <c r="V191" s="4"/>
      <c r="W191" s="4"/>
      <c r="X191" s="4"/>
      <c r="Y191" s="4"/>
      <c r="Z191" s="4"/>
      <c r="AA191" s="4"/>
      <c r="AC191">
        <v>187</v>
      </c>
      <c r="AD191">
        <f t="shared" si="47"/>
        <v>-9.7806594837797328E-2</v>
      </c>
      <c r="AE191">
        <f t="shared" si="48"/>
        <v>1.111941782714889</v>
      </c>
      <c r="AF191">
        <f t="shared" si="49"/>
        <v>0.94598304623969798</v>
      </c>
      <c r="AG191">
        <f t="shared" si="50"/>
        <v>-0.42789697073646138</v>
      </c>
      <c r="AH191">
        <f t="shared" si="51"/>
        <v>-0.41844785574831961</v>
      </c>
      <c r="AJ191">
        <v>187</v>
      </c>
      <c r="AK191" s="32">
        <f t="shared" si="52"/>
        <v>4107.129847956161</v>
      </c>
      <c r="AL191" s="32">
        <f t="shared" si="53"/>
        <v>1240.8448144404706</v>
      </c>
      <c r="AM191" s="32">
        <f t="shared" si="54"/>
        <v>786.96740644990973</v>
      </c>
      <c r="AN191" s="32">
        <f t="shared" si="55"/>
        <v>2309.4009242169241</v>
      </c>
      <c r="AO191" s="32">
        <f t="shared" si="56"/>
        <v>1880.4230339146727</v>
      </c>
      <c r="AQ191">
        <v>187</v>
      </c>
      <c r="AR191" s="35">
        <f t="shared" si="57"/>
        <v>-1.2936697209300352E-3</v>
      </c>
      <c r="AS191" s="35">
        <f t="shared" si="58"/>
        <v>1.6044883881654481E-2</v>
      </c>
      <c r="AT191" s="35">
        <f t="shared" si="59"/>
        <v>-7.8575309506937474E-3</v>
      </c>
      <c r="AU191" s="35">
        <f t="shared" si="60"/>
        <v>-5.4687893644010943E-3</v>
      </c>
      <c r="AV191" s="35">
        <f t="shared" si="61"/>
        <v>-5.040856152452311E-3</v>
      </c>
      <c r="AW191" s="35">
        <f t="shared" si="62"/>
        <v>-7.2319246136454129E-4</v>
      </c>
      <c r="AZ191" s="36">
        <v>-3.0535642335270509E-3</v>
      </c>
      <c r="BA191">
        <v>184</v>
      </c>
    </row>
    <row r="192" spans="1:53" x14ac:dyDescent="0.35">
      <c r="A192" s="5">
        <v>45566</v>
      </c>
      <c r="B192" s="6">
        <f>TCS!B189</f>
        <v>4287.8999999999996</v>
      </c>
      <c r="C192" s="6">
        <f>RELIANCE!B189</f>
        <v>1464.82</v>
      </c>
      <c r="D192" s="4">
        <f>SBI!B189</f>
        <v>796.95</v>
      </c>
      <c r="E192" s="6">
        <f>HUL!B189</f>
        <v>2912.15</v>
      </c>
      <c r="F192" s="6">
        <f>SUN!B189</f>
        <v>1919.95</v>
      </c>
      <c r="H192" s="5">
        <v>45566</v>
      </c>
      <c r="I192" s="7">
        <f t="shared" si="63"/>
        <v>4.5449221037834331E-3</v>
      </c>
      <c r="J192" s="7">
        <f t="shared" si="64"/>
        <v>-7.9576315379562557E-3</v>
      </c>
      <c r="K192" s="7">
        <f t="shared" si="65"/>
        <v>1.1486229216905786E-2</v>
      </c>
      <c r="L192" s="7">
        <f t="shared" si="66"/>
        <v>-1.1681378687762423E-2</v>
      </c>
      <c r="M192" s="7">
        <f t="shared" si="67"/>
        <v>-3.5033995951626595E-3</v>
      </c>
      <c r="N192" s="4"/>
      <c r="O192" s="4">
        <v>188</v>
      </c>
      <c r="P192" s="4">
        <v>2.6031744374667145</v>
      </c>
      <c r="Q192" s="4">
        <v>1.2348485823745654</v>
      </c>
      <c r="R192" s="4">
        <v>0.42943363507762122</v>
      </c>
      <c r="S192" s="4">
        <v>-0.92000102590616717</v>
      </c>
      <c r="T192" s="4">
        <v>-2.7941974571148158</v>
      </c>
      <c r="U192" s="4"/>
      <c r="V192" s="4"/>
      <c r="W192" s="4"/>
      <c r="X192" s="4"/>
      <c r="Y192" s="4"/>
      <c r="Z192" s="4"/>
      <c r="AA192" s="4"/>
      <c r="AC192">
        <v>188</v>
      </c>
      <c r="AD192">
        <f t="shared" si="47"/>
        <v>2.6031744374667145</v>
      </c>
      <c r="AE192">
        <f t="shared" si="48"/>
        <v>1.8646419309832241</v>
      </c>
      <c r="AF192">
        <f t="shared" si="49"/>
        <v>1.4100082360485588</v>
      </c>
      <c r="AG192">
        <f t="shared" si="50"/>
        <v>-0.43011338661704562</v>
      </c>
      <c r="AH192">
        <f t="shared" si="51"/>
        <v>-1.970643639619867</v>
      </c>
      <c r="AJ192">
        <v>188</v>
      </c>
      <c r="AK192" s="32">
        <f t="shared" si="52"/>
        <v>4256.7528717101904</v>
      </c>
      <c r="AL192" s="32">
        <f t="shared" si="53"/>
        <v>1254.2880166998459</v>
      </c>
      <c r="AM192" s="32">
        <f t="shared" si="54"/>
        <v>786.93523670733521</v>
      </c>
      <c r="AN192" s="32">
        <f t="shared" si="55"/>
        <v>2309.3353513018287</v>
      </c>
      <c r="AO192" s="32">
        <f t="shared" si="56"/>
        <v>1845.456946205712</v>
      </c>
      <c r="AQ192">
        <v>188</v>
      </c>
      <c r="AR192" s="35">
        <f t="shared" si="57"/>
        <v>3.5089270802122874E-2</v>
      </c>
      <c r="AS192" s="35">
        <f t="shared" si="58"/>
        <v>2.705262370509387E-2</v>
      </c>
      <c r="AT192" s="35">
        <f t="shared" si="59"/>
        <v>-7.8980878626636608E-3</v>
      </c>
      <c r="AU192" s="35">
        <f t="shared" si="60"/>
        <v>-5.4970279911162878E-3</v>
      </c>
      <c r="AV192" s="35">
        <f t="shared" si="61"/>
        <v>-2.3541921106001729E-2</v>
      </c>
      <c r="AW192" s="35">
        <f t="shared" si="62"/>
        <v>5.0409715094870133E-3</v>
      </c>
      <c r="AZ192" s="36">
        <v>-2.9866974051794724E-3</v>
      </c>
      <c r="BA192">
        <v>185</v>
      </c>
    </row>
    <row r="193" spans="1:53" x14ac:dyDescent="0.35">
      <c r="A193" s="5">
        <v>45568</v>
      </c>
      <c r="B193" s="6">
        <f>TCS!B190</f>
        <v>4232.75</v>
      </c>
      <c r="C193" s="6">
        <f>RELIANCE!B190</f>
        <v>1406.97</v>
      </c>
      <c r="D193" s="4">
        <f>SBI!B190</f>
        <v>794.1</v>
      </c>
      <c r="E193" s="6">
        <f>HUL!B190</f>
        <v>2881.88</v>
      </c>
      <c r="F193" s="6">
        <f>SUN!B190</f>
        <v>1910.85</v>
      </c>
      <c r="H193" s="5">
        <v>45568</v>
      </c>
      <c r="I193" s="7">
        <f t="shared" si="63"/>
        <v>-1.2861773828680589E-2</v>
      </c>
      <c r="J193" s="7">
        <f t="shared" si="64"/>
        <v>-3.9492906978331743E-2</v>
      </c>
      <c r="K193" s="7">
        <f t="shared" si="65"/>
        <v>-3.5761340109166095E-3</v>
      </c>
      <c r="L193" s="7">
        <f t="shared" si="66"/>
        <v>-1.0394382157512538E-2</v>
      </c>
      <c r="M193" s="7">
        <f t="shared" si="67"/>
        <v>-4.7397067631970158E-3</v>
      </c>
      <c r="N193" s="4"/>
      <c r="O193" s="4">
        <v>189</v>
      </c>
      <c r="P193" s="4">
        <v>-0.80457723711913476</v>
      </c>
      <c r="Q193" s="4">
        <v>0.55748917727685288</v>
      </c>
      <c r="R193" s="4">
        <v>0.22887111704318849</v>
      </c>
      <c r="S193" s="4">
        <v>0.99460968490126755</v>
      </c>
      <c r="T193" s="4">
        <v>0.46015071880959352</v>
      </c>
      <c r="U193" s="4"/>
      <c r="V193" s="4"/>
      <c r="W193" s="4"/>
      <c r="X193" s="4"/>
      <c r="Y193" s="4"/>
      <c r="Z193" s="4"/>
      <c r="AA193" s="4"/>
      <c r="AC193">
        <v>189</v>
      </c>
      <c r="AD193">
        <f t="shared" si="47"/>
        <v>-0.80457723711913476</v>
      </c>
      <c r="AE193">
        <f t="shared" si="48"/>
        <v>0.33104528722166582</v>
      </c>
      <c r="AF193">
        <f t="shared" si="49"/>
        <v>0.35970505901300587</v>
      </c>
      <c r="AG193">
        <f t="shared" si="50"/>
        <v>0.82209248085548037</v>
      </c>
      <c r="AH193">
        <f t="shared" si="51"/>
        <v>0.44898709484651939</v>
      </c>
      <c r="AJ193">
        <v>189</v>
      </c>
      <c r="AK193" s="32">
        <f t="shared" si="52"/>
        <v>4068.8534889491948</v>
      </c>
      <c r="AL193" s="32">
        <f t="shared" si="53"/>
        <v>1227.0502844055718</v>
      </c>
      <c r="AM193" s="32">
        <f t="shared" si="54"/>
        <v>805.32126523470981</v>
      </c>
      <c r="AN193" s="32">
        <f t="shared" si="55"/>
        <v>2346.6802183396721</v>
      </c>
      <c r="AO193" s="32">
        <f t="shared" si="56"/>
        <v>1900.2513870966757</v>
      </c>
      <c r="AQ193">
        <v>189</v>
      </c>
      <c r="AR193" s="35">
        <f t="shared" si="57"/>
        <v>-1.06011042203078E-2</v>
      </c>
      <c r="AS193" s="35">
        <f t="shared" si="58"/>
        <v>4.7494652246238278E-3</v>
      </c>
      <c r="AT193" s="35">
        <f t="shared" si="59"/>
        <v>1.5281474073007839E-2</v>
      </c>
      <c r="AU193" s="35">
        <f t="shared" si="60"/>
        <v>1.0585340140248922E-2</v>
      </c>
      <c r="AV193" s="35">
        <f t="shared" si="61"/>
        <v>5.4506135594463156E-3</v>
      </c>
      <c r="AW193" s="35">
        <f t="shared" si="62"/>
        <v>5.0931577554038212E-3</v>
      </c>
      <c r="AZ193" s="36">
        <v>-2.8993246744926761E-3</v>
      </c>
      <c r="BA193">
        <v>186</v>
      </c>
    </row>
    <row r="194" spans="1:53" x14ac:dyDescent="0.35">
      <c r="A194" s="5">
        <v>45569</v>
      </c>
      <c r="B194" s="6">
        <f>TCS!B191</f>
        <v>4252.25</v>
      </c>
      <c r="C194" s="6">
        <f>RELIANCE!B191</f>
        <v>1386.53</v>
      </c>
      <c r="D194" s="4">
        <f>SBI!B191</f>
        <v>796.65</v>
      </c>
      <c r="E194" s="6">
        <f>HUL!B191</f>
        <v>2837.45</v>
      </c>
      <c r="F194" s="6">
        <f>SUN!B191</f>
        <v>1910.05</v>
      </c>
      <c r="H194" s="5">
        <v>45569</v>
      </c>
      <c r="I194" s="7">
        <f t="shared" si="63"/>
        <v>4.6069340263421577E-3</v>
      </c>
      <c r="J194" s="7">
        <f t="shared" si="64"/>
        <v>-1.4527672942564518E-2</v>
      </c>
      <c r="K194" s="7">
        <f t="shared" si="65"/>
        <v>3.2111824707214964E-3</v>
      </c>
      <c r="L194" s="7">
        <f t="shared" si="66"/>
        <v>-1.5417019445639779E-2</v>
      </c>
      <c r="M194" s="7">
        <f t="shared" si="67"/>
        <v>-4.1866185205530204E-4</v>
      </c>
      <c r="N194" s="4"/>
      <c r="O194" s="4">
        <v>190</v>
      </c>
      <c r="P194" s="4">
        <v>-2.4555484077149283</v>
      </c>
      <c r="Q194" s="4">
        <v>6.8091396879375515E-2</v>
      </c>
      <c r="R194" s="4">
        <v>0.90954032035213483</v>
      </c>
      <c r="S194" s="4">
        <v>-0.74415323438478764</v>
      </c>
      <c r="T194" s="4">
        <v>4.1544389100141868E-2</v>
      </c>
      <c r="U194" s="4"/>
      <c r="V194" s="4"/>
      <c r="W194" s="4"/>
      <c r="X194" s="4"/>
      <c r="Y194" s="4"/>
      <c r="Z194" s="4"/>
      <c r="AA194" s="4"/>
      <c r="AC194">
        <v>190</v>
      </c>
      <c r="AD194">
        <f t="shared" si="47"/>
        <v>-2.4555484077149283</v>
      </c>
      <c r="AE194">
        <f t="shared" si="48"/>
        <v>-0.56772043061136568</v>
      </c>
      <c r="AF194">
        <f t="shared" si="49"/>
        <v>0.41738047599621902</v>
      </c>
      <c r="AG194">
        <f t="shared" si="50"/>
        <v>-1.3276754722531079</v>
      </c>
      <c r="AH194">
        <f t="shared" si="51"/>
        <v>-0.39498920321139652</v>
      </c>
      <c r="AJ194">
        <v>190</v>
      </c>
      <c r="AK194" s="32">
        <f t="shared" si="52"/>
        <v>3980.8264520898974</v>
      </c>
      <c r="AL194" s="32">
        <f t="shared" si="53"/>
        <v>1211.3633116940077</v>
      </c>
      <c r="AM194" s="32">
        <f t="shared" si="54"/>
        <v>774.01524676859901</v>
      </c>
      <c r="AN194" s="32">
        <f t="shared" si="55"/>
        <v>2282.9333361073614</v>
      </c>
      <c r="AO194" s="32">
        <f t="shared" si="56"/>
        <v>1880.9565341964405</v>
      </c>
      <c r="AQ194">
        <v>190</v>
      </c>
      <c r="AR194" s="35">
        <f t="shared" si="57"/>
        <v>-3.2006115067685248E-2</v>
      </c>
      <c r="AS194" s="35">
        <f t="shared" si="58"/>
        <v>-8.0955482546507529E-3</v>
      </c>
      <c r="AT194" s="35">
        <f t="shared" si="59"/>
        <v>-2.4186527018911996E-2</v>
      </c>
      <c r="AU194" s="35">
        <f t="shared" si="60"/>
        <v>-1.6866915245957737E-2</v>
      </c>
      <c r="AV194" s="35">
        <f t="shared" si="61"/>
        <v>-4.7585734032961069E-3</v>
      </c>
      <c r="AW194" s="35">
        <f t="shared" si="62"/>
        <v>-1.7182735798100372E-2</v>
      </c>
      <c r="AZ194" s="36">
        <v>-2.869811193102945E-3</v>
      </c>
      <c r="BA194">
        <v>187</v>
      </c>
    </row>
    <row r="195" spans="1:53" x14ac:dyDescent="0.35">
      <c r="A195" s="5">
        <v>45572</v>
      </c>
      <c r="B195" s="6">
        <f>TCS!B192</f>
        <v>4272.8500000000004</v>
      </c>
      <c r="C195" s="6">
        <f>RELIANCE!B192</f>
        <v>1370.72</v>
      </c>
      <c r="D195" s="4">
        <f>SBI!B192</f>
        <v>770.65</v>
      </c>
      <c r="E195" s="6">
        <f>HUL!B192</f>
        <v>2822.16</v>
      </c>
      <c r="F195" s="6">
        <f>SUN!B192</f>
        <v>1905.25</v>
      </c>
      <c r="H195" s="5">
        <v>45572</v>
      </c>
      <c r="I195" s="7">
        <f t="shared" si="63"/>
        <v>4.8444940913634493E-3</v>
      </c>
      <c r="J195" s="7">
        <f t="shared" si="64"/>
        <v>-1.1402566118295265E-2</v>
      </c>
      <c r="K195" s="7">
        <f t="shared" si="65"/>
        <v>-3.2636666039038476E-2</v>
      </c>
      <c r="L195" s="7">
        <f t="shared" si="66"/>
        <v>-5.3886412095367486E-3</v>
      </c>
      <c r="M195" s="7">
        <f t="shared" si="67"/>
        <v>-2.5130232192874802E-3</v>
      </c>
      <c r="N195" s="4"/>
      <c r="O195" s="4">
        <v>191</v>
      </c>
      <c r="P195" s="4">
        <v>-0.2620629536894083</v>
      </c>
      <c r="Q195" s="4">
        <v>-0.21864673276150035</v>
      </c>
      <c r="R195" s="4">
        <v>-0.48987689262314338</v>
      </c>
      <c r="S195" s="4">
        <v>-0.22394832333497364</v>
      </c>
      <c r="T195" s="4">
        <v>-1.1078924551708613</v>
      </c>
      <c r="U195" s="4"/>
      <c r="V195" s="4"/>
      <c r="W195" s="4"/>
      <c r="X195" s="4"/>
      <c r="Y195" s="4"/>
      <c r="Z195" s="4"/>
      <c r="AA195" s="4"/>
      <c r="AC195">
        <v>191</v>
      </c>
      <c r="AD195">
        <f t="shared" si="47"/>
        <v>-0.2620629536894083</v>
      </c>
      <c r="AE195">
        <f t="shared" si="48"/>
        <v>-0.27885516227985402</v>
      </c>
      <c r="AF195">
        <f t="shared" si="49"/>
        <v>-0.56533404852263303</v>
      </c>
      <c r="AG195">
        <f t="shared" si="50"/>
        <v>-0.18735597214586042</v>
      </c>
      <c r="AH195">
        <f t="shared" si="51"/>
        <v>-1.1194172401122868</v>
      </c>
      <c r="AJ195">
        <v>191</v>
      </c>
      <c r="AK195" s="32">
        <f t="shared" si="52"/>
        <v>4098.2022735735354</v>
      </c>
      <c r="AL195" s="32">
        <f t="shared" si="53"/>
        <v>1216.3831450554319</v>
      </c>
      <c r="AM195" s="32">
        <f t="shared" si="54"/>
        <v>790.4665200494004</v>
      </c>
      <c r="AN195" s="32">
        <f t="shared" si="55"/>
        <v>2316.5284342111445</v>
      </c>
      <c r="AO195" s="32">
        <f t="shared" si="56"/>
        <v>1864.5511051724661</v>
      </c>
      <c r="AQ195">
        <v>191</v>
      </c>
      <c r="AR195" s="35">
        <f t="shared" si="57"/>
        <v>-3.4645348700809153E-3</v>
      </c>
      <c r="AS195" s="35">
        <f t="shared" si="58"/>
        <v>-3.9851422268725178E-3</v>
      </c>
      <c r="AT195" s="35">
        <f t="shared" si="59"/>
        <v>-3.4461421464947462E-3</v>
      </c>
      <c r="AU195" s="35">
        <f t="shared" si="60"/>
        <v>-2.3993651388206638E-3</v>
      </c>
      <c r="AV195" s="35">
        <f t="shared" si="61"/>
        <v>-1.3438924218912573E-2</v>
      </c>
      <c r="AW195" s="35">
        <f t="shared" si="62"/>
        <v>-5.3468217202362837E-3</v>
      </c>
      <c r="AZ195" s="36">
        <v>-2.8663024207135294E-3</v>
      </c>
      <c r="BA195">
        <v>188</v>
      </c>
    </row>
    <row r="196" spans="1:53" x14ac:dyDescent="0.35">
      <c r="A196" s="5">
        <v>45573</v>
      </c>
      <c r="B196" s="6">
        <f>TCS!B193</f>
        <v>4253.25</v>
      </c>
      <c r="C196" s="6">
        <f>RELIANCE!B193</f>
        <v>1397.35</v>
      </c>
      <c r="D196" s="4">
        <f>SBI!B193</f>
        <v>781.45</v>
      </c>
      <c r="E196" s="6">
        <f>HUL!B193</f>
        <v>2807.62</v>
      </c>
      <c r="F196" s="6">
        <f>SUN!B193</f>
        <v>1917.15</v>
      </c>
      <c r="H196" s="5">
        <v>45573</v>
      </c>
      <c r="I196" s="7">
        <f t="shared" si="63"/>
        <v>-4.5871022853599674E-3</v>
      </c>
      <c r="J196" s="7">
        <f t="shared" si="64"/>
        <v>1.9427746002101065E-2</v>
      </c>
      <c r="K196" s="7">
        <f t="shared" si="65"/>
        <v>1.401414390449629E-2</v>
      </c>
      <c r="L196" s="7">
        <f t="shared" si="66"/>
        <v>-5.1520820931485467E-3</v>
      </c>
      <c r="M196" s="7">
        <f t="shared" si="67"/>
        <v>6.2458994882561569E-3</v>
      </c>
      <c r="N196" s="4"/>
      <c r="O196" s="4">
        <v>192</v>
      </c>
      <c r="P196" s="4">
        <v>-1.962211931216773</v>
      </c>
      <c r="Q196" s="4">
        <v>-0.4692805625726218</v>
      </c>
      <c r="R196" s="4">
        <v>-7.0934725849418387E-2</v>
      </c>
      <c r="S196" s="4">
        <v>0.26376685756743895</v>
      </c>
      <c r="T196" s="4">
        <v>-1.14244126741879E-2</v>
      </c>
      <c r="U196" s="4"/>
      <c r="V196" s="4"/>
      <c r="W196" s="4"/>
      <c r="X196" s="4"/>
      <c r="Y196" s="4"/>
      <c r="Z196" s="4"/>
      <c r="AA196" s="4"/>
      <c r="AC196">
        <v>192</v>
      </c>
      <c r="AD196">
        <f t="shared" si="47"/>
        <v>-1.962211931216773</v>
      </c>
      <c r="AE196">
        <f t="shared" si="48"/>
        <v>-0.95962647166415382</v>
      </c>
      <c r="AF196">
        <f t="shared" si="49"/>
        <v>-0.60906619445626742</v>
      </c>
      <c r="AG196">
        <f t="shared" si="50"/>
        <v>-0.11016399486563128</v>
      </c>
      <c r="AH196">
        <f t="shared" si="51"/>
        <v>-0.43080061471513342</v>
      </c>
      <c r="AJ196">
        <v>192</v>
      </c>
      <c r="AK196" s="32">
        <f t="shared" si="52"/>
        <v>4006.928929658468</v>
      </c>
      <c r="AL196" s="32">
        <f t="shared" si="53"/>
        <v>1204.5859620263868</v>
      </c>
      <c r="AM196" s="32">
        <f t="shared" si="54"/>
        <v>791.59271428479633</v>
      </c>
      <c r="AN196" s="32">
        <f t="shared" si="55"/>
        <v>2318.8203814911526</v>
      </c>
      <c r="AO196" s="32">
        <f t="shared" si="56"/>
        <v>1880.142166393337</v>
      </c>
      <c r="AQ196">
        <v>192</v>
      </c>
      <c r="AR196" s="35">
        <f t="shared" si="57"/>
        <v>-2.5658930890717691E-2</v>
      </c>
      <c r="AS196" s="35">
        <f t="shared" si="58"/>
        <v>-1.36450669180046E-2</v>
      </c>
      <c r="AT196" s="35">
        <f t="shared" si="59"/>
        <v>-2.0263309571403321E-3</v>
      </c>
      <c r="AU196" s="35">
        <f t="shared" si="60"/>
        <v>-1.4123502471242722E-3</v>
      </c>
      <c r="AV196" s="35">
        <f t="shared" si="61"/>
        <v>-5.189467238108425E-3</v>
      </c>
      <c r="AW196" s="35">
        <f t="shared" si="62"/>
        <v>-9.586429250219063E-3</v>
      </c>
      <c r="AZ196" s="36">
        <v>-2.8463184221672053E-3</v>
      </c>
      <c r="BA196">
        <v>189</v>
      </c>
    </row>
    <row r="197" spans="1:53" x14ac:dyDescent="0.35">
      <c r="A197" s="5">
        <v>45574</v>
      </c>
      <c r="B197" s="6">
        <f>TCS!B194</f>
        <v>4252.95</v>
      </c>
      <c r="C197" s="6">
        <f>RELIANCE!B194</f>
        <v>1374.6</v>
      </c>
      <c r="D197" s="4">
        <f>SBI!B194</f>
        <v>797.4</v>
      </c>
      <c r="E197" s="6">
        <f>HUL!B194</f>
        <v>2757.97</v>
      </c>
      <c r="F197" s="6">
        <f>SUN!B194</f>
        <v>1930.85</v>
      </c>
      <c r="H197" s="5">
        <v>45574</v>
      </c>
      <c r="I197" s="7">
        <f t="shared" si="63"/>
        <v>-7.0534297302082827E-5</v>
      </c>
      <c r="J197" s="7">
        <f t="shared" si="64"/>
        <v>-1.6280817261244529E-2</v>
      </c>
      <c r="K197" s="7">
        <f t="shared" si="65"/>
        <v>2.0410774841640444E-2</v>
      </c>
      <c r="L197" s="7">
        <f t="shared" si="66"/>
        <v>-1.7684017067836844E-2</v>
      </c>
      <c r="M197" s="7">
        <f t="shared" si="67"/>
        <v>7.1460240461100888E-3</v>
      </c>
      <c r="N197" s="4"/>
      <c r="O197" s="4">
        <v>193</v>
      </c>
      <c r="P197" s="4">
        <v>1.0729590516778076</v>
      </c>
      <c r="Q197" s="4">
        <v>0.15274834039314331</v>
      </c>
      <c r="R197" s="4">
        <v>-1.0858872473340107</v>
      </c>
      <c r="S197" s="4">
        <v>-1.9615957187205335</v>
      </c>
      <c r="T197" s="4">
        <v>-0.81389728812368101</v>
      </c>
      <c r="U197" s="4"/>
      <c r="V197" s="4"/>
      <c r="W197" s="4"/>
      <c r="X197" s="4"/>
      <c r="Y197" s="4"/>
      <c r="Z197" s="4"/>
      <c r="AA197" s="4"/>
      <c r="AC197">
        <v>193</v>
      </c>
      <c r="AD197">
        <f t="shared" si="47"/>
        <v>1.0729590516778076</v>
      </c>
      <c r="AE197">
        <f t="shared" si="48"/>
        <v>0.42439051481319295</v>
      </c>
      <c r="AF197">
        <f t="shared" si="49"/>
        <v>-0.66292066285394613</v>
      </c>
      <c r="AG197">
        <f t="shared" si="50"/>
        <v>-1.5054421715016555</v>
      </c>
      <c r="AH197">
        <f t="shared" si="51"/>
        <v>-0.51044299237520097</v>
      </c>
      <c r="AJ197">
        <v>193</v>
      </c>
      <c r="AK197" s="32">
        <f t="shared" si="52"/>
        <v>4171.3285172661435</v>
      </c>
      <c r="AL197" s="32">
        <f t="shared" si="53"/>
        <v>1228.6911233314972</v>
      </c>
      <c r="AM197" s="32">
        <f t="shared" si="54"/>
        <v>771.48165507750139</v>
      </c>
      <c r="AN197" s="32">
        <f t="shared" si="55"/>
        <v>2277.7402050912124</v>
      </c>
      <c r="AO197" s="32">
        <f t="shared" si="56"/>
        <v>1878.3323262247677</v>
      </c>
      <c r="AQ197">
        <v>193</v>
      </c>
      <c r="AR197" s="35">
        <f t="shared" si="57"/>
        <v>1.4317138753332959E-2</v>
      </c>
      <c r="AS197" s="35">
        <f t="shared" si="58"/>
        <v>6.093038551891361E-3</v>
      </c>
      <c r="AT197" s="35">
        <f t="shared" si="59"/>
        <v>-2.7380666821102739E-2</v>
      </c>
      <c r="AU197" s="35">
        <f t="shared" si="60"/>
        <v>-1.9103309465047791E-2</v>
      </c>
      <c r="AV197" s="35">
        <f t="shared" si="61"/>
        <v>-6.1470799625558126E-3</v>
      </c>
      <c r="AW197" s="35">
        <f t="shared" si="62"/>
        <v>-6.444175788696405E-3</v>
      </c>
      <c r="AZ197" s="36">
        <v>-2.8338876831345513E-3</v>
      </c>
      <c r="BA197">
        <v>190</v>
      </c>
    </row>
    <row r="198" spans="1:53" x14ac:dyDescent="0.35">
      <c r="A198" s="5">
        <v>45575</v>
      </c>
      <c r="B198" s="6">
        <f>TCS!B195</f>
        <v>4227.3999999999996</v>
      </c>
      <c r="C198" s="6">
        <f>RELIANCE!B195</f>
        <v>1371.05</v>
      </c>
      <c r="D198" s="4">
        <f>SBI!B195</f>
        <v>797.1</v>
      </c>
      <c r="E198" s="6">
        <f>HUL!B195</f>
        <v>2743.77</v>
      </c>
      <c r="F198" s="6">
        <f>SUN!B195</f>
        <v>1887.75</v>
      </c>
      <c r="H198" s="5">
        <v>45575</v>
      </c>
      <c r="I198" s="7">
        <f t="shared" si="63"/>
        <v>-6.0075947283650954E-3</v>
      </c>
      <c r="J198" s="7">
        <f t="shared" si="64"/>
        <v>-2.5825694747562133E-3</v>
      </c>
      <c r="K198" s="7">
        <f t="shared" si="65"/>
        <v>-3.762227238525151E-4</v>
      </c>
      <c r="L198" s="7">
        <f t="shared" si="66"/>
        <v>-5.1487144530215634E-3</v>
      </c>
      <c r="M198" s="7">
        <f t="shared" si="67"/>
        <v>-2.2321775383898235E-2</v>
      </c>
      <c r="N198" s="4"/>
      <c r="O198" s="4">
        <v>194</v>
      </c>
      <c r="P198" s="4">
        <v>1.7783872024748011</v>
      </c>
      <c r="Q198" s="4">
        <v>-0.2653254109512812</v>
      </c>
      <c r="R198" s="4">
        <v>1.3168783057188163</v>
      </c>
      <c r="S198" s="4">
        <v>-8.1010164228628195E-2</v>
      </c>
      <c r="T198" s="4">
        <v>0.66892845377273269</v>
      </c>
      <c r="U198" s="4"/>
      <c r="V198" s="4"/>
      <c r="W198" s="4"/>
      <c r="X198" s="4"/>
      <c r="Y198" s="4"/>
      <c r="Z198" s="4"/>
      <c r="AA198" s="4"/>
      <c r="AC198">
        <v>194</v>
      </c>
      <c r="AD198">
        <f t="shared" ref="AD198:AD261" si="68">SUMPRODUCT($W$13:$AA$13,P198:T198)</f>
        <v>1.7783872024748011</v>
      </c>
      <c r="AE198">
        <f t="shared" ref="AE198:AE261" si="69">SUMPRODUCT($W$14:$AA$14,P198:T198)</f>
        <v>0.2024619685758936</v>
      </c>
      <c r="AF198">
        <f t="shared" ref="AF198:AF261" si="70">SUMPRODUCT($W$15:$AA$15,P198:T198)</f>
        <v>1.238141770565349</v>
      </c>
      <c r="AG198">
        <f t="shared" ref="AG198:AG261" si="71">SUMPRODUCT($W$16:$AA$16,P198:T198)</f>
        <v>-3.0872528322010109E-2</v>
      </c>
      <c r="AH198">
        <f t="shared" ref="AH198:AH261" si="72">SUMPRODUCT($W$17:$AA$17,P198:T198)</f>
        <v>0.75446095691045345</v>
      </c>
      <c r="AJ198">
        <v>194</v>
      </c>
      <c r="AK198" s="32">
        <f t="shared" ref="AK198:AK261" si="73">$W$24*EXP(($W$22-(($W$23^2)/2))*(1/252)+$W$23*AD198)</f>
        <v>4210.4939905298979</v>
      </c>
      <c r="AL198" s="32">
        <f t="shared" ref="AL198:AL261" si="74">$X$24*EXP(($X$22-(($X$23^2)/2))*(1/252)+$X$23*AE198)</f>
        <v>1224.793611645224</v>
      </c>
      <c r="AM198" s="32">
        <f t="shared" ref="AM198:AM261" si="75">$Y$24*EXP(($Y$22-(($Y$23^2)/2))*(1/252)+$Y$23*AG198)</f>
        <v>792.75120965758379</v>
      </c>
      <c r="AN198" s="32">
        <f t="shared" ref="AN198:AN261" si="76">$Z$24*EXP(($Z$22-($Z$23^2)/2)*(1/252)+$Z$23*AG198)</f>
        <v>2321.1770268027058</v>
      </c>
      <c r="AO198" s="32">
        <f t="shared" ref="AO198:AO261" si="77">$AA$24*EXP(($AA$22-(($AA$23^2)/2))*(1/252)+$AA$23*AH198)</f>
        <v>1907.2837603762698</v>
      </c>
      <c r="AQ198">
        <v>194</v>
      </c>
      <c r="AR198" s="35">
        <f t="shared" ref="AR198:AR261" si="78">AK198/$W$24-1</f>
        <v>2.3840773876861343E-2</v>
      </c>
      <c r="AS198" s="35">
        <f t="shared" ref="AS198:AS261" si="79">AL198/$X$24-1</f>
        <v>2.9016267309920352E-3</v>
      </c>
      <c r="AT198" s="35">
        <f t="shared" ref="AT198:AT261" si="80">AM198/$Y$24-1</f>
        <v>-5.6579720425653512E-4</v>
      </c>
      <c r="AU198" s="35">
        <f t="shared" ref="AU198:AU261" si="81">AN198/$Z$24-1</f>
        <v>-3.9747349265495391E-4</v>
      </c>
      <c r="AV198" s="35">
        <f t="shared" ref="AV198:AV261" si="82">AO198/$AA$24-1</f>
        <v>9.1715444198363638E-3</v>
      </c>
      <c r="AW198" s="35">
        <f t="shared" ref="AW198:AW261" si="83">SUMPRODUCT($AY$5:$BC$5,AR198:AV198)</f>
        <v>6.990134866155651E-3</v>
      </c>
      <c r="AZ198" s="36">
        <v>-2.7839457037874826E-3</v>
      </c>
      <c r="BA198">
        <v>191</v>
      </c>
    </row>
    <row r="199" spans="1:53" x14ac:dyDescent="0.35">
      <c r="A199" s="5">
        <v>45576</v>
      </c>
      <c r="B199" s="6">
        <f>TCS!B196</f>
        <v>4149.2</v>
      </c>
      <c r="C199" s="6">
        <f>RELIANCE!B196</f>
        <v>1372.1</v>
      </c>
      <c r="D199" s="4">
        <f>SBI!B196</f>
        <v>799.75</v>
      </c>
      <c r="E199" s="6">
        <f>HUL!B196</f>
        <v>2772.16</v>
      </c>
      <c r="F199" s="6">
        <f>SUN!B196</f>
        <v>1901.95</v>
      </c>
      <c r="H199" s="5">
        <v>45576</v>
      </c>
      <c r="I199" s="7">
        <f t="shared" ref="I199:I253" si="84">B199/B198-1</f>
        <v>-1.8498367791077164E-2</v>
      </c>
      <c r="J199" s="7">
        <f t="shared" ref="J199:J253" si="85">C199/C198-1</f>
        <v>7.6583640275695863E-4</v>
      </c>
      <c r="K199" s="7">
        <f t="shared" ref="K199:K253" si="86">D199/D198-1</f>
        <v>3.3245514991844249E-3</v>
      </c>
      <c r="L199" s="7">
        <f t="shared" ref="L199:L253" si="87">E199/E198-1</f>
        <v>1.0347077196703802E-2</v>
      </c>
      <c r="M199" s="7">
        <f t="shared" ref="M199:M253" si="88">F199/F198-1</f>
        <v>7.5221824923852321E-3</v>
      </c>
      <c r="N199" s="4"/>
      <c r="O199" s="4">
        <v>195</v>
      </c>
      <c r="P199" s="4">
        <v>-1.9490889137368672</v>
      </c>
      <c r="Q199" s="4">
        <v>1.3343492981778733</v>
      </c>
      <c r="R199" s="4">
        <v>-1.3085301737221822</v>
      </c>
      <c r="S199" s="4">
        <v>-1.1344757783721908</v>
      </c>
      <c r="T199" s="4">
        <v>0.54704773297571008</v>
      </c>
      <c r="U199" s="4"/>
      <c r="V199" s="4"/>
      <c r="W199" s="4"/>
      <c r="X199" s="4"/>
      <c r="Y199" s="4"/>
      <c r="Z199" s="4"/>
      <c r="AA199" s="4"/>
      <c r="AC199">
        <v>195</v>
      </c>
      <c r="AD199">
        <f t="shared" si="68"/>
        <v>-1.9490889137368672</v>
      </c>
      <c r="AE199">
        <f t="shared" si="69"/>
        <v>0.78633612557957788</v>
      </c>
      <c r="AF199">
        <f t="shared" si="70"/>
        <v>-0.69659126731725074</v>
      </c>
      <c r="AG199">
        <f t="shared" si="71"/>
        <v>-1.111022654493119</v>
      </c>
      <c r="AH199">
        <f t="shared" si="72"/>
        <v>0.63954503706770116</v>
      </c>
      <c r="AJ199">
        <v>195</v>
      </c>
      <c r="AK199" s="32">
        <f t="shared" si="73"/>
        <v>4007.6256017085716</v>
      </c>
      <c r="AL199" s="32">
        <f t="shared" si="74"/>
        <v>1235.074242484267</v>
      </c>
      <c r="AM199" s="32">
        <f t="shared" si="75"/>
        <v>777.11430905401448</v>
      </c>
      <c r="AN199" s="32">
        <f t="shared" si="76"/>
        <v>2289.2784653978265</v>
      </c>
      <c r="AO199" s="32">
        <f t="shared" si="77"/>
        <v>1904.6352101059288</v>
      </c>
      <c r="AQ199">
        <v>195</v>
      </c>
      <c r="AR199" s="35">
        <f t="shared" si="78"/>
        <v>-2.5489525293056037E-2</v>
      </c>
      <c r="AS199" s="35">
        <f t="shared" si="79"/>
        <v>1.1319748195919743E-2</v>
      </c>
      <c r="AT199" s="35">
        <f t="shared" si="80"/>
        <v>-2.0279489341887946E-2</v>
      </c>
      <c r="AU199" s="35">
        <f t="shared" si="81"/>
        <v>-1.4134419104333773E-2</v>
      </c>
      <c r="AV199" s="35">
        <f t="shared" si="82"/>
        <v>7.770157996734639E-3</v>
      </c>
      <c r="AW199" s="35">
        <f t="shared" si="83"/>
        <v>-8.1627055093246755E-3</v>
      </c>
      <c r="AZ199" s="36">
        <v>-2.7567387146961277E-3</v>
      </c>
      <c r="BA199">
        <v>192</v>
      </c>
    </row>
    <row r="200" spans="1:53" x14ac:dyDescent="0.35">
      <c r="A200" s="5">
        <v>45579</v>
      </c>
      <c r="B200" s="6">
        <f>TCS!B197</f>
        <v>4136.6499999999996</v>
      </c>
      <c r="C200" s="6">
        <f>RELIANCE!B197</f>
        <v>1372.53</v>
      </c>
      <c r="D200" s="4">
        <f>SBI!B197</f>
        <v>805.15</v>
      </c>
      <c r="E200" s="6">
        <f>HUL!B197</f>
        <v>2778.04</v>
      </c>
      <c r="F200" s="6">
        <f>SUN!B197</f>
        <v>1909.75</v>
      </c>
      <c r="H200" s="5">
        <v>45579</v>
      </c>
      <c r="I200" s="7">
        <f t="shared" si="84"/>
        <v>-3.024679456280821E-3</v>
      </c>
      <c r="J200" s="7">
        <f t="shared" si="85"/>
        <v>3.1338823700899354E-4</v>
      </c>
      <c r="K200" s="7">
        <f t="shared" si="86"/>
        <v>6.7521100343856943E-3</v>
      </c>
      <c r="L200" s="7">
        <f t="shared" si="87"/>
        <v>2.1210896917926991E-3</v>
      </c>
      <c r="M200" s="7">
        <f t="shared" si="88"/>
        <v>4.1010541812349643E-3</v>
      </c>
      <c r="N200" s="4"/>
      <c r="O200" s="4">
        <v>196</v>
      </c>
      <c r="P200" s="4">
        <v>-1.0217336047711743</v>
      </c>
      <c r="Q200" s="4">
        <v>-2.312567660464087</v>
      </c>
      <c r="R200" s="4">
        <v>0.31522270058474355</v>
      </c>
      <c r="S200" s="4">
        <v>1.7438807613461987E-2</v>
      </c>
      <c r="T200" s="4">
        <v>-0.30878531177706103</v>
      </c>
      <c r="U200" s="4"/>
      <c r="V200" s="4"/>
      <c r="W200" s="4"/>
      <c r="X200" s="4"/>
      <c r="Y200" s="4"/>
      <c r="Z200" s="4"/>
      <c r="AA200" s="4"/>
      <c r="AC200">
        <v>196</v>
      </c>
      <c r="AD200">
        <f t="shared" si="68"/>
        <v>-1.0217336047711743</v>
      </c>
      <c r="AE200">
        <f t="shared" si="69"/>
        <v>-2.497884297852293</v>
      </c>
      <c r="AF200">
        <f t="shared" si="70"/>
        <v>-1.1076247161342505</v>
      </c>
      <c r="AG200">
        <f t="shared" si="71"/>
        <v>-0.38467014287118767</v>
      </c>
      <c r="AH200">
        <f t="shared" si="72"/>
        <v>-1.0705998624303472</v>
      </c>
      <c r="AJ200">
        <v>196</v>
      </c>
      <c r="AK200" s="32">
        <f t="shared" si="73"/>
        <v>4057.1648119370866</v>
      </c>
      <c r="AL200" s="32">
        <f t="shared" si="74"/>
        <v>1178.3489110803814</v>
      </c>
      <c r="AM200" s="32">
        <f t="shared" si="75"/>
        <v>787.59507694012507</v>
      </c>
      <c r="AN200" s="32">
        <f t="shared" si="76"/>
        <v>2310.6801671499752</v>
      </c>
      <c r="AO200" s="32">
        <f t="shared" si="77"/>
        <v>1865.6521154148634</v>
      </c>
      <c r="AQ200">
        <v>196</v>
      </c>
      <c r="AR200" s="35">
        <f t="shared" si="78"/>
        <v>-1.3443370269039967E-2</v>
      </c>
      <c r="AS200" s="35">
        <f t="shared" si="79"/>
        <v>-3.5128834325173885E-2</v>
      </c>
      <c r="AT200" s="35">
        <f t="shared" si="80"/>
        <v>-7.0662166665090842E-3</v>
      </c>
      <c r="AU200" s="35">
        <f t="shared" si="81"/>
        <v>-4.9178902071507213E-3</v>
      </c>
      <c r="AV200" s="35">
        <f t="shared" si="82"/>
        <v>-1.2856363705461393E-2</v>
      </c>
      <c r="AW200" s="35">
        <f t="shared" si="83"/>
        <v>-1.4682535034667011E-2</v>
      </c>
      <c r="AZ200" s="36">
        <v>-2.7446759778500421E-3</v>
      </c>
      <c r="BA200">
        <v>193</v>
      </c>
    </row>
    <row r="201" spans="1:53" x14ac:dyDescent="0.35">
      <c r="A201" s="5">
        <v>45580</v>
      </c>
      <c r="B201" s="6">
        <f>TCS!B198</f>
        <v>4116.8</v>
      </c>
      <c r="C201" s="6">
        <f>RELIANCE!B198</f>
        <v>1344.03</v>
      </c>
      <c r="D201" s="4">
        <f>SBI!B198</f>
        <v>804.65</v>
      </c>
      <c r="E201" s="6">
        <f>HUL!B198</f>
        <v>2770.42</v>
      </c>
      <c r="F201" s="6">
        <f>SUN!B198</f>
        <v>1898.45</v>
      </c>
      <c r="H201" s="5">
        <v>45580</v>
      </c>
      <c r="I201" s="7">
        <f t="shared" si="84"/>
        <v>-4.798568890285515E-3</v>
      </c>
      <c r="J201" s="7">
        <f t="shared" si="85"/>
        <v>-2.0764573451946378E-2</v>
      </c>
      <c r="K201" s="7">
        <f t="shared" si="86"/>
        <v>-6.2100229770845061E-4</v>
      </c>
      <c r="L201" s="7">
        <f t="shared" si="87"/>
        <v>-2.7429410663633025E-3</v>
      </c>
      <c r="M201" s="7">
        <f t="shared" si="88"/>
        <v>-5.9170048435659428E-3</v>
      </c>
      <c r="N201" s="4"/>
      <c r="O201" s="4">
        <v>197</v>
      </c>
      <c r="P201" s="4">
        <v>0.74751619827272642</v>
      </c>
      <c r="Q201" s="4">
        <v>-0.87157428388325664</v>
      </c>
      <c r="R201" s="4">
        <v>-1.5225350275747929</v>
      </c>
      <c r="S201" s="4">
        <v>-1.5923723556677674</v>
      </c>
      <c r="T201" s="4">
        <v>0.59980924515070633</v>
      </c>
      <c r="U201" s="4"/>
      <c r="V201" s="4"/>
      <c r="W201" s="4"/>
      <c r="X201" s="4"/>
      <c r="Y201" s="4"/>
      <c r="Z201" s="4"/>
      <c r="AA201" s="4"/>
      <c r="AC201">
        <v>197</v>
      </c>
      <c r="AD201">
        <f t="shared" si="68"/>
        <v>0.74751619827272642</v>
      </c>
      <c r="AE201">
        <f t="shared" si="69"/>
        <v>-0.64921979038142763</v>
      </c>
      <c r="AF201">
        <f t="shared" si="70"/>
        <v>-1.6162680564068648</v>
      </c>
      <c r="AG201">
        <f t="shared" si="71"/>
        <v>-1.1921386797317473</v>
      </c>
      <c r="AH201">
        <f t="shared" si="72"/>
        <v>0.55249621582644692</v>
      </c>
      <c r="AJ201">
        <v>197</v>
      </c>
      <c r="AK201" s="32">
        <f t="shared" si="73"/>
        <v>4153.3828940050325</v>
      </c>
      <c r="AL201" s="32">
        <f t="shared" si="74"/>
        <v>1209.9507853990388</v>
      </c>
      <c r="AM201" s="32">
        <f t="shared" si="75"/>
        <v>775.95255231206033</v>
      </c>
      <c r="AN201" s="32">
        <f t="shared" si="76"/>
        <v>2286.9007508253253</v>
      </c>
      <c r="AO201" s="32">
        <f t="shared" si="77"/>
        <v>1902.631381488362</v>
      </c>
      <c r="AQ201">
        <v>197</v>
      </c>
      <c r="AR201" s="35">
        <f t="shared" si="78"/>
        <v>9.9534083101393556E-3</v>
      </c>
      <c r="AS201" s="35">
        <f t="shared" si="79"/>
        <v>-9.2521716282180089E-3</v>
      </c>
      <c r="AT201" s="35">
        <f t="shared" si="80"/>
        <v>-2.174413475534509E-2</v>
      </c>
      <c r="AU201" s="35">
        <f t="shared" si="81"/>
        <v>-1.5158369223838175E-2</v>
      </c>
      <c r="AV201" s="35">
        <f t="shared" si="82"/>
        <v>6.7099031658837127E-3</v>
      </c>
      <c r="AW201" s="35">
        <f t="shared" si="83"/>
        <v>-5.8982728262756421E-3</v>
      </c>
      <c r="AZ201" s="36">
        <v>-2.7092020788426876E-3</v>
      </c>
      <c r="BA201">
        <v>194</v>
      </c>
    </row>
    <row r="202" spans="1:53" x14ac:dyDescent="0.35">
      <c r="A202" s="5">
        <v>45581</v>
      </c>
      <c r="B202" s="6">
        <f>TCS!B199</f>
        <v>4094.95</v>
      </c>
      <c r="C202" s="6">
        <f>RELIANCE!B199</f>
        <v>1354.07</v>
      </c>
      <c r="D202" s="4">
        <f>SBI!B199</f>
        <v>805.45</v>
      </c>
      <c r="E202" s="6">
        <f>HUL!B199</f>
        <v>2770.22</v>
      </c>
      <c r="F202" s="6">
        <f>SUN!B199</f>
        <v>1898.5</v>
      </c>
      <c r="H202" s="5">
        <v>45581</v>
      </c>
      <c r="I202" s="7">
        <f t="shared" si="84"/>
        <v>-5.3075204041975743E-3</v>
      </c>
      <c r="J202" s="7">
        <f t="shared" si="85"/>
        <v>7.4700713525739371E-3</v>
      </c>
      <c r="K202" s="7">
        <f t="shared" si="86"/>
        <v>9.942210899149817E-4</v>
      </c>
      <c r="L202" s="7">
        <f t="shared" si="87"/>
        <v>-7.2191220103934306E-5</v>
      </c>
      <c r="M202" s="7">
        <f t="shared" si="88"/>
        <v>2.6337275145449368E-5</v>
      </c>
      <c r="N202" s="4"/>
      <c r="O202" s="4">
        <v>198</v>
      </c>
      <c r="P202" s="4">
        <v>-0.49874657136515171</v>
      </c>
      <c r="Q202" s="4">
        <v>0.96805432463831409</v>
      </c>
      <c r="R202" s="4">
        <v>-1.7587907329444896</v>
      </c>
      <c r="S202" s="4">
        <v>-0.46013427880211133</v>
      </c>
      <c r="T202" s="4">
        <v>-1.1430551413837289</v>
      </c>
      <c r="U202" s="4"/>
      <c r="V202" s="4"/>
      <c r="W202" s="4"/>
      <c r="X202" s="4"/>
      <c r="Y202" s="4"/>
      <c r="Z202" s="4"/>
      <c r="AA202" s="4"/>
      <c r="AC202">
        <v>198</v>
      </c>
      <c r="AD202">
        <f t="shared" si="68"/>
        <v>-0.49874657136515171</v>
      </c>
      <c r="AE202">
        <f t="shared" si="69"/>
        <v>0.8066140578028117</v>
      </c>
      <c r="AF202">
        <f t="shared" si="70"/>
        <v>-1.0414330660330302</v>
      </c>
      <c r="AG202">
        <f t="shared" si="71"/>
        <v>-0.13714736982186193</v>
      </c>
      <c r="AH202">
        <f t="shared" si="72"/>
        <v>-0.79916729799302</v>
      </c>
      <c r="AJ202">
        <v>198</v>
      </c>
      <c r="AK202" s="32">
        <f t="shared" si="73"/>
        <v>4085.3722876596871</v>
      </c>
      <c r="AL202" s="32">
        <f t="shared" si="74"/>
        <v>1235.4328348416611</v>
      </c>
      <c r="AM202" s="32">
        <f t="shared" si="75"/>
        <v>791.19885738679363</v>
      </c>
      <c r="AN202" s="32">
        <f t="shared" si="76"/>
        <v>2318.018946345408</v>
      </c>
      <c r="AO202" s="32">
        <f t="shared" si="77"/>
        <v>1871.7857793454643</v>
      </c>
      <c r="AQ202">
        <v>198</v>
      </c>
      <c r="AR202" s="35">
        <f t="shared" si="78"/>
        <v>-6.5843262143765457E-3</v>
      </c>
      <c r="AS202" s="35">
        <f t="shared" si="79"/>
        <v>1.1613375510060253E-2</v>
      </c>
      <c r="AT202" s="35">
        <f t="shared" si="80"/>
        <v>-2.5228726843248284E-3</v>
      </c>
      <c r="AU202" s="35">
        <f t="shared" si="81"/>
        <v>-1.757484025060041E-3</v>
      </c>
      <c r="AV202" s="35">
        <f t="shared" si="82"/>
        <v>-9.6109530170299662E-3</v>
      </c>
      <c r="AW202" s="35">
        <f t="shared" si="83"/>
        <v>-1.7724520861462257E-3</v>
      </c>
      <c r="AZ202" s="36">
        <v>-2.7051996471068262E-3</v>
      </c>
      <c r="BA202">
        <v>195</v>
      </c>
    </row>
    <row r="203" spans="1:53" x14ac:dyDescent="0.35">
      <c r="A203" s="5">
        <v>45582</v>
      </c>
      <c r="B203" s="6">
        <f>TCS!B200</f>
        <v>4109</v>
      </c>
      <c r="C203" s="6">
        <f>RELIANCE!B200</f>
        <v>1356.43</v>
      </c>
      <c r="D203" s="4">
        <f>SBI!B200</f>
        <v>811.05</v>
      </c>
      <c r="E203" s="6">
        <f>HUL!B200</f>
        <v>2727.79</v>
      </c>
      <c r="F203" s="6">
        <f>SUN!B200</f>
        <v>1889.55</v>
      </c>
      <c r="H203" s="5">
        <v>45582</v>
      </c>
      <c r="I203" s="7">
        <f t="shared" si="84"/>
        <v>3.4310553242409281E-3</v>
      </c>
      <c r="J203" s="7">
        <f t="shared" si="85"/>
        <v>1.7428936465619937E-3</v>
      </c>
      <c r="K203" s="7">
        <f t="shared" si="86"/>
        <v>6.9526351728845803E-3</v>
      </c>
      <c r="L203" s="7">
        <f t="shared" si="87"/>
        <v>-1.5316473059901359E-2</v>
      </c>
      <c r="M203" s="7">
        <f t="shared" si="88"/>
        <v>-4.714248090597839E-3</v>
      </c>
      <c r="N203" s="4"/>
      <c r="O203" s="4">
        <v>199</v>
      </c>
      <c r="P203" s="4">
        <v>0.40008928069153421</v>
      </c>
      <c r="Q203" s="4">
        <v>-0.9304805080282389</v>
      </c>
      <c r="R203" s="4">
        <v>-0.65634943984818916</v>
      </c>
      <c r="S203" s="4">
        <v>-0.13693250166990883</v>
      </c>
      <c r="T203" s="4">
        <v>-0.39114871006852647</v>
      </c>
      <c r="U203" s="4"/>
      <c r="V203" s="4"/>
      <c r="W203" s="4"/>
      <c r="X203" s="4"/>
      <c r="Y203" s="4"/>
      <c r="Z203" s="4"/>
      <c r="AA203" s="4"/>
      <c r="AC203">
        <v>199</v>
      </c>
      <c r="AD203">
        <f t="shared" si="68"/>
        <v>0.40008928069153421</v>
      </c>
      <c r="AE203">
        <f t="shared" si="69"/>
        <v>-0.79576470930587406</v>
      </c>
      <c r="AF203">
        <f t="shared" si="70"/>
        <v>-0.97582065151351838</v>
      </c>
      <c r="AG203">
        <f t="shared" si="71"/>
        <v>-3.2328897138047819E-3</v>
      </c>
      <c r="AH203">
        <f t="shared" si="72"/>
        <v>-0.5057119956765167</v>
      </c>
      <c r="AJ203">
        <v>199</v>
      </c>
      <c r="AK203" s="32">
        <f t="shared" si="73"/>
        <v>4134.3102171581759</v>
      </c>
      <c r="AL203" s="32">
        <f t="shared" si="74"/>
        <v>1207.4150481627391</v>
      </c>
      <c r="AM203" s="32">
        <f t="shared" si="75"/>
        <v>793.1554395617369</v>
      </c>
      <c r="AN203" s="32">
        <f t="shared" si="76"/>
        <v>2321.9990755726717</v>
      </c>
      <c r="AO203" s="32">
        <f t="shared" si="77"/>
        <v>1878.4397874848175</v>
      </c>
      <c r="AQ203">
        <v>199</v>
      </c>
      <c r="AR203" s="35">
        <f t="shared" si="78"/>
        <v>5.3156189517626906E-3</v>
      </c>
      <c r="AS203" s="35">
        <f t="shared" si="79"/>
        <v>-1.1328517369302626E-2</v>
      </c>
      <c r="AT203" s="35">
        <f t="shared" si="80"/>
        <v>-5.6178061350387054E-5</v>
      </c>
      <c r="AU203" s="35">
        <f t="shared" si="81"/>
        <v>-4.3462567214214154E-5</v>
      </c>
      <c r="AV203" s="35">
        <f t="shared" si="82"/>
        <v>-6.0902206487909449E-3</v>
      </c>
      <c r="AW203" s="35">
        <f t="shared" si="83"/>
        <v>-2.4405519389790967E-3</v>
      </c>
      <c r="AZ203" s="36">
        <v>-2.675902949432451E-3</v>
      </c>
      <c r="BA203">
        <v>196</v>
      </c>
    </row>
    <row r="204" spans="1:53" x14ac:dyDescent="0.35">
      <c r="A204" s="5">
        <v>45583</v>
      </c>
      <c r="B204" s="6">
        <f>TCS!B201</f>
        <v>4123.05</v>
      </c>
      <c r="C204" s="6">
        <f>RELIANCE!B201</f>
        <v>1359.3</v>
      </c>
      <c r="D204" s="4">
        <f>SBI!B201</f>
        <v>820.4</v>
      </c>
      <c r="E204" s="6">
        <f>HUL!B201</f>
        <v>2706.32</v>
      </c>
      <c r="F204" s="6">
        <f>SUN!B201</f>
        <v>1910.35</v>
      </c>
      <c r="H204" s="5">
        <v>45583</v>
      </c>
      <c r="I204" s="7">
        <f t="shared" si="84"/>
        <v>3.4193234363593117E-3</v>
      </c>
      <c r="J204" s="7">
        <f t="shared" si="85"/>
        <v>2.1158482192225048E-3</v>
      </c>
      <c r="K204" s="7">
        <f t="shared" si="86"/>
        <v>1.1528265828247397E-2</v>
      </c>
      <c r="L204" s="7">
        <f t="shared" si="87"/>
        <v>-7.870840497252285E-3</v>
      </c>
      <c r="M204" s="7">
        <f t="shared" si="88"/>
        <v>1.1007911936704584E-2</v>
      </c>
      <c r="N204" s="4"/>
      <c r="O204" s="4">
        <v>200</v>
      </c>
      <c r="P204" s="4">
        <v>0.9410082621190281</v>
      </c>
      <c r="Q204" s="4">
        <v>0.19444531282820812</v>
      </c>
      <c r="R204" s="4">
        <v>-0.88798740139635768</v>
      </c>
      <c r="S204" s="4">
        <v>-9.8116770132967643E-2</v>
      </c>
      <c r="T204" s="4">
        <v>1.0845348886490829</v>
      </c>
      <c r="U204" s="4"/>
      <c r="V204" s="4"/>
      <c r="W204" s="4"/>
      <c r="X204" s="4"/>
      <c r="Y204" s="4"/>
      <c r="Z204" s="4"/>
      <c r="AA204" s="4"/>
      <c r="AC204">
        <v>200</v>
      </c>
      <c r="AD204">
        <f t="shared" si="68"/>
        <v>0.9410082621190281</v>
      </c>
      <c r="AE204">
        <f t="shared" si="69"/>
        <v>0.4306340605330613</v>
      </c>
      <c r="AF204">
        <f t="shared" si="70"/>
        <v>-0.49578350260133053</v>
      </c>
      <c r="AG204">
        <f t="shared" si="71"/>
        <v>0.25255650615471725</v>
      </c>
      <c r="AH204">
        <f t="shared" si="72"/>
        <v>1.2883520130514761</v>
      </c>
      <c r="AJ204">
        <v>200</v>
      </c>
      <c r="AK204" s="32">
        <f t="shared" si="73"/>
        <v>4164.0431383523037</v>
      </c>
      <c r="AL204" s="32">
        <f t="shared" si="74"/>
        <v>1228.8009517385958</v>
      </c>
      <c r="AM204" s="32">
        <f t="shared" si="75"/>
        <v>796.90615526332454</v>
      </c>
      <c r="AN204" s="32">
        <f t="shared" si="76"/>
        <v>2329.6205046061245</v>
      </c>
      <c r="AO204" s="32">
        <f t="shared" si="77"/>
        <v>1919.6371190949299</v>
      </c>
      <c r="AQ204">
        <v>200</v>
      </c>
      <c r="AR204" s="35">
        <f t="shared" si="78"/>
        <v>1.2545596506292833E-2</v>
      </c>
      <c r="AS204" s="35">
        <f t="shared" si="79"/>
        <v>6.1829696938349166E-3</v>
      </c>
      <c r="AT204" s="35">
        <f t="shared" si="80"/>
        <v>4.672409560419144E-3</v>
      </c>
      <c r="AU204" s="35">
        <f t="shared" si="81"/>
        <v>3.2386652625315815E-3</v>
      </c>
      <c r="AV204" s="35">
        <f t="shared" si="82"/>
        <v>1.570788597313677E-2</v>
      </c>
      <c r="AW204" s="35">
        <f t="shared" si="83"/>
        <v>8.4695053992430488E-3</v>
      </c>
      <c r="AZ204" s="36">
        <v>-2.6674841497889906E-3</v>
      </c>
      <c r="BA204">
        <v>197</v>
      </c>
    </row>
    <row r="205" spans="1:53" x14ac:dyDescent="0.35">
      <c r="A205" s="5">
        <v>45586</v>
      </c>
      <c r="B205" s="6">
        <f>TCS!B202</f>
        <v>4079.85</v>
      </c>
      <c r="C205" s="6">
        <f>RELIANCE!B202</f>
        <v>1369.2</v>
      </c>
      <c r="D205" s="4">
        <f>SBI!B202</f>
        <v>813.95</v>
      </c>
      <c r="E205" s="6">
        <f>HUL!B202</f>
        <v>2682.87</v>
      </c>
      <c r="F205" s="6">
        <f>SUN!B202</f>
        <v>1897</v>
      </c>
      <c r="H205" s="5">
        <v>45586</v>
      </c>
      <c r="I205" s="7">
        <f t="shared" si="84"/>
        <v>-1.0477680357987462E-2</v>
      </c>
      <c r="J205" s="7">
        <f t="shared" si="85"/>
        <v>7.283160450231696E-3</v>
      </c>
      <c r="K205" s="7">
        <f t="shared" si="86"/>
        <v>-7.8620185275474208E-3</v>
      </c>
      <c r="L205" s="7">
        <f t="shared" si="87"/>
        <v>-8.6649028939668193E-3</v>
      </c>
      <c r="M205" s="7">
        <f t="shared" si="88"/>
        <v>-6.9882482267646928E-3</v>
      </c>
      <c r="N205" s="4"/>
      <c r="O205" s="4">
        <v>201</v>
      </c>
      <c r="P205" s="4">
        <v>-0.82766425917311603</v>
      </c>
      <c r="Q205" s="4">
        <v>0.6888934153017231</v>
      </c>
      <c r="R205" s="4">
        <v>-0.42144260617763385</v>
      </c>
      <c r="S205" s="4">
        <v>0.65494057007709472</v>
      </c>
      <c r="T205" s="4">
        <v>-0.88203452316319997</v>
      </c>
      <c r="U205" s="4"/>
      <c r="V205" s="4"/>
      <c r="W205" s="4"/>
      <c r="X205" s="4"/>
      <c r="Y205" s="4"/>
      <c r="Z205" s="4"/>
      <c r="AA205" s="4"/>
      <c r="AC205">
        <v>201</v>
      </c>
      <c r="AD205">
        <f t="shared" si="68"/>
        <v>-0.82766425917311603</v>
      </c>
      <c r="AE205">
        <f t="shared" si="69"/>
        <v>0.45204527096968761</v>
      </c>
      <c r="AF205">
        <f t="shared" si="70"/>
        <v>-0.11928967592440179</v>
      </c>
      <c r="AG205">
        <f t="shared" si="71"/>
        <v>0.61901942026279788</v>
      </c>
      <c r="AH205">
        <f t="shared" si="72"/>
        <v>-0.75579740097039583</v>
      </c>
      <c r="AJ205">
        <v>201</v>
      </c>
      <c r="AK205" s="32">
        <f t="shared" si="73"/>
        <v>4067.609206873612</v>
      </c>
      <c r="AL205" s="32">
        <f t="shared" si="74"/>
        <v>1229.1776647144377</v>
      </c>
      <c r="AM205" s="32">
        <f t="shared" si="75"/>
        <v>802.31063866100499</v>
      </c>
      <c r="AN205" s="32">
        <f t="shared" si="76"/>
        <v>2340.5831438952941</v>
      </c>
      <c r="AO205" s="32">
        <f t="shared" si="77"/>
        <v>1872.7676919836263</v>
      </c>
      <c r="AQ205">
        <v>201</v>
      </c>
      <c r="AR205" s="35">
        <f t="shared" si="78"/>
        <v>-1.0903668889928775E-2</v>
      </c>
      <c r="AS205" s="35">
        <f t="shared" si="79"/>
        <v>6.4914347712898834E-3</v>
      </c>
      <c r="AT205" s="35">
        <f t="shared" si="80"/>
        <v>1.1485928720379457E-2</v>
      </c>
      <c r="AU205" s="35">
        <f t="shared" si="81"/>
        <v>7.959667497219769E-3</v>
      </c>
      <c r="AV205" s="35">
        <f t="shared" si="82"/>
        <v>-9.0914087760912698E-3</v>
      </c>
      <c r="AW205" s="35">
        <f t="shared" si="83"/>
        <v>1.1883906645738128E-3</v>
      </c>
      <c r="AZ205" s="36">
        <v>-2.5548085126406717E-3</v>
      </c>
      <c r="BA205">
        <v>198</v>
      </c>
    </row>
    <row r="206" spans="1:53" x14ac:dyDescent="0.35">
      <c r="A206" s="5">
        <v>45587</v>
      </c>
      <c r="B206" s="6">
        <f>TCS!B203</f>
        <v>4015.5</v>
      </c>
      <c r="C206" s="6">
        <f>RELIANCE!B203</f>
        <v>1343.35</v>
      </c>
      <c r="D206" s="4">
        <f>SBI!B203</f>
        <v>790.4</v>
      </c>
      <c r="E206" s="6">
        <f>HUL!B203</f>
        <v>2671.06</v>
      </c>
      <c r="F206" s="6">
        <f>SUN!B203</f>
        <v>1887.55</v>
      </c>
      <c r="H206" s="5">
        <v>45587</v>
      </c>
      <c r="I206" s="7">
        <f t="shared" si="84"/>
        <v>-1.5772638699952157E-2</v>
      </c>
      <c r="J206" s="7">
        <f t="shared" si="85"/>
        <v>-1.8879637744668498E-2</v>
      </c>
      <c r="K206" s="7">
        <f t="shared" si="86"/>
        <v>-2.8932981141347791E-2</v>
      </c>
      <c r="L206" s="7">
        <f t="shared" si="87"/>
        <v>-4.4020023333221081E-3</v>
      </c>
      <c r="M206" s="7">
        <f t="shared" si="88"/>
        <v>-4.981549815498143E-3</v>
      </c>
      <c r="N206" s="4"/>
      <c r="O206" s="4">
        <v>202</v>
      </c>
      <c r="P206" s="4">
        <v>0.2604609423253752</v>
      </c>
      <c r="Q206" s="4">
        <v>2.2754977005021435</v>
      </c>
      <c r="R206" s="4">
        <v>-0.47740782855977099</v>
      </c>
      <c r="S206" s="4">
        <v>-0.16233293476128979</v>
      </c>
      <c r="T206" s="4">
        <v>-1.2282264208884588</v>
      </c>
      <c r="U206" s="4"/>
      <c r="V206" s="4"/>
      <c r="W206" s="4"/>
      <c r="X206" s="4"/>
      <c r="Y206" s="4"/>
      <c r="Z206" s="4"/>
      <c r="AA206" s="4"/>
      <c r="AC206">
        <v>202</v>
      </c>
      <c r="AD206">
        <f t="shared" si="68"/>
        <v>0.2604609423253752</v>
      </c>
      <c r="AE206">
        <f t="shared" si="69"/>
        <v>2.2656684218506697</v>
      </c>
      <c r="AF206">
        <f t="shared" si="70"/>
        <v>0.83468425019530645</v>
      </c>
      <c r="AG206">
        <f t="shared" si="71"/>
        <v>0.13655130279167635</v>
      </c>
      <c r="AH206">
        <f t="shared" si="72"/>
        <v>-0.50976982948173188</v>
      </c>
      <c r="AJ206">
        <v>202</v>
      </c>
      <c r="AK206" s="32">
        <f t="shared" si="73"/>
        <v>4126.6697430646509</v>
      </c>
      <c r="AL206" s="32">
        <f t="shared" si="74"/>
        <v>1261.5097068656637</v>
      </c>
      <c r="AM206" s="32">
        <f t="shared" si="75"/>
        <v>795.20294370271574</v>
      </c>
      <c r="AN206" s="32">
        <f t="shared" si="76"/>
        <v>2326.1609511264501</v>
      </c>
      <c r="AO206" s="32">
        <f t="shared" si="77"/>
        <v>1878.3476162709387</v>
      </c>
      <c r="AQ206">
        <v>202</v>
      </c>
      <c r="AR206" s="35">
        <f t="shared" si="78"/>
        <v>3.4577303224723188E-3</v>
      </c>
      <c r="AS206" s="35">
        <f t="shared" si="79"/>
        <v>3.296598310392107E-2</v>
      </c>
      <c r="AT206" s="35">
        <f t="shared" si="80"/>
        <v>2.5251433468427287E-3</v>
      </c>
      <c r="AU206" s="35">
        <f t="shared" si="81"/>
        <v>1.7488269783600963E-3</v>
      </c>
      <c r="AV206" s="35">
        <f t="shared" si="82"/>
        <v>-6.1389897770106616E-3</v>
      </c>
      <c r="AW206" s="35">
        <f t="shared" si="83"/>
        <v>6.911738794917111E-3</v>
      </c>
      <c r="AZ206" s="36">
        <v>-2.4863742478037358E-3</v>
      </c>
      <c r="BA206">
        <v>199</v>
      </c>
    </row>
    <row r="207" spans="1:53" x14ac:dyDescent="0.35">
      <c r="A207" s="5">
        <v>45588</v>
      </c>
      <c r="B207" s="6">
        <f>TCS!B204</f>
        <v>4066.25</v>
      </c>
      <c r="C207" s="6">
        <f>RELIANCE!B204</f>
        <v>1338.53</v>
      </c>
      <c r="D207" s="4">
        <f>SBI!B204</f>
        <v>786</v>
      </c>
      <c r="E207" s="6">
        <f>HUL!B204</f>
        <v>2648.75</v>
      </c>
      <c r="F207" s="6">
        <f>SUN!B204</f>
        <v>1839.35</v>
      </c>
      <c r="H207" s="5">
        <v>45588</v>
      </c>
      <c r="I207" s="7">
        <f t="shared" si="84"/>
        <v>1.2638525712862725E-2</v>
      </c>
      <c r="J207" s="7">
        <f t="shared" si="85"/>
        <v>-3.5880448133397413E-3</v>
      </c>
      <c r="K207" s="7">
        <f t="shared" si="86"/>
        <v>-5.566801619433126E-3</v>
      </c>
      <c r="L207" s="7">
        <f t="shared" si="87"/>
        <v>-8.352489273921182E-3</v>
      </c>
      <c r="M207" s="7">
        <f t="shared" si="88"/>
        <v>-2.5535747397419928E-2</v>
      </c>
      <c r="N207" s="4"/>
      <c r="O207" s="4">
        <v>203</v>
      </c>
      <c r="P207" s="4">
        <v>-0.8920363194165245</v>
      </c>
      <c r="Q207" s="4">
        <v>-0.69808462164601037</v>
      </c>
      <c r="R207" s="4">
        <v>3.1749645441864121</v>
      </c>
      <c r="S207" s="4">
        <v>2.1250473961419538</v>
      </c>
      <c r="T207" s="4">
        <v>1.1481181873637862</v>
      </c>
      <c r="U207" s="4"/>
      <c r="V207" s="4"/>
      <c r="W207" s="4"/>
      <c r="X207" s="4"/>
      <c r="Y207" s="4"/>
      <c r="Z207" s="4"/>
      <c r="AA207" s="4"/>
      <c r="AC207">
        <v>203</v>
      </c>
      <c r="AD207">
        <f t="shared" si="68"/>
        <v>-0.8920363194165245</v>
      </c>
      <c r="AE207">
        <f t="shared" si="69"/>
        <v>-0.90459090724956204</v>
      </c>
      <c r="AF207">
        <f t="shared" si="70"/>
        <v>2.1535053991413466</v>
      </c>
      <c r="AG207">
        <f t="shared" si="71"/>
        <v>1.2641402956866237</v>
      </c>
      <c r="AH207">
        <f t="shared" si="72"/>
        <v>0.57444691755887467</v>
      </c>
      <c r="AJ207">
        <v>203</v>
      </c>
      <c r="AK207" s="32">
        <f t="shared" si="73"/>
        <v>4064.141864306896</v>
      </c>
      <c r="AL207" s="32">
        <f t="shared" si="74"/>
        <v>1205.5354152643758</v>
      </c>
      <c r="AM207" s="32">
        <f t="shared" si="75"/>
        <v>811.91389192079782</v>
      </c>
      <c r="AN207" s="32">
        <f t="shared" si="76"/>
        <v>2360.0072528295168</v>
      </c>
      <c r="AO207" s="32">
        <f t="shared" si="77"/>
        <v>1903.1364788877677</v>
      </c>
      <c r="AQ207">
        <v>203</v>
      </c>
      <c r="AR207" s="35">
        <f t="shared" si="78"/>
        <v>-1.1746801953362085E-2</v>
      </c>
      <c r="AS207" s="35">
        <f t="shared" si="79"/>
        <v>-1.2867623120265459E-2</v>
      </c>
      <c r="AT207" s="35">
        <f t="shared" si="80"/>
        <v>2.3592904590012287E-2</v>
      </c>
      <c r="AU207" s="35">
        <f t="shared" si="81"/>
        <v>1.6324556577889338E-2</v>
      </c>
      <c r="AV207" s="35">
        <f t="shared" si="82"/>
        <v>6.9771575373780426E-3</v>
      </c>
      <c r="AW207" s="35">
        <f t="shared" si="83"/>
        <v>4.4560387263304253E-3</v>
      </c>
      <c r="AZ207" s="36">
        <v>-2.4618421387203153E-3</v>
      </c>
      <c r="BA207">
        <v>200</v>
      </c>
    </row>
    <row r="208" spans="1:53" x14ac:dyDescent="0.35">
      <c r="A208" s="5">
        <v>45589</v>
      </c>
      <c r="B208" s="6">
        <f>TCS!B205</f>
        <v>4047.9</v>
      </c>
      <c r="C208" s="6">
        <f>RELIANCE!B205</f>
        <v>1339.8</v>
      </c>
      <c r="D208" s="4">
        <f>SBI!B205</f>
        <v>794.55</v>
      </c>
      <c r="E208" s="6">
        <f>HUL!B205</f>
        <v>2495.17</v>
      </c>
      <c r="F208" s="6">
        <f>SUN!B205</f>
        <v>1848.9</v>
      </c>
      <c r="H208" s="5">
        <v>45589</v>
      </c>
      <c r="I208" s="7">
        <f t="shared" si="84"/>
        <v>-4.5127574546571791E-3</v>
      </c>
      <c r="J208" s="7">
        <f t="shared" si="85"/>
        <v>9.4880204403335888E-4</v>
      </c>
      <c r="K208" s="7">
        <f t="shared" si="86"/>
        <v>1.0877862595419785E-2</v>
      </c>
      <c r="L208" s="7">
        <f t="shared" si="87"/>
        <v>-5.7982067012741778E-2</v>
      </c>
      <c r="M208" s="7">
        <f t="shared" si="88"/>
        <v>5.1920515399461742E-3</v>
      </c>
      <c r="N208" s="4"/>
      <c r="O208" s="4">
        <v>204</v>
      </c>
      <c r="P208" s="4">
        <v>-0.77392381106041486</v>
      </c>
      <c r="Q208" s="4">
        <v>1.3811765178041129</v>
      </c>
      <c r="R208" s="4">
        <v>0.62666671269891339</v>
      </c>
      <c r="S208" s="4">
        <v>0.42840377939962709</v>
      </c>
      <c r="T208" s="4">
        <v>0.14946419120821425</v>
      </c>
      <c r="U208" s="4"/>
      <c r="V208" s="4"/>
      <c r="W208" s="4"/>
      <c r="X208" s="4"/>
      <c r="Y208" s="4"/>
      <c r="Z208" s="4"/>
      <c r="AA208" s="4"/>
      <c r="AC208">
        <v>204</v>
      </c>
      <c r="AD208">
        <f t="shared" si="68"/>
        <v>-0.77392381106041486</v>
      </c>
      <c r="AE208">
        <f t="shared" si="69"/>
        <v>1.1347590886609673</v>
      </c>
      <c r="AF208">
        <f t="shared" si="70"/>
        <v>1.1296616930104082</v>
      </c>
      <c r="AG208">
        <f t="shared" si="71"/>
        <v>0.25794384187318337</v>
      </c>
      <c r="AH208">
        <f t="shared" si="72"/>
        <v>0.33831081479257341</v>
      </c>
      <c r="AJ208">
        <v>204</v>
      </c>
      <c r="AK208" s="32">
        <f t="shared" si="73"/>
        <v>4070.506152873254</v>
      </c>
      <c r="AL208" s="32">
        <f t="shared" si="74"/>
        <v>1241.250205370523</v>
      </c>
      <c r="AM208" s="32">
        <f t="shared" si="75"/>
        <v>796.98534178400109</v>
      </c>
      <c r="AN208" s="32">
        <f t="shared" si="76"/>
        <v>2329.7812928438475</v>
      </c>
      <c r="AO208" s="32">
        <f t="shared" si="77"/>
        <v>1897.7098909613078</v>
      </c>
      <c r="AQ208">
        <v>204</v>
      </c>
      <c r="AR208" s="35">
        <f t="shared" si="78"/>
        <v>-1.0199235766208958E-2</v>
      </c>
      <c r="AS208" s="35">
        <f t="shared" si="79"/>
        <v>1.6376831419056659E-2</v>
      </c>
      <c r="AT208" s="35">
        <f t="shared" si="80"/>
        <v>4.7722412808888226E-3</v>
      </c>
      <c r="AU208" s="35">
        <f t="shared" si="81"/>
        <v>3.3079078609221657E-3</v>
      </c>
      <c r="AV208" s="35">
        <f t="shared" si="82"/>
        <v>4.1058710343171434E-3</v>
      </c>
      <c r="AW208" s="35">
        <f t="shared" si="83"/>
        <v>3.6727231657951668E-3</v>
      </c>
      <c r="AZ208" s="36">
        <v>-2.4405519389790967E-3</v>
      </c>
      <c r="BA208">
        <v>201</v>
      </c>
    </row>
    <row r="209" spans="1:53" x14ac:dyDescent="0.35">
      <c r="A209" s="5">
        <v>45590</v>
      </c>
      <c r="B209" s="6">
        <f>TCS!B206</f>
        <v>4057.55</v>
      </c>
      <c r="C209" s="6">
        <f>RELIANCE!B206</f>
        <v>1327.85</v>
      </c>
      <c r="D209" s="4">
        <f>SBI!B206</f>
        <v>780.95</v>
      </c>
      <c r="E209" s="6">
        <f>HUL!B206</f>
        <v>2518.02</v>
      </c>
      <c r="F209" s="6">
        <f>SUN!B206</f>
        <v>1860.4</v>
      </c>
      <c r="H209" s="5">
        <v>45590</v>
      </c>
      <c r="I209" s="7">
        <f t="shared" si="84"/>
        <v>2.3839521727315738E-3</v>
      </c>
      <c r="J209" s="7">
        <f t="shared" si="85"/>
        <v>-8.9192416778623995E-3</v>
      </c>
      <c r="K209" s="7">
        <f t="shared" si="86"/>
        <v>-1.7116606884399865E-2</v>
      </c>
      <c r="L209" s="7">
        <f t="shared" si="87"/>
        <v>9.1576926622234378E-3</v>
      </c>
      <c r="M209" s="7">
        <f t="shared" si="88"/>
        <v>6.2199145437826786E-3</v>
      </c>
      <c r="N209" s="4"/>
      <c r="O209" s="4">
        <v>205</v>
      </c>
      <c r="P209" s="4">
        <v>-0.9350804244665627</v>
      </c>
      <c r="Q209" s="4">
        <v>-0.82301345558203154</v>
      </c>
      <c r="R209" s="4">
        <v>-1.0559223392787285</v>
      </c>
      <c r="S209" s="4">
        <v>-0.15998927309291522</v>
      </c>
      <c r="T209" s="4">
        <v>1.1371709507818935</v>
      </c>
      <c r="U209" s="4"/>
      <c r="V209" s="4"/>
      <c r="W209" s="4"/>
      <c r="X209" s="4"/>
      <c r="Y209" s="4"/>
      <c r="Z209" s="4"/>
      <c r="AA209" s="4"/>
      <c r="AC209">
        <v>205</v>
      </c>
      <c r="AD209">
        <f t="shared" si="68"/>
        <v>-0.9350804244665627</v>
      </c>
      <c r="AE209">
        <f t="shared" si="69"/>
        <v>-1.0363958488187082</v>
      </c>
      <c r="AF209">
        <f t="shared" si="70"/>
        <v>-1.460381507731848</v>
      </c>
      <c r="AG209">
        <f t="shared" si="71"/>
        <v>-0.1794791475151637</v>
      </c>
      <c r="AH209">
        <f t="shared" si="72"/>
        <v>0.79436263166949095</v>
      </c>
      <c r="AJ209">
        <v>205</v>
      </c>
      <c r="AK209" s="32">
        <f t="shared" si="73"/>
        <v>4061.8249818035156</v>
      </c>
      <c r="AL209" s="32">
        <f t="shared" si="74"/>
        <v>1203.2628139675853</v>
      </c>
      <c r="AM209" s="32">
        <f t="shared" si="75"/>
        <v>790.58136573037893</v>
      </c>
      <c r="AN209" s="32">
        <f t="shared" si="76"/>
        <v>2316.7622052960596</v>
      </c>
      <c r="AO209" s="32">
        <f t="shared" si="77"/>
        <v>1908.2042642977133</v>
      </c>
      <c r="AQ209">
        <v>205</v>
      </c>
      <c r="AR209" s="35">
        <f t="shared" si="78"/>
        <v>-1.2310184487710263E-2</v>
      </c>
      <c r="AS209" s="35">
        <f t="shared" si="79"/>
        <v>-1.4728504427770517E-2</v>
      </c>
      <c r="AT209" s="35">
        <f t="shared" si="80"/>
        <v>-3.3013543489928132E-3</v>
      </c>
      <c r="AU209" s="35">
        <f t="shared" si="81"/>
        <v>-2.2986928659145534E-3</v>
      </c>
      <c r="AV209" s="35">
        <f t="shared" si="82"/>
        <v>9.6585964166846505E-3</v>
      </c>
      <c r="AW209" s="35">
        <f t="shared" si="83"/>
        <v>-4.5960279427406988E-3</v>
      </c>
      <c r="AZ209" s="36">
        <v>-2.3024195441061265E-3</v>
      </c>
      <c r="BA209">
        <v>202</v>
      </c>
    </row>
    <row r="210" spans="1:53" x14ac:dyDescent="0.35">
      <c r="A210" s="5">
        <v>45593</v>
      </c>
      <c r="B210" s="6">
        <f>TCS!B207</f>
        <v>4090.85</v>
      </c>
      <c r="C210" s="6">
        <f>RELIANCE!B207</f>
        <v>1334.35</v>
      </c>
      <c r="D210" s="4">
        <f>SBI!B207</f>
        <v>792.05</v>
      </c>
      <c r="E210" s="6">
        <f>HUL!B207</f>
        <v>2565.58</v>
      </c>
      <c r="F210" s="6">
        <f>SUN!B207</f>
        <v>1902.9</v>
      </c>
      <c r="H210" s="5">
        <v>45593</v>
      </c>
      <c r="I210" s="7">
        <f t="shared" si="84"/>
        <v>8.2069228968220109E-3</v>
      </c>
      <c r="J210" s="7">
        <f t="shared" si="85"/>
        <v>4.8951312271716674E-3</v>
      </c>
      <c r="K210" s="7">
        <f t="shared" si="86"/>
        <v>1.4213457967859444E-2</v>
      </c>
      <c r="L210" s="7">
        <f t="shared" si="87"/>
        <v>1.8887856331561981E-2</v>
      </c>
      <c r="M210" s="7">
        <f t="shared" si="88"/>
        <v>2.284454955923465E-2</v>
      </c>
      <c r="N210" s="4"/>
      <c r="O210" s="4">
        <v>206</v>
      </c>
      <c r="P210" s="4">
        <v>-1.1577069946485417</v>
      </c>
      <c r="Q210" s="4">
        <v>-1.5345234438235411</v>
      </c>
      <c r="R210" s="4">
        <v>-1.0074023214808607</v>
      </c>
      <c r="S210" s="4">
        <v>0.42296550327714655</v>
      </c>
      <c r="T210" s="4">
        <v>-0.47138825877968338</v>
      </c>
      <c r="U210" s="4"/>
      <c r="V210" s="4"/>
      <c r="W210" s="4"/>
      <c r="X210" s="4"/>
      <c r="Y210" s="4"/>
      <c r="Z210" s="4"/>
      <c r="AA210" s="4"/>
      <c r="AC210">
        <v>206</v>
      </c>
      <c r="AD210">
        <f t="shared" si="68"/>
        <v>-1.1577069946485417</v>
      </c>
      <c r="AE210">
        <f t="shared" si="69"/>
        <v>-1.7812566527994913</v>
      </c>
      <c r="AF210">
        <f t="shared" si="70"/>
        <v>-1.8275501248760437</v>
      </c>
      <c r="AG210">
        <f t="shared" si="71"/>
        <v>0.29042946819728238</v>
      </c>
      <c r="AH210">
        <f t="shared" si="72"/>
        <v>-0.95177936459368095</v>
      </c>
      <c r="AJ210">
        <v>206</v>
      </c>
      <c r="AK210" s="32">
        <f t="shared" si="73"/>
        <v>4049.8629979838715</v>
      </c>
      <c r="AL210" s="32">
        <f t="shared" si="74"/>
        <v>1190.5000892655171</v>
      </c>
      <c r="AM210" s="32">
        <f t="shared" si="75"/>
        <v>797.46300319064812</v>
      </c>
      <c r="AN210" s="32">
        <f t="shared" si="76"/>
        <v>2330.7510809194664</v>
      </c>
      <c r="AO210" s="32">
        <f t="shared" si="77"/>
        <v>1868.3346695921109</v>
      </c>
      <c r="AQ210">
        <v>206</v>
      </c>
      <c r="AR210" s="35">
        <f t="shared" si="78"/>
        <v>-1.5218908926826646E-2</v>
      </c>
      <c r="AS210" s="35">
        <f t="shared" si="79"/>
        <v>-2.517904666078441E-2</v>
      </c>
      <c r="AT210" s="35">
        <f t="shared" si="80"/>
        <v>5.3744367002623861E-3</v>
      </c>
      <c r="AU210" s="35">
        <f t="shared" si="81"/>
        <v>3.7255419316422067E-3</v>
      </c>
      <c r="AV210" s="35">
        <f t="shared" si="82"/>
        <v>-1.1436985321246151E-2</v>
      </c>
      <c r="AW210" s="35">
        <f t="shared" si="83"/>
        <v>-8.5469924553905237E-3</v>
      </c>
      <c r="AZ210" s="36">
        <v>-2.2720894831245184E-3</v>
      </c>
      <c r="BA210">
        <v>203</v>
      </c>
    </row>
    <row r="211" spans="1:53" x14ac:dyDescent="0.35">
      <c r="A211" s="5">
        <v>45594</v>
      </c>
      <c r="B211" s="6">
        <f>TCS!B208</f>
        <v>4075.25</v>
      </c>
      <c r="C211" s="6">
        <f>RELIANCE!B208</f>
        <v>1340</v>
      </c>
      <c r="D211" s="4">
        <f>SBI!B208</f>
        <v>832.7</v>
      </c>
      <c r="E211" s="6">
        <f>HUL!B208</f>
        <v>2537.5500000000002</v>
      </c>
      <c r="F211" s="6">
        <f>SUN!B208</f>
        <v>1871.6</v>
      </c>
      <c r="H211" s="5">
        <v>45594</v>
      </c>
      <c r="I211" s="7">
        <f t="shared" si="84"/>
        <v>-3.8133884156104081E-3</v>
      </c>
      <c r="J211" s="7">
        <f t="shared" si="85"/>
        <v>4.2342713680818544E-3</v>
      </c>
      <c r="K211" s="7">
        <f t="shared" si="86"/>
        <v>5.1322517517833566E-2</v>
      </c>
      <c r="L211" s="7">
        <f t="shared" si="87"/>
        <v>-1.0925404781764625E-2</v>
      </c>
      <c r="M211" s="7">
        <f t="shared" si="88"/>
        <v>-1.6448578485469656E-2</v>
      </c>
      <c r="N211" s="4"/>
      <c r="O211" s="4">
        <v>207</v>
      </c>
      <c r="P211" s="4">
        <v>1.403421615997785</v>
      </c>
      <c r="Q211" s="4">
        <v>0.20084637663396029</v>
      </c>
      <c r="R211" s="4">
        <v>0.46310246802244526</v>
      </c>
      <c r="S211" s="4">
        <v>3.1206220223248429</v>
      </c>
      <c r="T211" s="4">
        <v>-0.39312221051334717</v>
      </c>
      <c r="U211" s="4"/>
      <c r="V211" s="4"/>
      <c r="W211" s="4"/>
      <c r="X211" s="4"/>
      <c r="Y211" s="4"/>
      <c r="Z211" s="4"/>
      <c r="AA211" s="4"/>
      <c r="AC211">
        <v>207</v>
      </c>
      <c r="AD211">
        <f t="shared" si="68"/>
        <v>1.403421615997785</v>
      </c>
      <c r="AE211">
        <f t="shared" si="69"/>
        <v>0.55611646949616933</v>
      </c>
      <c r="AF211">
        <f t="shared" si="70"/>
        <v>0.71008032235439067</v>
      </c>
      <c r="AG211">
        <f t="shared" si="71"/>
        <v>3.2162543758651898</v>
      </c>
      <c r="AH211">
        <f t="shared" si="72"/>
        <v>-0.10703116237666377</v>
      </c>
      <c r="AJ211">
        <v>207</v>
      </c>
      <c r="AK211" s="32">
        <f t="shared" si="73"/>
        <v>4189.6302812791819</v>
      </c>
      <c r="AL211" s="32">
        <f t="shared" si="74"/>
        <v>1231.0103590545498</v>
      </c>
      <c r="AM211" s="32">
        <f t="shared" si="75"/>
        <v>841.67885227288843</v>
      </c>
      <c r="AN211" s="32">
        <f t="shared" si="76"/>
        <v>2419.771357002659</v>
      </c>
      <c r="AO211" s="32">
        <f t="shared" si="77"/>
        <v>1887.5176658138937</v>
      </c>
      <c r="AQ211">
        <v>207</v>
      </c>
      <c r="AR211" s="35">
        <f t="shared" si="78"/>
        <v>1.8767469824358285E-2</v>
      </c>
      <c r="AS211" s="35">
        <f t="shared" si="79"/>
        <v>7.9921056741452112E-3</v>
      </c>
      <c r="AT211" s="35">
        <f t="shared" si="80"/>
        <v>6.1118068926989899E-2</v>
      </c>
      <c r="AU211" s="35">
        <f t="shared" si="81"/>
        <v>4.206164980089544E-2</v>
      </c>
      <c r="AV211" s="35">
        <f t="shared" si="82"/>
        <v>-1.2869833519968399E-3</v>
      </c>
      <c r="AW211" s="35">
        <f t="shared" si="83"/>
        <v>2.5730462174878403E-2</v>
      </c>
      <c r="AZ211" s="36">
        <v>-2.2577706395748632E-3</v>
      </c>
      <c r="BA211">
        <v>204</v>
      </c>
    </row>
    <row r="212" spans="1:53" x14ac:dyDescent="0.35">
      <c r="A212" s="5">
        <v>45595</v>
      </c>
      <c r="B212" s="6">
        <f>TCS!B209</f>
        <v>4084.65</v>
      </c>
      <c r="C212" s="6">
        <f>RELIANCE!B209</f>
        <v>1343.9</v>
      </c>
      <c r="D212" s="4">
        <f>SBI!B209</f>
        <v>822.45</v>
      </c>
      <c r="E212" s="6">
        <f>HUL!B209</f>
        <v>2544.8200000000002</v>
      </c>
      <c r="F212" s="6">
        <f>SUN!B209</f>
        <v>1852.1</v>
      </c>
      <c r="H212" s="5">
        <v>45595</v>
      </c>
      <c r="I212" s="7">
        <f t="shared" si="84"/>
        <v>2.306606956628432E-3</v>
      </c>
      <c r="J212" s="7">
        <f t="shared" si="85"/>
        <v>2.9104477611940904E-3</v>
      </c>
      <c r="K212" s="7">
        <f t="shared" si="86"/>
        <v>-1.2309355109883513E-2</v>
      </c>
      <c r="L212" s="7">
        <f t="shared" si="87"/>
        <v>2.8649681779668867E-3</v>
      </c>
      <c r="M212" s="7">
        <f t="shared" si="88"/>
        <v>-1.0418892925838863E-2</v>
      </c>
      <c r="N212" s="4"/>
      <c r="O212" s="4">
        <v>208</v>
      </c>
      <c r="P212" s="4">
        <v>1.0966997499159032</v>
      </c>
      <c r="Q212" s="4">
        <v>-0.99130824298252129</v>
      </c>
      <c r="R212" s="4">
        <v>0.21628947848496213</v>
      </c>
      <c r="S212" s="4">
        <v>-8.3296434905714214E-2</v>
      </c>
      <c r="T212" s="4">
        <v>1.0410855626657638</v>
      </c>
      <c r="U212" s="4"/>
      <c r="V212" s="4"/>
      <c r="W212" s="4"/>
      <c r="X212" s="4"/>
      <c r="Y212" s="4"/>
      <c r="Z212" s="4"/>
      <c r="AA212" s="4"/>
      <c r="AC212">
        <v>208</v>
      </c>
      <c r="AD212">
        <f t="shared" si="68"/>
        <v>1.0966997499159032</v>
      </c>
      <c r="AE212">
        <f t="shared" si="69"/>
        <v>-0.67481489047675902</v>
      </c>
      <c r="AF212">
        <f t="shared" si="70"/>
        <v>-0.16952951565589111</v>
      </c>
      <c r="AG212">
        <f t="shared" si="71"/>
        <v>3.4468810027633162E-3</v>
      </c>
      <c r="AH212">
        <f t="shared" si="72"/>
        <v>0.8902382111066085</v>
      </c>
      <c r="AJ212">
        <v>208</v>
      </c>
      <c r="AK212" s="32">
        <f t="shared" si="73"/>
        <v>4172.6406611739994</v>
      </c>
      <c r="AL212" s="32">
        <f t="shared" si="74"/>
        <v>1209.5075175502</v>
      </c>
      <c r="AM212" s="32">
        <f t="shared" si="75"/>
        <v>793.25316217648401</v>
      </c>
      <c r="AN212" s="32">
        <f t="shared" si="76"/>
        <v>2322.1977867280802</v>
      </c>
      <c r="AO212" s="32">
        <f t="shared" si="77"/>
        <v>1910.4178639105667</v>
      </c>
      <c r="AQ212">
        <v>208</v>
      </c>
      <c r="AR212" s="35">
        <f t="shared" si="78"/>
        <v>1.4636204980972289E-2</v>
      </c>
      <c r="AS212" s="35">
        <f t="shared" si="79"/>
        <v>-9.615134042824991E-3</v>
      </c>
      <c r="AT212" s="35">
        <f t="shared" si="80"/>
        <v>6.70224110992379E-5</v>
      </c>
      <c r="AU212" s="35">
        <f t="shared" si="81"/>
        <v>4.2111333741212675E-5</v>
      </c>
      <c r="AV212" s="35">
        <f t="shared" si="82"/>
        <v>1.0829844128451338E-2</v>
      </c>
      <c r="AW212" s="35">
        <f t="shared" si="83"/>
        <v>3.1920097622878175E-3</v>
      </c>
      <c r="AZ212" s="36">
        <v>-2.2186187341474367E-3</v>
      </c>
      <c r="BA212">
        <v>205</v>
      </c>
    </row>
    <row r="213" spans="1:53" x14ac:dyDescent="0.35">
      <c r="A213" s="5">
        <v>45596</v>
      </c>
      <c r="B213" s="6">
        <f>TCS!B210</f>
        <v>3968.45</v>
      </c>
      <c r="C213" s="6">
        <f>RELIANCE!B210</f>
        <v>1332.05</v>
      </c>
      <c r="D213" s="4">
        <f>SBI!B210</f>
        <v>820.2</v>
      </c>
      <c r="E213" s="6">
        <f>HUL!B210</f>
        <v>2518.2199999999998</v>
      </c>
      <c r="F213" s="6">
        <f>SUN!B210</f>
        <v>1848.9</v>
      </c>
      <c r="H213" s="5">
        <v>45596</v>
      </c>
      <c r="I213" s="7">
        <f t="shared" si="84"/>
        <v>-2.8447969838297116E-2</v>
      </c>
      <c r="J213" s="7">
        <f t="shared" si="85"/>
        <v>-8.8176203586577406E-3</v>
      </c>
      <c r="K213" s="7">
        <f t="shared" si="86"/>
        <v>-2.7357286157213556E-3</v>
      </c>
      <c r="L213" s="7">
        <f t="shared" si="87"/>
        <v>-1.0452605685274508E-2</v>
      </c>
      <c r="M213" s="7">
        <f t="shared" si="88"/>
        <v>-1.7277684790236725E-3</v>
      </c>
      <c r="N213" s="4"/>
      <c r="O213" s="4">
        <v>209</v>
      </c>
      <c r="P213" s="4">
        <v>-2.5858618933904824</v>
      </c>
      <c r="Q213" s="4">
        <v>0.56510417160401538</v>
      </c>
      <c r="R213" s="4">
        <v>-1.0205946984304202</v>
      </c>
      <c r="S213" s="4">
        <v>-0.68148376837950109</v>
      </c>
      <c r="T213" s="4">
        <v>-1.5383780917264926</v>
      </c>
      <c r="U213" s="4"/>
      <c r="V213" s="4"/>
      <c r="W213" s="4"/>
      <c r="X213" s="4"/>
      <c r="Y213" s="4"/>
      <c r="Z213" s="4"/>
      <c r="AA213" s="4"/>
      <c r="AC213">
        <v>209</v>
      </c>
      <c r="AD213">
        <f t="shared" si="68"/>
        <v>-2.5858618933904824</v>
      </c>
      <c r="AE213">
        <f t="shared" si="69"/>
        <v>-0.12115111448059113</v>
      </c>
      <c r="AF213">
        <f t="shared" si="70"/>
        <v>-0.95768474224251787</v>
      </c>
      <c r="AG213">
        <f t="shared" si="71"/>
        <v>-0.89044694224772192</v>
      </c>
      <c r="AH213">
        <f t="shared" si="72"/>
        <v>-1.657190622142565</v>
      </c>
      <c r="AJ213">
        <v>209</v>
      </c>
      <c r="AK213" s="32">
        <f t="shared" si="73"/>
        <v>3973.9599892904689</v>
      </c>
      <c r="AL213" s="32">
        <f t="shared" si="74"/>
        <v>1219.1324621718106</v>
      </c>
      <c r="AM213" s="32">
        <f t="shared" si="75"/>
        <v>780.28223313466731</v>
      </c>
      <c r="AN213" s="32">
        <f t="shared" si="76"/>
        <v>2295.7566025056467</v>
      </c>
      <c r="AO213" s="32">
        <f t="shared" si="77"/>
        <v>1852.4652696829055</v>
      </c>
      <c r="AQ213">
        <v>209</v>
      </c>
      <c r="AR213" s="35">
        <f t="shared" si="78"/>
        <v>-3.3675791975472213E-2</v>
      </c>
      <c r="AS213" s="35">
        <f t="shared" si="79"/>
        <v>-1.733910197084465E-3</v>
      </c>
      <c r="AT213" s="35">
        <f t="shared" si="80"/>
        <v>-1.6285636491846667E-2</v>
      </c>
      <c r="AU213" s="35">
        <f t="shared" si="81"/>
        <v>-1.134464385442191E-2</v>
      </c>
      <c r="AV213" s="35">
        <f t="shared" si="82"/>
        <v>-1.9833715345429548E-2</v>
      </c>
      <c r="AW213" s="35">
        <f t="shared" si="83"/>
        <v>-1.6574739572850963E-2</v>
      </c>
      <c r="AZ213" s="36">
        <v>-2.0817219680479221E-3</v>
      </c>
      <c r="BA213">
        <v>206</v>
      </c>
    </row>
    <row r="214" spans="1:53" x14ac:dyDescent="0.35">
      <c r="A214" s="5">
        <v>45597</v>
      </c>
      <c r="B214" s="6">
        <f>TCS!B211</f>
        <v>3984.2</v>
      </c>
      <c r="C214" s="6">
        <f>RELIANCE!B211</f>
        <v>1338.65</v>
      </c>
      <c r="D214" s="4">
        <f>SBI!B211</f>
        <v>821.2</v>
      </c>
      <c r="E214" s="6">
        <f>HUL!B211</f>
        <v>2527.44</v>
      </c>
      <c r="F214" s="6">
        <f>SUN!B211</f>
        <v>1858.4</v>
      </c>
      <c r="H214" s="5">
        <v>45597</v>
      </c>
      <c r="I214" s="7">
        <f t="shared" si="84"/>
        <v>3.9688039410852305E-3</v>
      </c>
      <c r="J214" s="7">
        <f t="shared" si="85"/>
        <v>4.9547689651290305E-3</v>
      </c>
      <c r="K214" s="7">
        <f t="shared" si="86"/>
        <v>1.2192148256522373E-3</v>
      </c>
      <c r="L214" s="7">
        <f t="shared" si="87"/>
        <v>3.6613163266117077E-3</v>
      </c>
      <c r="M214" s="7">
        <f t="shared" si="88"/>
        <v>5.1381902752987152E-3</v>
      </c>
      <c r="N214" s="4"/>
      <c r="O214" s="4">
        <v>210</v>
      </c>
      <c r="P214" s="4">
        <v>-0.24284931427605222</v>
      </c>
      <c r="Q214" s="4">
        <v>-2.0547723917436733</v>
      </c>
      <c r="R214" s="4">
        <v>1.6111038989993225</v>
      </c>
      <c r="S214" s="4">
        <v>-1.2306661481046601</v>
      </c>
      <c r="T214" s="4">
        <v>0.53109969842023985</v>
      </c>
      <c r="U214" s="4"/>
      <c r="V214" s="4"/>
      <c r="W214" s="4"/>
      <c r="X214" s="4"/>
      <c r="Y214" s="4"/>
      <c r="Z214" s="4"/>
      <c r="AA214" s="4"/>
      <c r="AC214">
        <v>210</v>
      </c>
      <c r="AD214">
        <f t="shared" si="68"/>
        <v>-0.24284931427605222</v>
      </c>
      <c r="AE214">
        <f t="shared" si="69"/>
        <v>-2.0478710408732286</v>
      </c>
      <c r="AF214">
        <f t="shared" si="70"/>
        <v>0.23287959104910905</v>
      </c>
      <c r="AG214">
        <f t="shared" si="71"/>
        <v>-1.689690556507871</v>
      </c>
      <c r="AH214">
        <f t="shared" si="72"/>
        <v>-0.18363347606717706</v>
      </c>
      <c r="AJ214">
        <v>210</v>
      </c>
      <c r="AK214" s="32">
        <f t="shared" si="73"/>
        <v>4099.2455600746016</v>
      </c>
      <c r="AL214" s="32">
        <f t="shared" si="74"/>
        <v>1185.9647924057786</v>
      </c>
      <c r="AM214" s="32">
        <f t="shared" si="75"/>
        <v>768.86443616139104</v>
      </c>
      <c r="AN214" s="32">
        <f t="shared" si="76"/>
        <v>2272.3701901452982</v>
      </c>
      <c r="AO214" s="32">
        <f t="shared" si="77"/>
        <v>1885.7700490176464</v>
      </c>
      <c r="AQ214">
        <v>210</v>
      </c>
      <c r="AR214" s="35">
        <f t="shared" si="78"/>
        <v>-3.2108450985174342E-3</v>
      </c>
      <c r="AS214" s="35">
        <f t="shared" si="79"/>
        <v>-2.88926981324229E-2</v>
      </c>
      <c r="AT214" s="35">
        <f t="shared" si="80"/>
        <v>-3.0680236811156059E-2</v>
      </c>
      <c r="AU214" s="35">
        <f t="shared" si="81"/>
        <v>-2.1415877806598149E-2</v>
      </c>
      <c r="AV214" s="35">
        <f t="shared" si="82"/>
        <v>-2.2116727862396823E-3</v>
      </c>
      <c r="AW214" s="35">
        <f t="shared" si="83"/>
        <v>-1.7282266126986849E-2</v>
      </c>
      <c r="AZ214" s="36">
        <v>-2.0648291456633267E-3</v>
      </c>
      <c r="BA214">
        <v>207</v>
      </c>
    </row>
    <row r="215" spans="1:53" x14ac:dyDescent="0.35">
      <c r="A215" s="5">
        <v>45600</v>
      </c>
      <c r="B215" s="6">
        <f>TCS!B212</f>
        <v>3964.15</v>
      </c>
      <c r="C215" s="6">
        <f>RELIANCE!B212</f>
        <v>1302.1500000000001</v>
      </c>
      <c r="D215" s="4">
        <f>SBI!B212</f>
        <v>829.85</v>
      </c>
      <c r="E215" s="6">
        <f>HUL!B212</f>
        <v>2514.79</v>
      </c>
      <c r="F215" s="6">
        <f>SUN!B212</f>
        <v>1808.9</v>
      </c>
      <c r="H215" s="5">
        <v>45600</v>
      </c>
      <c r="I215" s="7">
        <f t="shared" si="84"/>
        <v>-5.0323778926759655E-3</v>
      </c>
      <c r="J215" s="7">
        <f t="shared" si="85"/>
        <v>-2.7266275725544409E-2</v>
      </c>
      <c r="K215" s="7">
        <f t="shared" si="86"/>
        <v>1.0533365806137285E-2</v>
      </c>
      <c r="L215" s="7">
        <f t="shared" si="87"/>
        <v>-5.0050644130029687E-3</v>
      </c>
      <c r="M215" s="7">
        <f t="shared" si="88"/>
        <v>-2.6635815755488568E-2</v>
      </c>
      <c r="N215" s="4"/>
      <c r="O215" s="4">
        <v>211</v>
      </c>
      <c r="P215" s="4">
        <v>-0.27980543600728819</v>
      </c>
      <c r="Q215" s="4">
        <v>2.0086258823828373</v>
      </c>
      <c r="R215" s="4">
        <v>-0.16033248944870571</v>
      </c>
      <c r="S215" s="4">
        <v>-0.68986412355027404</v>
      </c>
      <c r="T215" s="4">
        <v>-1.5841059560532005</v>
      </c>
      <c r="U215" s="4"/>
      <c r="V215" s="4"/>
      <c r="W215" s="4"/>
      <c r="X215" s="4"/>
      <c r="Y215" s="4"/>
      <c r="Z215" s="4"/>
      <c r="AA215" s="4"/>
      <c r="AC215">
        <v>211</v>
      </c>
      <c r="AD215">
        <f t="shared" si="68"/>
        <v>-0.27980543600728819</v>
      </c>
      <c r="AE215">
        <f t="shared" si="69"/>
        <v>1.8684468918286581</v>
      </c>
      <c r="AF215">
        <f t="shared" si="70"/>
        <v>0.87652290597989135</v>
      </c>
      <c r="AG215">
        <f t="shared" si="71"/>
        <v>-0.55178659803615226</v>
      </c>
      <c r="AH215">
        <f t="shared" si="72"/>
        <v>-1.0277367832311084</v>
      </c>
      <c r="AJ215">
        <v>211</v>
      </c>
      <c r="AK215" s="32">
        <f t="shared" si="73"/>
        <v>4097.2391056291526</v>
      </c>
      <c r="AL215" s="32">
        <f t="shared" si="74"/>
        <v>1254.3563418432871</v>
      </c>
      <c r="AM215" s="32">
        <f t="shared" si="75"/>
        <v>785.17125037357573</v>
      </c>
      <c r="AN215" s="32">
        <f t="shared" si="76"/>
        <v>2305.7384906760753</v>
      </c>
      <c r="AO215" s="32">
        <f t="shared" si="77"/>
        <v>1866.6193704876832</v>
      </c>
      <c r="AQ215">
        <v>211</v>
      </c>
      <c r="AR215" s="35">
        <f t="shared" si="78"/>
        <v>-3.6987426888709374E-3</v>
      </c>
      <c r="AS215" s="35">
        <f t="shared" si="79"/>
        <v>2.7108570598392667E-2</v>
      </c>
      <c r="AT215" s="35">
        <f t="shared" si="80"/>
        <v>-1.0121973810418905E-2</v>
      </c>
      <c r="AU215" s="35">
        <f t="shared" si="81"/>
        <v>-7.0459968665969042E-3</v>
      </c>
      <c r="AV215" s="35">
        <f t="shared" si="82"/>
        <v>-1.2344574995273305E-2</v>
      </c>
      <c r="AW215" s="35">
        <f t="shared" si="83"/>
        <v>-1.2205435525534766E-3</v>
      </c>
      <c r="AZ215" s="36">
        <v>-1.9164365843073348E-3</v>
      </c>
      <c r="BA215">
        <v>208</v>
      </c>
    </row>
    <row r="216" spans="1:53" x14ac:dyDescent="0.35">
      <c r="A216" s="5">
        <v>45601</v>
      </c>
      <c r="B216" s="6">
        <f>TCS!B213</f>
        <v>3971.35</v>
      </c>
      <c r="C216" s="6">
        <f>RELIANCE!B213</f>
        <v>1305.3</v>
      </c>
      <c r="D216" s="4">
        <f>SBI!B213</f>
        <v>849.2</v>
      </c>
      <c r="E216" s="6">
        <f>HUL!B213</f>
        <v>2511.35</v>
      </c>
      <c r="F216" s="6">
        <f>SUN!B213</f>
        <v>1803.6</v>
      </c>
      <c r="H216" s="5">
        <v>45601</v>
      </c>
      <c r="I216" s="7">
        <f t="shared" si="84"/>
        <v>1.816278395116111E-3</v>
      </c>
      <c r="J216" s="7">
        <f t="shared" si="85"/>
        <v>2.4190761433013908E-3</v>
      </c>
      <c r="K216" s="7">
        <f t="shared" si="86"/>
        <v>2.3317467012110571E-2</v>
      </c>
      <c r="L216" s="7">
        <f t="shared" si="87"/>
        <v>-1.3679074594697971E-3</v>
      </c>
      <c r="M216" s="7">
        <f t="shared" si="88"/>
        <v>-2.9299574326939748E-3</v>
      </c>
      <c r="N216" s="4"/>
      <c r="O216" s="4">
        <v>212</v>
      </c>
      <c r="P216" s="4">
        <v>-0.44969522345057317</v>
      </c>
      <c r="Q216" s="4">
        <v>-1.7357585669389428</v>
      </c>
      <c r="R216" s="4">
        <v>0.89113390342817722</v>
      </c>
      <c r="S216" s="4">
        <v>0.50132230040291814</v>
      </c>
      <c r="T216" s="4">
        <v>-0.89594259071231863</v>
      </c>
      <c r="U216" s="4"/>
      <c r="V216" s="4"/>
      <c r="W216" s="4"/>
      <c r="X216" s="4"/>
      <c r="Y216" s="4"/>
      <c r="Z216" s="4"/>
      <c r="AA216" s="4"/>
      <c r="AC216">
        <v>212</v>
      </c>
      <c r="AD216">
        <f t="shared" si="68"/>
        <v>-0.44969522345057317</v>
      </c>
      <c r="AE216">
        <f t="shared" si="69"/>
        <v>-1.7930200101460729</v>
      </c>
      <c r="AF216">
        <f t="shared" si="70"/>
        <v>-0.23439462921021037</v>
      </c>
      <c r="AG216">
        <f t="shared" si="71"/>
        <v>0.11961629344137115</v>
      </c>
      <c r="AH216">
        <f t="shared" si="72"/>
        <v>-1.4262155858893877</v>
      </c>
      <c r="AJ216">
        <v>212</v>
      </c>
      <c r="AK216" s="32">
        <f t="shared" si="73"/>
        <v>4088.0279263581961</v>
      </c>
      <c r="AL216" s="32">
        <f t="shared" si="74"/>
        <v>1190.2996211014433</v>
      </c>
      <c r="AM216" s="32">
        <f t="shared" si="75"/>
        <v>794.95460519887888</v>
      </c>
      <c r="AN216" s="32">
        <f t="shared" si="76"/>
        <v>2325.6563384455239</v>
      </c>
      <c r="AO216" s="32">
        <f t="shared" si="77"/>
        <v>1857.6465392940229</v>
      </c>
      <c r="AQ216">
        <v>212</v>
      </c>
      <c r="AR216" s="35">
        <f t="shared" si="78"/>
        <v>-5.9385703514459598E-3</v>
      </c>
      <c r="AS216" s="35">
        <f t="shared" si="79"/>
        <v>-2.5343196641602228E-2</v>
      </c>
      <c r="AT216" s="35">
        <f t="shared" si="80"/>
        <v>2.2120590000993534E-3</v>
      </c>
      <c r="AU216" s="35">
        <f t="shared" si="81"/>
        <v>1.5315182143422756E-3</v>
      </c>
      <c r="AV216" s="35">
        <f t="shared" si="82"/>
        <v>-1.709223032671614E-2</v>
      </c>
      <c r="AW216" s="35">
        <f t="shared" si="83"/>
        <v>-8.9260840210645398E-3</v>
      </c>
      <c r="AZ216" s="36">
        <v>-1.8875152906730809E-3</v>
      </c>
      <c r="BA216">
        <v>209</v>
      </c>
    </row>
    <row r="217" spans="1:53" x14ac:dyDescent="0.35">
      <c r="A217" s="5">
        <v>45602</v>
      </c>
      <c r="B217" s="6">
        <f>TCS!B214</f>
        <v>4139.6499999999996</v>
      </c>
      <c r="C217" s="6">
        <f>RELIANCE!B214</f>
        <v>1325.35</v>
      </c>
      <c r="D217" s="4">
        <f>SBI!B214</f>
        <v>854.8</v>
      </c>
      <c r="E217" s="6">
        <f>HUL!B214</f>
        <v>2500.6999999999998</v>
      </c>
      <c r="F217" s="6">
        <f>SUN!B214</f>
        <v>1827.45</v>
      </c>
      <c r="H217" s="5">
        <v>45602</v>
      </c>
      <c r="I217" s="7">
        <f t="shared" si="84"/>
        <v>4.2378536266005185E-2</v>
      </c>
      <c r="J217" s="7">
        <f t="shared" si="85"/>
        <v>1.5360453535585572E-2</v>
      </c>
      <c r="K217" s="7">
        <f t="shared" si="86"/>
        <v>6.5944418276022709E-3</v>
      </c>
      <c r="L217" s="7">
        <f t="shared" si="87"/>
        <v>-4.240747008581125E-3</v>
      </c>
      <c r="M217" s="7">
        <f t="shared" si="88"/>
        <v>1.3223552894211732E-2</v>
      </c>
      <c r="N217" s="4"/>
      <c r="O217" s="4">
        <v>213</v>
      </c>
      <c r="P217" s="4">
        <v>-0.57023191386831018</v>
      </c>
      <c r="Q217" s="4">
        <v>-0.35455037016061014</v>
      </c>
      <c r="R217" s="4">
        <v>0.10277044394944711</v>
      </c>
      <c r="S217" s="4">
        <v>-0.25930486110212281</v>
      </c>
      <c r="T217" s="4">
        <v>-1.0740605878302503</v>
      </c>
      <c r="U217" s="4"/>
      <c r="V217" s="4"/>
      <c r="W217" s="4"/>
      <c r="X217" s="4"/>
      <c r="Y217" s="4"/>
      <c r="Z217" s="4"/>
      <c r="AA217" s="4"/>
      <c r="AC217">
        <v>213</v>
      </c>
      <c r="AD217">
        <f t="shared" si="68"/>
        <v>-0.57023191386831018</v>
      </c>
      <c r="AE217">
        <f t="shared" si="69"/>
        <v>-0.48966297158955885</v>
      </c>
      <c r="AF217">
        <f t="shared" si="70"/>
        <v>-0.18819828576859188</v>
      </c>
      <c r="AG217">
        <f t="shared" si="71"/>
        <v>-0.39788634585598881</v>
      </c>
      <c r="AH217">
        <f t="shared" si="72"/>
        <v>-1.2112376734291406</v>
      </c>
      <c r="AJ217">
        <v>213</v>
      </c>
      <c r="AK217" s="32">
        <f t="shared" si="73"/>
        <v>4081.5051618478524</v>
      </c>
      <c r="AL217" s="32">
        <f t="shared" si="74"/>
        <v>1212.7177298360543</v>
      </c>
      <c r="AM217" s="32">
        <f t="shared" si="75"/>
        <v>787.40311937758236</v>
      </c>
      <c r="AN217" s="32">
        <f t="shared" si="76"/>
        <v>2310.2889752621422</v>
      </c>
      <c r="AO217" s="32">
        <f t="shared" si="77"/>
        <v>1862.4819790030779</v>
      </c>
      <c r="AQ217">
        <v>213</v>
      </c>
      <c r="AR217" s="35">
        <f t="shared" si="78"/>
        <v>-7.5246721910655623E-3</v>
      </c>
      <c r="AS217" s="35">
        <f t="shared" si="79"/>
        <v>-6.9865057637221728E-3</v>
      </c>
      <c r="AT217" s="35">
        <f t="shared" si="80"/>
        <v>-7.3082206535775018E-3</v>
      </c>
      <c r="AU217" s="35">
        <f t="shared" si="81"/>
        <v>-5.0863549105799599E-3</v>
      </c>
      <c r="AV217" s="35">
        <f t="shared" si="82"/>
        <v>-1.4533728932999423E-2</v>
      </c>
      <c r="AW217" s="35">
        <f t="shared" si="83"/>
        <v>-8.2878964903889251E-3</v>
      </c>
      <c r="AZ217" s="36">
        <v>-1.7724520861462257E-3</v>
      </c>
      <c r="BA217">
        <v>210</v>
      </c>
    </row>
    <row r="218" spans="1:53" x14ac:dyDescent="0.35">
      <c r="A218" s="5">
        <v>45603</v>
      </c>
      <c r="B218" s="6">
        <f>TCS!B215</f>
        <v>4150.8999999999996</v>
      </c>
      <c r="C218" s="6">
        <f>RELIANCE!B215</f>
        <v>1305.6500000000001</v>
      </c>
      <c r="D218" s="4">
        <f>SBI!B215</f>
        <v>859.6</v>
      </c>
      <c r="E218" s="6">
        <f>HUL!B215</f>
        <v>2475.5</v>
      </c>
      <c r="F218" s="6">
        <f>SUN!B215</f>
        <v>1790.95</v>
      </c>
      <c r="H218" s="5">
        <v>45603</v>
      </c>
      <c r="I218" s="7">
        <f t="shared" si="84"/>
        <v>2.7176210549200164E-3</v>
      </c>
      <c r="J218" s="7">
        <f t="shared" si="85"/>
        <v>-1.4863998189157401E-2</v>
      </c>
      <c r="K218" s="7">
        <f t="shared" si="86"/>
        <v>5.6153486195602564E-3</v>
      </c>
      <c r="L218" s="7">
        <f t="shared" si="87"/>
        <v>-1.0077178390050734E-2</v>
      </c>
      <c r="M218" s="7">
        <f t="shared" si="88"/>
        <v>-1.9973186680894095E-2</v>
      </c>
      <c r="N218" s="4"/>
      <c r="O218" s="4">
        <v>214</v>
      </c>
      <c r="P218" s="4">
        <v>-1.8693611411886777</v>
      </c>
      <c r="Q218" s="4">
        <v>-0.68647816888883584</v>
      </c>
      <c r="R218" s="4">
        <v>0.92206119564101674</v>
      </c>
      <c r="S218" s="4">
        <v>1.6466201575653818</v>
      </c>
      <c r="T218" s="4">
        <v>-0.46218295032926199</v>
      </c>
      <c r="U218" s="4"/>
      <c r="V218" s="4"/>
      <c r="W218" s="4"/>
      <c r="X218" s="4"/>
      <c r="Y218" s="4"/>
      <c r="Z218" s="4"/>
      <c r="AA218" s="4"/>
      <c r="AC218">
        <v>214</v>
      </c>
      <c r="AD218">
        <f t="shared" si="68"/>
        <v>-1.8693611411886777</v>
      </c>
      <c r="AE218">
        <f t="shared" si="69"/>
        <v>-1.1455173636872158</v>
      </c>
      <c r="AF218">
        <f t="shared" si="70"/>
        <v>0.12255686565495016</v>
      </c>
      <c r="AG218">
        <f t="shared" si="71"/>
        <v>1.051104103108198</v>
      </c>
      <c r="AH218">
        <f t="shared" si="72"/>
        <v>-0.95665614596855653</v>
      </c>
      <c r="AJ218">
        <v>214</v>
      </c>
      <c r="AK218" s="32">
        <f t="shared" si="73"/>
        <v>4011.8607774608968</v>
      </c>
      <c r="AL218" s="32">
        <f t="shared" si="74"/>
        <v>1201.384565855956</v>
      </c>
      <c r="AM218" s="32">
        <f t="shared" si="75"/>
        <v>808.72999575205256</v>
      </c>
      <c r="AN218" s="32">
        <f t="shared" si="76"/>
        <v>2353.5751304812075</v>
      </c>
      <c r="AO218" s="32">
        <f t="shared" si="77"/>
        <v>1868.2244929373828</v>
      </c>
      <c r="AQ218">
        <v>214</v>
      </c>
      <c r="AR218" s="35">
        <f t="shared" si="78"/>
        <v>-2.445968280200439E-2</v>
      </c>
      <c r="AS218" s="35">
        <f t="shared" si="79"/>
        <v>-1.6266476269432117E-2</v>
      </c>
      <c r="AT218" s="35">
        <f t="shared" si="80"/>
        <v>1.9578915471573977E-2</v>
      </c>
      <c r="AU218" s="35">
        <f t="shared" si="81"/>
        <v>1.3554597339135999E-2</v>
      </c>
      <c r="AV218" s="35">
        <f t="shared" si="82"/>
        <v>-1.1495281389781287E-2</v>
      </c>
      <c r="AW218" s="35">
        <f t="shared" si="83"/>
        <v>-3.8175855301015638E-3</v>
      </c>
      <c r="AZ218" s="36">
        <v>-1.6583910878172677E-3</v>
      </c>
      <c r="BA218">
        <v>211</v>
      </c>
    </row>
    <row r="219" spans="1:53" x14ac:dyDescent="0.35">
      <c r="A219" s="5">
        <v>45604</v>
      </c>
      <c r="B219" s="6">
        <f>TCS!B216</f>
        <v>4147</v>
      </c>
      <c r="C219" s="6">
        <f>RELIANCE!B216</f>
        <v>1283.75</v>
      </c>
      <c r="D219" s="4">
        <f>SBI!B216</f>
        <v>843.15</v>
      </c>
      <c r="E219" s="6">
        <f>HUL!B216</f>
        <v>2507.6999999999998</v>
      </c>
      <c r="F219" s="6">
        <f>SUN!B216</f>
        <v>1809.6</v>
      </c>
      <c r="H219" s="5">
        <v>45604</v>
      </c>
      <c r="I219" s="7">
        <f t="shared" si="84"/>
        <v>-9.3955527716871323E-4</v>
      </c>
      <c r="J219" s="7">
        <f t="shared" si="85"/>
        <v>-1.6773254700723883E-2</v>
      </c>
      <c r="K219" s="7">
        <f t="shared" si="86"/>
        <v>-1.9136807817589641E-2</v>
      </c>
      <c r="L219" s="7">
        <f t="shared" si="87"/>
        <v>1.3007473237729661E-2</v>
      </c>
      <c r="M219" s="7">
        <f t="shared" si="88"/>
        <v>1.041346771266638E-2</v>
      </c>
      <c r="N219" s="4"/>
      <c r="O219" s="4">
        <v>215</v>
      </c>
      <c r="P219" s="4">
        <v>-2.999617748734211E-2</v>
      </c>
      <c r="Q219" s="4">
        <v>2.2284740004081951E-2</v>
      </c>
      <c r="R219" s="4">
        <v>0.15441009378318332</v>
      </c>
      <c r="S219" s="4">
        <v>-1.6369873679440785</v>
      </c>
      <c r="T219" s="4">
        <v>0.97842623572765497</v>
      </c>
      <c r="U219" s="4"/>
      <c r="V219" s="4"/>
      <c r="W219" s="4"/>
      <c r="X219" s="4"/>
      <c r="Y219" s="4"/>
      <c r="Z219" s="4"/>
      <c r="AA219" s="4"/>
      <c r="AC219">
        <v>215</v>
      </c>
      <c r="AD219">
        <f t="shared" si="68"/>
        <v>-2.999617748734211E-2</v>
      </c>
      <c r="AE219">
        <f t="shared" si="69"/>
        <v>1.3791687724984385E-2</v>
      </c>
      <c r="AF219">
        <f t="shared" si="70"/>
        <v>0.13631177508900214</v>
      </c>
      <c r="AG219">
        <f t="shared" si="71"/>
        <v>-1.6281210808213529</v>
      </c>
      <c r="AH219">
        <f t="shared" si="72"/>
        <v>0.90647976837130206</v>
      </c>
      <c r="AJ219">
        <v>215</v>
      </c>
      <c r="AK219" s="32">
        <f t="shared" si="73"/>
        <v>4110.8211129698757</v>
      </c>
      <c r="AL219" s="32">
        <f t="shared" si="74"/>
        <v>1221.4899064673921</v>
      </c>
      <c r="AM219" s="32">
        <f t="shared" si="75"/>
        <v>769.73803148584159</v>
      </c>
      <c r="AN219" s="32">
        <f t="shared" si="76"/>
        <v>2274.1632545758703</v>
      </c>
      <c r="AO219" s="32">
        <f t="shared" si="77"/>
        <v>1910.7931073556736</v>
      </c>
      <c r="AQ219">
        <v>215</v>
      </c>
      <c r="AR219" s="35">
        <f t="shared" si="78"/>
        <v>-3.9608676825841904E-4</v>
      </c>
      <c r="AS219" s="35">
        <f t="shared" si="79"/>
        <v>1.9644337145718893E-4</v>
      </c>
      <c r="AT219" s="35">
        <f t="shared" si="80"/>
        <v>-2.9578881132322765E-2</v>
      </c>
      <c r="AU219" s="35">
        <f t="shared" si="81"/>
        <v>-2.0643704157499498E-2</v>
      </c>
      <c r="AV219" s="35">
        <f t="shared" si="82"/>
        <v>1.1028390886358652E-2</v>
      </c>
      <c r="AW219" s="35">
        <f t="shared" si="83"/>
        <v>-7.8787675600529676E-3</v>
      </c>
      <c r="AZ219" s="36">
        <v>-1.5968283307040256E-3</v>
      </c>
      <c r="BA219">
        <v>212</v>
      </c>
    </row>
    <row r="220" spans="1:53" x14ac:dyDescent="0.35">
      <c r="A220" s="5">
        <v>45607</v>
      </c>
      <c r="B220" s="6">
        <f>TCS!B217</f>
        <v>4198.7</v>
      </c>
      <c r="C220" s="6">
        <f>RELIANCE!B217</f>
        <v>1272.7</v>
      </c>
      <c r="D220" s="4">
        <f>SBI!B217</f>
        <v>847.65</v>
      </c>
      <c r="E220" s="6">
        <f>HUL!B217</f>
        <v>2491.0500000000002</v>
      </c>
      <c r="F220" s="6">
        <f>SUN!B217</f>
        <v>1794.6</v>
      </c>
      <c r="H220" s="5">
        <v>45607</v>
      </c>
      <c r="I220" s="7">
        <f t="shared" si="84"/>
        <v>1.2466843501326208E-2</v>
      </c>
      <c r="J220" s="7">
        <f t="shared" si="85"/>
        <v>-8.6075949367088178E-3</v>
      </c>
      <c r="K220" s="7">
        <f t="shared" si="86"/>
        <v>5.3371286247998473E-3</v>
      </c>
      <c r="L220" s="7">
        <f t="shared" si="87"/>
        <v>-6.639550185428722E-3</v>
      </c>
      <c r="M220" s="7">
        <f t="shared" si="88"/>
        <v>-8.2891246684350106E-3</v>
      </c>
      <c r="N220" s="4"/>
      <c r="O220" s="4">
        <v>216</v>
      </c>
      <c r="P220" s="4">
        <v>1.3699271532924775</v>
      </c>
      <c r="Q220" s="4">
        <v>-2.1675674750905953</v>
      </c>
      <c r="R220" s="4">
        <v>1.124576120942069</v>
      </c>
      <c r="S220" s="4">
        <v>-1.1198716972666152</v>
      </c>
      <c r="T220" s="4">
        <v>1.0822736908480948</v>
      </c>
      <c r="U220" s="4"/>
      <c r="V220" s="4"/>
      <c r="W220" s="4"/>
      <c r="X220" s="4"/>
      <c r="Y220" s="4"/>
      <c r="Z220" s="4"/>
      <c r="AA220" s="4"/>
      <c r="AC220">
        <v>216</v>
      </c>
      <c r="AD220">
        <f t="shared" si="68"/>
        <v>1.3699271532924775</v>
      </c>
      <c r="AE220">
        <f t="shared" si="69"/>
        <v>-1.7407678097808525</v>
      </c>
      <c r="AF220">
        <f t="shared" si="70"/>
        <v>1.5818848946715702E-2</v>
      </c>
      <c r="AG220">
        <f t="shared" si="71"/>
        <v>-1.2116731241789527</v>
      </c>
      <c r="AH220">
        <f t="shared" si="72"/>
        <v>0.59745730862274149</v>
      </c>
      <c r="AJ220">
        <v>216</v>
      </c>
      <c r="AK220" s="32">
        <f t="shared" si="73"/>
        <v>4187.7716311214044</v>
      </c>
      <c r="AL220" s="32">
        <f t="shared" si="74"/>
        <v>1191.1903480311335</v>
      </c>
      <c r="AM220" s="32">
        <f t="shared" si="75"/>
        <v>775.67303644844458</v>
      </c>
      <c r="AN220" s="32">
        <f t="shared" si="76"/>
        <v>2286.3285162315678</v>
      </c>
      <c r="AO220" s="32">
        <f t="shared" si="77"/>
        <v>1903.6661042626306</v>
      </c>
      <c r="AQ220">
        <v>216</v>
      </c>
      <c r="AR220" s="35">
        <f t="shared" si="78"/>
        <v>1.831551292329503E-2</v>
      </c>
      <c r="AS220" s="35">
        <f t="shared" si="79"/>
        <v>-2.4613839892623557E-2</v>
      </c>
      <c r="AT220" s="35">
        <f t="shared" si="80"/>
        <v>-2.2096524901103698E-2</v>
      </c>
      <c r="AU220" s="35">
        <f t="shared" si="81"/>
        <v>-1.5404799004535619E-2</v>
      </c>
      <c r="AV220" s="35">
        <f t="shared" si="82"/>
        <v>7.2573900170007644E-3</v>
      </c>
      <c r="AW220" s="35">
        <f t="shared" si="83"/>
        <v>-7.3084521715934148E-3</v>
      </c>
      <c r="AZ220" s="36">
        <v>-1.5957033468523511E-3</v>
      </c>
      <c r="BA220">
        <v>213</v>
      </c>
    </row>
    <row r="221" spans="1:53" x14ac:dyDescent="0.35">
      <c r="A221" s="5">
        <v>45608</v>
      </c>
      <c r="B221" s="6">
        <f>TCS!B218</f>
        <v>4197.3999999999996</v>
      </c>
      <c r="C221" s="6">
        <f>RELIANCE!B218</f>
        <v>1274.25</v>
      </c>
      <c r="D221" s="4">
        <f>SBI!B218</f>
        <v>826.7</v>
      </c>
      <c r="E221" s="6">
        <f>HUL!B218</f>
        <v>2461.5</v>
      </c>
      <c r="F221" s="6">
        <f>SUN!B218</f>
        <v>1800.85</v>
      </c>
      <c r="H221" s="5">
        <v>45608</v>
      </c>
      <c r="I221" s="7">
        <f t="shared" si="84"/>
        <v>-3.0961964417564047E-4</v>
      </c>
      <c r="J221" s="7">
        <f t="shared" si="85"/>
        <v>1.2178832403550999E-3</v>
      </c>
      <c r="K221" s="7">
        <f t="shared" si="86"/>
        <v>-2.4715389606559279E-2</v>
      </c>
      <c r="L221" s="7">
        <f t="shared" si="87"/>
        <v>-1.1862467634130236E-2</v>
      </c>
      <c r="M221" s="7">
        <f t="shared" si="88"/>
        <v>3.4826702329209258E-3</v>
      </c>
      <c r="N221" s="4"/>
      <c r="O221" s="4">
        <v>217</v>
      </c>
      <c r="P221" s="4">
        <v>-0.24951198161013116</v>
      </c>
      <c r="Q221" s="4">
        <v>0.60881746587630992</v>
      </c>
      <c r="R221" s="4">
        <v>-6.4600567734467138E-2</v>
      </c>
      <c r="S221" s="4">
        <v>-0.30716918610289196</v>
      </c>
      <c r="T221" s="4">
        <v>0.42193882048079057</v>
      </c>
      <c r="U221" s="4"/>
      <c r="V221" s="4"/>
      <c r="W221" s="4"/>
      <c r="X221" s="4"/>
      <c r="Y221" s="4"/>
      <c r="Z221" s="4"/>
      <c r="AA221" s="4"/>
      <c r="AC221">
        <v>217</v>
      </c>
      <c r="AD221">
        <f t="shared" si="68"/>
        <v>-0.24951198161013116</v>
      </c>
      <c r="AE221">
        <f t="shared" si="69"/>
        <v>0.52383739852079902</v>
      </c>
      <c r="AF221">
        <f t="shared" si="70"/>
        <v>0.22680920895722173</v>
      </c>
      <c r="AG221">
        <f t="shared" si="71"/>
        <v>-0.28899431095084993</v>
      </c>
      <c r="AH221">
        <f t="shared" si="72"/>
        <v>0.52097567640349662</v>
      </c>
      <c r="AJ221">
        <v>217</v>
      </c>
      <c r="AK221" s="32">
        <f t="shared" si="73"/>
        <v>4098.8837520569932</v>
      </c>
      <c r="AL221" s="32">
        <f t="shared" si="74"/>
        <v>1230.441632310039</v>
      </c>
      <c r="AM221" s="32">
        <f t="shared" si="75"/>
        <v>788.98610836644752</v>
      </c>
      <c r="AN221" s="32">
        <f t="shared" si="76"/>
        <v>2313.5140920400895</v>
      </c>
      <c r="AO221" s="32">
        <f t="shared" si="77"/>
        <v>1901.9063114501819</v>
      </c>
      <c r="AQ221">
        <v>217</v>
      </c>
      <c r="AR221" s="35">
        <f t="shared" si="78"/>
        <v>-3.2988238016283811E-3</v>
      </c>
      <c r="AS221" s="35">
        <f t="shared" si="79"/>
        <v>7.5264133552008783E-3</v>
      </c>
      <c r="AT221" s="35">
        <f t="shared" si="80"/>
        <v>-5.3125209701871956E-3</v>
      </c>
      <c r="AU221" s="35">
        <f t="shared" si="81"/>
        <v>-3.6974755436502971E-3</v>
      </c>
      <c r="AV221" s="35">
        <f t="shared" si="82"/>
        <v>6.3262580757066367E-3</v>
      </c>
      <c r="AW221" s="35">
        <f t="shared" si="83"/>
        <v>3.0877022308832829E-4</v>
      </c>
      <c r="AZ221" s="36">
        <v>-1.5920206323854161E-3</v>
      </c>
      <c r="BA221">
        <v>214</v>
      </c>
    </row>
    <row r="222" spans="1:53" x14ac:dyDescent="0.35">
      <c r="A222" s="5">
        <v>45609</v>
      </c>
      <c r="B222" s="6">
        <f>TCS!B219</f>
        <v>4150.3500000000004</v>
      </c>
      <c r="C222" s="6">
        <f>RELIANCE!B219</f>
        <v>1252.05</v>
      </c>
      <c r="D222" s="4">
        <f>SBI!B219</f>
        <v>808.65</v>
      </c>
      <c r="E222" s="6">
        <f>HUL!B219</f>
        <v>2464.9499999999998</v>
      </c>
      <c r="F222" s="6">
        <f>SUN!B219</f>
        <v>1779</v>
      </c>
      <c r="H222" s="5">
        <v>45609</v>
      </c>
      <c r="I222" s="7">
        <f t="shared" si="84"/>
        <v>-1.1209320055272087E-2</v>
      </c>
      <c r="J222" s="7">
        <f t="shared" si="85"/>
        <v>-1.7422012948793419E-2</v>
      </c>
      <c r="K222" s="7">
        <f t="shared" si="86"/>
        <v>-2.183379702431365E-2</v>
      </c>
      <c r="L222" s="7">
        <f t="shared" si="87"/>
        <v>1.4015843997561284E-3</v>
      </c>
      <c r="M222" s="7">
        <f t="shared" si="88"/>
        <v>-1.2133159341422006E-2</v>
      </c>
      <c r="N222" s="4"/>
      <c r="O222" s="4">
        <v>218</v>
      </c>
      <c r="P222" s="4">
        <v>-7.8228031161025249E-3</v>
      </c>
      <c r="Q222" s="4">
        <v>-1.1289465182549159</v>
      </c>
      <c r="R222" s="4">
        <v>2.2022818579649397</v>
      </c>
      <c r="S222" s="4">
        <v>-0.71134870355918467</v>
      </c>
      <c r="T222" s="4">
        <v>-0.83500916504306444</v>
      </c>
      <c r="U222" s="4"/>
      <c r="V222" s="4"/>
      <c r="W222" s="4"/>
      <c r="X222" s="4"/>
      <c r="Y222" s="4"/>
      <c r="Z222" s="4"/>
      <c r="AA222" s="4"/>
      <c r="AC222">
        <v>218</v>
      </c>
      <c r="AD222">
        <f t="shared" si="68"/>
        <v>-7.8228031161025249E-3</v>
      </c>
      <c r="AE222">
        <f t="shared" si="69"/>
        <v>-1.0927498835879101</v>
      </c>
      <c r="AF222">
        <f t="shared" si="70"/>
        <v>1.2499170290394923</v>
      </c>
      <c r="AG222">
        <f t="shared" si="71"/>
        <v>-1.1892305195680857</v>
      </c>
      <c r="AH222">
        <f t="shared" si="72"/>
        <v>-1.2434598121856617</v>
      </c>
      <c r="AJ222">
        <v>218</v>
      </c>
      <c r="AK222" s="32">
        <f t="shared" si="73"/>
        <v>4112.0288418317168</v>
      </c>
      <c r="AL222" s="32">
        <f t="shared" si="74"/>
        <v>1202.2924568523181</v>
      </c>
      <c r="AM222" s="32">
        <f t="shared" si="75"/>
        <v>775.99417341626156</v>
      </c>
      <c r="AN222" s="32">
        <f t="shared" si="76"/>
        <v>2286.9859536114782</v>
      </c>
      <c r="AO222" s="32">
        <f t="shared" si="77"/>
        <v>1861.7564141062533</v>
      </c>
      <c r="AQ222">
        <v>218</v>
      </c>
      <c r="AR222" s="35">
        <f t="shared" si="78"/>
        <v>-1.0241052615422852E-4</v>
      </c>
      <c r="AS222" s="35">
        <f t="shared" si="79"/>
        <v>-1.5523065013455017E-2</v>
      </c>
      <c r="AT222" s="35">
        <f t="shared" si="80"/>
        <v>-2.1691662359730857E-2</v>
      </c>
      <c r="AU222" s="35">
        <f t="shared" si="81"/>
        <v>-1.5121677097679531E-2</v>
      </c>
      <c r="AV222" s="35">
        <f t="shared" si="82"/>
        <v>-1.4917635860073997E-2</v>
      </c>
      <c r="AW222" s="35">
        <f t="shared" si="83"/>
        <v>-1.3471290171418729E-2</v>
      </c>
      <c r="AZ222" s="36">
        <v>-1.5682834098631471E-3</v>
      </c>
      <c r="BA222">
        <v>215</v>
      </c>
    </row>
    <row r="223" spans="1:53" x14ac:dyDescent="0.35">
      <c r="A223" s="5">
        <v>45610</v>
      </c>
      <c r="B223" s="6">
        <f>TCS!B220</f>
        <v>4145.8999999999996</v>
      </c>
      <c r="C223" s="6">
        <f>RELIANCE!B220</f>
        <v>1267.5999999999999</v>
      </c>
      <c r="D223" s="4">
        <f>SBI!B220</f>
        <v>804.25</v>
      </c>
      <c r="E223" s="6">
        <f>HUL!B220</f>
        <v>2389.1999999999998</v>
      </c>
      <c r="F223" s="6">
        <f>SUN!B220</f>
        <v>1768.2</v>
      </c>
      <c r="H223" s="5">
        <v>45610</v>
      </c>
      <c r="I223" s="7">
        <f t="shared" si="84"/>
        <v>-1.0721987302277913E-3</v>
      </c>
      <c r="J223" s="7">
        <f t="shared" si="85"/>
        <v>1.2419631803841646E-2</v>
      </c>
      <c r="K223" s="7">
        <f t="shared" si="86"/>
        <v>-5.4411673777282621E-3</v>
      </c>
      <c r="L223" s="7">
        <f t="shared" si="87"/>
        <v>-3.0730846467474038E-2</v>
      </c>
      <c r="M223" s="7">
        <f t="shared" si="88"/>
        <v>-6.0708263069140234E-3</v>
      </c>
      <c r="N223" s="4"/>
      <c r="O223" s="4">
        <v>219</v>
      </c>
      <c r="P223" s="4">
        <v>2.930527085057566</v>
      </c>
      <c r="Q223" s="4">
        <v>0.18584898819329676</v>
      </c>
      <c r="R223" s="4">
        <v>-1.4139910314254787</v>
      </c>
      <c r="S223" s="4">
        <v>-8.1607153232813989E-3</v>
      </c>
      <c r="T223" s="4">
        <v>0.30677065019480698</v>
      </c>
      <c r="U223" s="4"/>
      <c r="V223" s="4"/>
      <c r="W223" s="4"/>
      <c r="X223" s="4"/>
      <c r="Y223" s="4"/>
      <c r="Z223" s="4"/>
      <c r="AA223" s="4"/>
      <c r="AC223">
        <v>219</v>
      </c>
      <c r="AD223">
        <f t="shared" si="68"/>
        <v>2.930527085057566</v>
      </c>
      <c r="AE223">
        <f t="shared" si="69"/>
        <v>0.93560468261695506</v>
      </c>
      <c r="AF223">
        <f t="shared" si="70"/>
        <v>-0.63295278590841564</v>
      </c>
      <c r="AG223">
        <f t="shared" si="71"/>
        <v>0.79178146863438437</v>
      </c>
      <c r="AH223">
        <f t="shared" si="72"/>
        <v>0.89366349488052754</v>
      </c>
      <c r="AJ223">
        <v>219</v>
      </c>
      <c r="AK223" s="32">
        <f t="shared" si="73"/>
        <v>4275.2532935302597</v>
      </c>
      <c r="AL223" s="32">
        <f t="shared" si="74"/>
        <v>1237.7163273781355</v>
      </c>
      <c r="AM223" s="32">
        <f t="shared" si="75"/>
        <v>804.87117801603188</v>
      </c>
      <c r="AN223" s="32">
        <f t="shared" si="76"/>
        <v>2345.7691517886519</v>
      </c>
      <c r="AO223" s="32">
        <f t="shared" si="77"/>
        <v>1910.496995219562</v>
      </c>
      <c r="AQ223">
        <v>219</v>
      </c>
      <c r="AR223" s="35">
        <f t="shared" si="78"/>
        <v>3.9587908310194653E-2</v>
      </c>
      <c r="AS223" s="35">
        <f t="shared" si="79"/>
        <v>1.3483174925801755E-2</v>
      </c>
      <c r="AT223" s="35">
        <f t="shared" si="80"/>
        <v>1.4714041875985684E-2</v>
      </c>
      <c r="AU223" s="35">
        <f t="shared" si="81"/>
        <v>1.0192994181409842E-2</v>
      </c>
      <c r="AV223" s="35">
        <f t="shared" si="82"/>
        <v>1.0871713653568538E-2</v>
      </c>
      <c r="AW223" s="35">
        <f t="shared" si="83"/>
        <v>1.7769966589392096E-2</v>
      </c>
      <c r="AZ223" s="36">
        <v>-1.5509756502684489E-3</v>
      </c>
      <c r="BA223">
        <v>216</v>
      </c>
    </row>
    <row r="224" spans="1:53" x14ac:dyDescent="0.35">
      <c r="A224" s="5">
        <v>45614</v>
      </c>
      <c r="B224" s="6">
        <f>TCS!B221</f>
        <v>4019.5</v>
      </c>
      <c r="C224" s="6">
        <f>RELIANCE!B221</f>
        <v>1260.75</v>
      </c>
      <c r="D224" s="4">
        <f>SBI!B221</f>
        <v>814.3</v>
      </c>
      <c r="E224" s="6">
        <f>HUL!B221</f>
        <v>2422.9</v>
      </c>
      <c r="F224" s="6">
        <f>SUN!B221</f>
        <v>1747.75</v>
      </c>
      <c r="H224" s="5">
        <v>45614</v>
      </c>
      <c r="I224" s="7">
        <f t="shared" si="84"/>
        <v>-3.0487951952531289E-2</v>
      </c>
      <c r="J224" s="7">
        <f t="shared" si="85"/>
        <v>-5.4039129062795066E-3</v>
      </c>
      <c r="K224" s="7">
        <f t="shared" si="86"/>
        <v>1.2496114392290814E-2</v>
      </c>
      <c r="L224" s="7">
        <f t="shared" si="87"/>
        <v>1.4105139795747679E-2</v>
      </c>
      <c r="M224" s="7">
        <f t="shared" si="88"/>
        <v>-1.1565433774459954E-2</v>
      </c>
      <c r="N224" s="4"/>
      <c r="O224" s="4">
        <v>220</v>
      </c>
      <c r="P224" s="4">
        <v>0.95759929488567475</v>
      </c>
      <c r="Q224" s="4">
        <v>-1.0043333183393166</v>
      </c>
      <c r="R224" s="4">
        <v>-0.64998808670193853</v>
      </c>
      <c r="S224" s="4">
        <v>0.89813599698990843</v>
      </c>
      <c r="T224" s="4">
        <v>1.0999868463953995</v>
      </c>
      <c r="U224" s="4"/>
      <c r="V224" s="4"/>
      <c r="W224" s="4"/>
      <c r="X224" s="4"/>
      <c r="Y224" s="4"/>
      <c r="Z224" s="4"/>
      <c r="AA224" s="4"/>
      <c r="AC224">
        <v>220</v>
      </c>
      <c r="AD224">
        <f t="shared" si="68"/>
        <v>0.95759929488567475</v>
      </c>
      <c r="AE224">
        <f t="shared" si="69"/>
        <v>-0.72328559342597543</v>
      </c>
      <c r="AF224">
        <f t="shared" si="70"/>
        <v>-0.92303573788244497</v>
      </c>
      <c r="AG224">
        <f t="shared" si="71"/>
        <v>1.0979163040741451</v>
      </c>
      <c r="AH224">
        <f t="shared" si="72"/>
        <v>0.98923744717813011</v>
      </c>
      <c r="AJ224">
        <v>220</v>
      </c>
      <c r="AK224" s="32">
        <f t="shared" si="73"/>
        <v>4164.9584767025308</v>
      </c>
      <c r="AL224" s="32">
        <f t="shared" si="74"/>
        <v>1208.6685242792528</v>
      </c>
      <c r="AM224" s="32">
        <f t="shared" si="75"/>
        <v>809.42854748131083</v>
      </c>
      <c r="AN224" s="32">
        <f t="shared" si="76"/>
        <v>2354.9870093119844</v>
      </c>
      <c r="AO224" s="32">
        <f t="shared" si="77"/>
        <v>1912.7062780587214</v>
      </c>
      <c r="AQ224">
        <v>220</v>
      </c>
      <c r="AR224" s="35">
        <f t="shared" si="78"/>
        <v>1.2768173887228063E-2</v>
      </c>
      <c r="AS224" s="35">
        <f t="shared" si="79"/>
        <v>-1.0302129556394868E-2</v>
      </c>
      <c r="AT224" s="35">
        <f t="shared" si="80"/>
        <v>2.0459590874068123E-2</v>
      </c>
      <c r="AU224" s="35">
        <f t="shared" si="81"/>
        <v>1.4162615439466286E-2</v>
      </c>
      <c r="AV224" s="35">
        <f t="shared" si="82"/>
        <v>1.204067729766467E-2</v>
      </c>
      <c r="AW224" s="35">
        <f t="shared" si="83"/>
        <v>9.8257855884064556E-3</v>
      </c>
      <c r="AZ224" s="36">
        <v>-1.489665323798461E-3</v>
      </c>
      <c r="BA224">
        <v>217</v>
      </c>
    </row>
    <row r="225" spans="1:53" x14ac:dyDescent="0.35">
      <c r="A225" s="5">
        <v>45615</v>
      </c>
      <c r="B225" s="6">
        <f>TCS!B222</f>
        <v>4039.55</v>
      </c>
      <c r="C225" s="6">
        <f>RELIANCE!B222</f>
        <v>1241.6500000000001</v>
      </c>
      <c r="D225" s="4">
        <f>SBI!B222</f>
        <v>803</v>
      </c>
      <c r="E225" s="6">
        <f>HUL!B222</f>
        <v>2410.35</v>
      </c>
      <c r="F225" s="6">
        <f>SUN!B222</f>
        <v>1777.25</v>
      </c>
      <c r="H225" s="5">
        <v>45615</v>
      </c>
      <c r="I225" s="7">
        <f t="shared" si="84"/>
        <v>4.9881826097772919E-3</v>
      </c>
      <c r="J225" s="7">
        <f t="shared" si="85"/>
        <v>-1.5149712472734445E-2</v>
      </c>
      <c r="K225" s="7">
        <f t="shared" si="86"/>
        <v>-1.3876949527201199E-2</v>
      </c>
      <c r="L225" s="7">
        <f t="shared" si="87"/>
        <v>-5.1797432828429857E-3</v>
      </c>
      <c r="M225" s="7">
        <f t="shared" si="88"/>
        <v>1.6878844228293444E-2</v>
      </c>
      <c r="N225" s="4"/>
      <c r="O225" s="4">
        <v>221</v>
      </c>
      <c r="P225" s="4">
        <v>-0.49463688743250145</v>
      </c>
      <c r="Q225" s="4">
        <v>-0.67666450541250078</v>
      </c>
      <c r="R225" s="4">
        <v>0.80432021768292439</v>
      </c>
      <c r="S225" s="4">
        <v>-1.4655352056375681</v>
      </c>
      <c r="T225" s="4">
        <v>0.11741036994650265</v>
      </c>
      <c r="U225" s="4"/>
      <c r="V225" s="4"/>
      <c r="W225" s="4"/>
      <c r="X225" s="4"/>
      <c r="Y225" s="4"/>
      <c r="Z225" s="4"/>
      <c r="AA225" s="4"/>
      <c r="AC225">
        <v>221</v>
      </c>
      <c r="AD225">
        <f t="shared" si="68"/>
        <v>-0.49463688743250145</v>
      </c>
      <c r="AE225">
        <f t="shared" si="69"/>
        <v>-0.78137078249299863</v>
      </c>
      <c r="AF225">
        <f t="shared" si="70"/>
        <v>0.24173287337965826</v>
      </c>
      <c r="AG225">
        <f t="shared" si="71"/>
        <v>-1.7148717942257834</v>
      </c>
      <c r="AH225">
        <f t="shared" si="72"/>
        <v>-0.2080392250152473</v>
      </c>
      <c r="AJ225">
        <v>221</v>
      </c>
      <c r="AK225" s="32">
        <f t="shared" si="73"/>
        <v>4085.5947196112184</v>
      </c>
      <c r="AL225" s="32">
        <f t="shared" si="74"/>
        <v>1207.6638776700865</v>
      </c>
      <c r="AM225" s="32">
        <f t="shared" si="75"/>
        <v>768.50743102675528</v>
      </c>
      <c r="AN225" s="32">
        <f t="shared" si="76"/>
        <v>2271.6372539390718</v>
      </c>
      <c r="AO225" s="32">
        <f t="shared" si="77"/>
        <v>1885.2135925211007</v>
      </c>
      <c r="AQ225">
        <v>221</v>
      </c>
      <c r="AR225" s="35">
        <f t="shared" si="78"/>
        <v>-6.5302387600533196E-3</v>
      </c>
      <c r="AS225" s="35">
        <f t="shared" si="79"/>
        <v>-1.1124767516817569E-2</v>
      </c>
      <c r="AT225" s="35">
        <f t="shared" si="80"/>
        <v>-3.1130318927439227E-2</v>
      </c>
      <c r="AU225" s="35">
        <f t="shared" si="81"/>
        <v>-2.1731512880981962E-2</v>
      </c>
      <c r="AV225" s="35">
        <f t="shared" si="82"/>
        <v>-2.5061020021160951E-3</v>
      </c>
      <c r="AW225" s="35">
        <f t="shared" si="83"/>
        <v>-1.4604588017481634E-2</v>
      </c>
      <c r="AZ225" s="36">
        <v>-1.4266816168721833E-3</v>
      </c>
      <c r="BA225">
        <v>218</v>
      </c>
    </row>
    <row r="226" spans="1:53" x14ac:dyDescent="0.35">
      <c r="A226" s="5">
        <v>45617</v>
      </c>
      <c r="B226" s="6">
        <f>TCS!B223</f>
        <v>4072.85</v>
      </c>
      <c r="C226" s="6">
        <f>RELIANCE!B223</f>
        <v>1223</v>
      </c>
      <c r="D226" s="4">
        <f>SBI!B223</f>
        <v>780.75</v>
      </c>
      <c r="E226" s="6">
        <f>HUL!B223</f>
        <v>2382.8000000000002</v>
      </c>
      <c r="F226" s="6">
        <f>SUN!B223</f>
        <v>1780</v>
      </c>
      <c r="H226" s="5">
        <v>45617</v>
      </c>
      <c r="I226" s="7">
        <f t="shared" si="84"/>
        <v>8.2434924682204258E-3</v>
      </c>
      <c r="J226" s="7">
        <f t="shared" si="85"/>
        <v>-1.5020335843434207E-2</v>
      </c>
      <c r="K226" s="7">
        <f t="shared" si="86"/>
        <v>-2.7708592777085927E-2</v>
      </c>
      <c r="L226" s="7">
        <f t="shared" si="87"/>
        <v>-1.1429875329308947E-2</v>
      </c>
      <c r="M226" s="7">
        <f t="shared" si="88"/>
        <v>1.5473343648895188E-3</v>
      </c>
      <c r="N226" s="4"/>
      <c r="O226" s="4">
        <v>222</v>
      </c>
      <c r="P226" s="4">
        <v>0.87103538233380762</v>
      </c>
      <c r="Q226" s="4">
        <v>2.6987947683334818E-2</v>
      </c>
      <c r="R226" s="4">
        <v>-0.3912881050254623</v>
      </c>
      <c r="S226" s="4">
        <v>0.73079566328848944</v>
      </c>
      <c r="T226" s="4">
        <v>-0.52723019735611476</v>
      </c>
      <c r="U226" s="4"/>
      <c r="V226" s="4"/>
      <c r="W226" s="4"/>
      <c r="X226" s="4"/>
      <c r="Y226" s="4"/>
      <c r="Z226" s="4"/>
      <c r="AA226" s="4"/>
      <c r="AC226">
        <v>222</v>
      </c>
      <c r="AD226">
        <f t="shared" si="68"/>
        <v>0.87103538233380762</v>
      </c>
      <c r="AE226">
        <f t="shared" si="69"/>
        <v>0.25079282394255298</v>
      </c>
      <c r="AF226">
        <f t="shared" si="70"/>
        <v>-0.17868870552536137</v>
      </c>
      <c r="AG226">
        <f t="shared" si="71"/>
        <v>0.9423912018863263</v>
      </c>
      <c r="AH226">
        <f t="shared" si="72"/>
        <v>-0.32527580367978692</v>
      </c>
      <c r="AJ226">
        <v>222</v>
      </c>
      <c r="AK226" s="32">
        <f t="shared" si="73"/>
        <v>4160.1849006654929</v>
      </c>
      <c r="AL226" s="32">
        <f t="shared" si="74"/>
        <v>1225.6413442873306</v>
      </c>
      <c r="AM226" s="32">
        <f t="shared" si="75"/>
        <v>807.11006004611852</v>
      </c>
      <c r="AN226" s="32">
        <f t="shared" si="76"/>
        <v>2350.299560878972</v>
      </c>
      <c r="AO226" s="32">
        <f t="shared" si="77"/>
        <v>1882.5428604740569</v>
      </c>
      <c r="AQ226">
        <v>222</v>
      </c>
      <c r="AR226" s="35">
        <f t="shared" si="78"/>
        <v>1.160741180208702E-2</v>
      </c>
      <c r="AS226" s="35">
        <f t="shared" si="79"/>
        <v>3.5957783314888303E-3</v>
      </c>
      <c r="AT226" s="35">
        <f t="shared" si="80"/>
        <v>1.7536636467622824E-2</v>
      </c>
      <c r="AU226" s="35">
        <f t="shared" si="81"/>
        <v>1.2143990732083942E-2</v>
      </c>
      <c r="AV226" s="35">
        <f t="shared" si="82"/>
        <v>-3.9192251255023569E-3</v>
      </c>
      <c r="AW226" s="35">
        <f t="shared" si="83"/>
        <v>8.1929184415560526E-3</v>
      </c>
      <c r="AZ226" s="36">
        <v>-1.2677534852038931E-3</v>
      </c>
      <c r="BA226">
        <v>219</v>
      </c>
    </row>
    <row r="227" spans="1:53" x14ac:dyDescent="0.35">
      <c r="A227" s="5">
        <v>45618</v>
      </c>
      <c r="B227" s="6">
        <f>TCS!B224</f>
        <v>4244.6000000000004</v>
      </c>
      <c r="C227" s="6">
        <f>RELIANCE!B224</f>
        <v>1265.4000000000001</v>
      </c>
      <c r="D227" s="4">
        <f>SBI!B224</f>
        <v>816.05</v>
      </c>
      <c r="E227" s="6">
        <f>HUL!B224</f>
        <v>2445.25</v>
      </c>
      <c r="F227" s="6">
        <f>SUN!B224</f>
        <v>1795.3</v>
      </c>
      <c r="H227" s="5">
        <v>45618</v>
      </c>
      <c r="I227" s="7">
        <f t="shared" si="84"/>
        <v>4.2169488196226235E-2</v>
      </c>
      <c r="J227" s="7">
        <f t="shared" si="85"/>
        <v>3.466884709730178E-2</v>
      </c>
      <c r="K227" s="7">
        <f t="shared" si="86"/>
        <v>4.521293627921863E-2</v>
      </c>
      <c r="L227" s="7">
        <f t="shared" si="87"/>
        <v>2.6208662078227141E-2</v>
      </c>
      <c r="M227" s="7">
        <f t="shared" si="88"/>
        <v>8.5955056179773948E-3</v>
      </c>
      <c r="N227" s="4"/>
      <c r="O227" s="4">
        <v>223</v>
      </c>
      <c r="P227" s="4">
        <v>-0.47470902215602551</v>
      </c>
      <c r="Q227" s="4">
        <v>-0.45104371119092079</v>
      </c>
      <c r="R227" s="4">
        <v>0.52079486773417205</v>
      </c>
      <c r="S227" s="4">
        <v>-1.7919211191093691</v>
      </c>
      <c r="T227" s="4">
        <v>-0.81001630108126621</v>
      </c>
      <c r="U227" s="4"/>
      <c r="V227" s="4"/>
      <c r="W227" s="4"/>
      <c r="X227" s="4"/>
      <c r="Y227" s="4"/>
      <c r="Z227" s="4"/>
      <c r="AA227" s="4"/>
      <c r="AC227">
        <v>223</v>
      </c>
      <c r="AD227">
        <f t="shared" si="68"/>
        <v>-0.47470902215602551</v>
      </c>
      <c r="AE227">
        <f t="shared" si="69"/>
        <v>-0.5582460621931411</v>
      </c>
      <c r="AF227">
        <f t="shared" si="70"/>
        <v>0.12586770358374383</v>
      </c>
      <c r="AG227">
        <f t="shared" si="71"/>
        <v>-1.960117971707493</v>
      </c>
      <c r="AH227">
        <f t="shared" si="72"/>
        <v>-1.0123429420397361</v>
      </c>
      <c r="AJ227">
        <v>223</v>
      </c>
      <c r="AK227" s="32">
        <f t="shared" si="73"/>
        <v>4086.6734643212403</v>
      </c>
      <c r="AL227" s="32">
        <f t="shared" si="74"/>
        <v>1211.5276260073731</v>
      </c>
      <c r="AM227" s="32">
        <f t="shared" si="75"/>
        <v>765.03912875491073</v>
      </c>
      <c r="AN227" s="32">
        <f t="shared" si="76"/>
        <v>2264.5113619204153</v>
      </c>
      <c r="AO227" s="32">
        <f t="shared" si="77"/>
        <v>1866.9668727374324</v>
      </c>
      <c r="AQ227">
        <v>223</v>
      </c>
      <c r="AR227" s="35">
        <f t="shared" si="78"/>
        <v>-6.267926826772241E-3</v>
      </c>
      <c r="AS227" s="35">
        <f t="shared" si="79"/>
        <v>-7.961002245753912E-3</v>
      </c>
      <c r="AT227" s="35">
        <f t="shared" si="80"/>
        <v>-3.5502863395221018E-2</v>
      </c>
      <c r="AU227" s="35">
        <f t="shared" si="81"/>
        <v>-2.4800240334001411E-2</v>
      </c>
      <c r="AV227" s="35">
        <f t="shared" si="82"/>
        <v>-1.2160706506821661E-2</v>
      </c>
      <c r="AW227" s="35">
        <f t="shared" si="83"/>
        <v>-1.733854786171405E-2</v>
      </c>
      <c r="AZ227" s="36">
        <v>-1.2205435525534766E-3</v>
      </c>
      <c r="BA227">
        <v>220</v>
      </c>
    </row>
    <row r="228" spans="1:53" x14ac:dyDescent="0.35">
      <c r="A228" s="5">
        <v>45621</v>
      </c>
      <c r="B228" s="6">
        <f>TCS!B225</f>
        <v>4315.1000000000004</v>
      </c>
      <c r="C228" s="6">
        <f>RELIANCE!B225</f>
        <v>1287</v>
      </c>
      <c r="D228" s="4">
        <f>SBI!B225</f>
        <v>844.45</v>
      </c>
      <c r="E228" s="6">
        <f>HUL!B225</f>
        <v>2471.4499999999998</v>
      </c>
      <c r="F228" s="6">
        <f>SUN!B225</f>
        <v>1798.9</v>
      </c>
      <c r="H228" s="5">
        <v>45621</v>
      </c>
      <c r="I228" s="7">
        <f t="shared" si="84"/>
        <v>1.6609338924751471E-2</v>
      </c>
      <c r="J228" s="7">
        <f t="shared" si="85"/>
        <v>1.7069701280227445E-2</v>
      </c>
      <c r="K228" s="7">
        <f t="shared" si="86"/>
        <v>3.4801789106059688E-2</v>
      </c>
      <c r="L228" s="7">
        <f t="shared" si="87"/>
        <v>1.071465085369594E-2</v>
      </c>
      <c r="M228" s="7">
        <f t="shared" si="88"/>
        <v>2.00523589372259E-3</v>
      </c>
      <c r="N228" s="4"/>
      <c r="O228" s="4">
        <v>224</v>
      </c>
      <c r="P228" s="4">
        <v>-0.88156116495136594</v>
      </c>
      <c r="Q228" s="4">
        <v>-0.189553297765788</v>
      </c>
      <c r="R228" s="4">
        <v>1.5301567003783689</v>
      </c>
      <c r="S228" s="4">
        <v>-2.1405778910225637</v>
      </c>
      <c r="T228" s="4">
        <v>-0.24712222007868553</v>
      </c>
      <c r="U228" s="4"/>
      <c r="V228" s="4"/>
      <c r="W228" s="4"/>
      <c r="X228" s="4"/>
      <c r="Y228" s="4"/>
      <c r="Z228" s="4"/>
      <c r="AA228" s="4"/>
      <c r="AC228">
        <v>224</v>
      </c>
      <c r="AD228">
        <f t="shared" si="68"/>
        <v>-0.88156116495136594</v>
      </c>
      <c r="AE228">
        <f t="shared" si="69"/>
        <v>-0.41057088358221894</v>
      </c>
      <c r="AF228">
        <f t="shared" si="70"/>
        <v>1.0451033578690336</v>
      </c>
      <c r="AG228">
        <f t="shared" si="71"/>
        <v>-2.5445247784160339</v>
      </c>
      <c r="AH228">
        <f t="shared" si="72"/>
        <v>-0.54526341412269042</v>
      </c>
      <c r="AJ228">
        <v>224</v>
      </c>
      <c r="AK228" s="32">
        <f t="shared" si="73"/>
        <v>4064.7058975718164</v>
      </c>
      <c r="AL228" s="32">
        <f t="shared" si="74"/>
        <v>1214.0916450141394</v>
      </c>
      <c r="AM228" s="32">
        <f t="shared" si="75"/>
        <v>756.83733339965579</v>
      </c>
      <c r="AN228" s="32">
        <f t="shared" si="76"/>
        <v>2247.6207603485577</v>
      </c>
      <c r="AO228" s="32">
        <f t="shared" si="77"/>
        <v>1877.5415939635798</v>
      </c>
      <c r="AQ228">
        <v>224</v>
      </c>
      <c r="AR228" s="35">
        <f t="shared" si="78"/>
        <v>-1.1609649339975769E-2</v>
      </c>
      <c r="AS228" s="35">
        <f t="shared" si="79"/>
        <v>-5.8614984531100145E-3</v>
      </c>
      <c r="AT228" s="35">
        <f t="shared" si="80"/>
        <v>-4.5842998739717866E-2</v>
      </c>
      <c r="AU228" s="35">
        <f t="shared" si="81"/>
        <v>-3.2074087959795938E-2</v>
      </c>
      <c r="AV228" s="35">
        <f t="shared" si="82"/>
        <v>-6.5654678887908657E-3</v>
      </c>
      <c r="AW228" s="35">
        <f t="shared" si="83"/>
        <v>-2.0390740476278091E-2</v>
      </c>
      <c r="AZ228" s="36">
        <v>-1.1529872641651727E-3</v>
      </c>
      <c r="BA228">
        <v>221</v>
      </c>
    </row>
    <row r="229" spans="1:53" x14ac:dyDescent="0.35">
      <c r="A229" s="5">
        <v>45622</v>
      </c>
      <c r="B229" s="6">
        <f>TCS!B226</f>
        <v>4352.7</v>
      </c>
      <c r="C229" s="6">
        <f>RELIANCE!B226</f>
        <v>1295.7</v>
      </c>
      <c r="D229" s="4">
        <f>SBI!B226</f>
        <v>839.4</v>
      </c>
      <c r="E229" s="6">
        <f>HUL!B226</f>
        <v>2479.1999999999998</v>
      </c>
      <c r="F229" s="6">
        <f>SUN!B226</f>
        <v>1761.6</v>
      </c>
      <c r="H229" s="5">
        <v>45622</v>
      </c>
      <c r="I229" s="7">
        <f t="shared" si="84"/>
        <v>8.7135871706331969E-3</v>
      </c>
      <c r="J229" s="7">
        <f t="shared" si="85"/>
        <v>6.7599067599068974E-3</v>
      </c>
      <c r="K229" s="7">
        <f t="shared" si="86"/>
        <v>-5.980223814317065E-3</v>
      </c>
      <c r="L229" s="7">
        <f t="shared" si="87"/>
        <v>3.1358109611765439E-3</v>
      </c>
      <c r="M229" s="7">
        <f t="shared" si="88"/>
        <v>-2.0734893546056066E-2</v>
      </c>
      <c r="N229" s="4"/>
      <c r="O229" s="4">
        <v>225</v>
      </c>
      <c r="P229" s="4">
        <v>-1.5176241653067502</v>
      </c>
      <c r="Q229" s="4">
        <v>-0.83023788813985488</v>
      </c>
      <c r="R229" s="4">
        <v>1.1082253703971836</v>
      </c>
      <c r="S229" s="4">
        <v>-9.1661696171565832E-2</v>
      </c>
      <c r="T229" s="4">
        <v>-1.8622074807450177</v>
      </c>
      <c r="U229" s="4"/>
      <c r="V229" s="4"/>
      <c r="W229" s="4"/>
      <c r="X229" s="4"/>
      <c r="Y229" s="4"/>
      <c r="Z229" s="4"/>
      <c r="AA229" s="4"/>
      <c r="AC229">
        <v>225</v>
      </c>
      <c r="AD229">
        <f t="shared" si="68"/>
        <v>-1.5176241653067502</v>
      </c>
      <c r="AE229">
        <f t="shared" si="69"/>
        <v>-1.1936661940338091</v>
      </c>
      <c r="AF229">
        <f t="shared" si="70"/>
        <v>0.2573510272139391</v>
      </c>
      <c r="AG229">
        <f t="shared" si="71"/>
        <v>-0.62559012956203341</v>
      </c>
      <c r="AH229">
        <f t="shared" si="72"/>
        <v>-2.2986055356008674</v>
      </c>
      <c r="AJ229">
        <v>225</v>
      </c>
      <c r="AK229" s="32">
        <f t="shared" si="73"/>
        <v>4030.5986988979998</v>
      </c>
      <c r="AL229" s="32">
        <f t="shared" si="74"/>
        <v>1200.5567392548905</v>
      </c>
      <c r="AM229" s="32">
        <f t="shared" si="75"/>
        <v>784.1031933351635</v>
      </c>
      <c r="AN229" s="32">
        <f t="shared" si="76"/>
        <v>2303.5594669115949</v>
      </c>
      <c r="AO229" s="32">
        <f t="shared" si="77"/>
        <v>1838.1526085285946</v>
      </c>
      <c r="AQ229">
        <v>225</v>
      </c>
      <c r="AR229" s="35">
        <f t="shared" si="78"/>
        <v>-1.9903293925032539E-2</v>
      </c>
      <c r="AS229" s="35">
        <f t="shared" si="79"/>
        <v>-1.6944328143385423E-2</v>
      </c>
      <c r="AT229" s="35">
        <f t="shared" si="80"/>
        <v>-1.146849050029819E-2</v>
      </c>
      <c r="AU229" s="35">
        <f t="shared" si="81"/>
        <v>-7.9843818476400541E-3</v>
      </c>
      <c r="AV229" s="35">
        <f t="shared" si="82"/>
        <v>-2.7406752279904523E-2</v>
      </c>
      <c r="AW229" s="35">
        <f t="shared" si="83"/>
        <v>-1.6741449339252146E-2</v>
      </c>
      <c r="AZ229" s="36">
        <v>-1.1040816877289528E-3</v>
      </c>
      <c r="BA229">
        <v>222</v>
      </c>
    </row>
    <row r="230" spans="1:53" x14ac:dyDescent="0.35">
      <c r="A230" s="5">
        <v>45623</v>
      </c>
      <c r="B230" s="6">
        <f>TCS!B227</f>
        <v>4332.55</v>
      </c>
      <c r="C230" s="6">
        <f>RELIANCE!B227</f>
        <v>1293.2</v>
      </c>
      <c r="D230" s="4">
        <f>SBI!B227</f>
        <v>834.1</v>
      </c>
      <c r="E230" s="6">
        <f>HUL!B227</f>
        <v>2486.9</v>
      </c>
      <c r="F230" s="6">
        <f>SUN!B227</f>
        <v>1749.45</v>
      </c>
      <c r="H230" s="5">
        <v>45623</v>
      </c>
      <c r="I230" s="7">
        <f t="shared" si="84"/>
        <v>-4.6293105428812931E-3</v>
      </c>
      <c r="J230" s="7">
        <f t="shared" si="85"/>
        <v>-1.9294589797020922E-3</v>
      </c>
      <c r="K230" s="7">
        <f t="shared" si="86"/>
        <v>-6.3140338336906687E-3</v>
      </c>
      <c r="L230" s="7">
        <f t="shared" si="87"/>
        <v>3.1058405937400835E-3</v>
      </c>
      <c r="M230" s="7">
        <f t="shared" si="88"/>
        <v>-6.8971389645775538E-3</v>
      </c>
      <c r="N230" s="4"/>
      <c r="O230" s="4">
        <v>226</v>
      </c>
      <c r="P230" s="4">
        <v>0.35093902867077104</v>
      </c>
      <c r="Q230" s="4">
        <v>-0.246161467509834</v>
      </c>
      <c r="R230" s="4">
        <v>0.81099899368795236</v>
      </c>
      <c r="S230" s="4">
        <v>-0.20360957486278167</v>
      </c>
      <c r="T230" s="4">
        <v>-1.1542965583834293</v>
      </c>
      <c r="U230" s="4"/>
      <c r="V230" s="4"/>
      <c r="W230" s="4"/>
      <c r="X230" s="4"/>
      <c r="Y230" s="4"/>
      <c r="Z230" s="4"/>
      <c r="AA230" s="4"/>
      <c r="AC230">
        <v>226</v>
      </c>
      <c r="AD230">
        <f t="shared" si="68"/>
        <v>0.35093902867077104</v>
      </c>
      <c r="AE230">
        <f t="shared" si="69"/>
        <v>-0.14729014182785388</v>
      </c>
      <c r="AF230">
        <f t="shared" si="70"/>
        <v>0.60398570054872258</v>
      </c>
      <c r="AG230">
        <f t="shared" si="71"/>
        <v>-0.30654140414829617</v>
      </c>
      <c r="AH230">
        <f t="shared" si="72"/>
        <v>-1.163854548359736</v>
      </c>
      <c r="AJ230">
        <v>226</v>
      </c>
      <c r="AK230" s="32">
        <f t="shared" si="73"/>
        <v>4131.6190993269938</v>
      </c>
      <c r="AL230" s="32">
        <f t="shared" si="74"/>
        <v>1218.6763409049652</v>
      </c>
      <c r="AM230" s="32">
        <f t="shared" si="75"/>
        <v>788.73080724140993</v>
      </c>
      <c r="AN230" s="32">
        <f t="shared" si="76"/>
        <v>2312.9940857611609</v>
      </c>
      <c r="AO230" s="32">
        <f t="shared" si="77"/>
        <v>1863.5494464363028</v>
      </c>
      <c r="AQ230">
        <v>226</v>
      </c>
      <c r="AR230" s="35">
        <f t="shared" si="78"/>
        <v>4.6612358392184028E-3</v>
      </c>
      <c r="AS230" s="35">
        <f t="shared" si="79"/>
        <v>-2.1073974166099241E-3</v>
      </c>
      <c r="AT230" s="35">
        <f t="shared" si="80"/>
        <v>-5.6343832054842613E-3</v>
      </c>
      <c r="AU230" s="35">
        <f t="shared" si="81"/>
        <v>-3.9214134786783594E-3</v>
      </c>
      <c r="AV230" s="35">
        <f t="shared" si="82"/>
        <v>-1.3968916407152143E-2</v>
      </c>
      <c r="AW230" s="35">
        <f t="shared" si="83"/>
        <v>-4.1941749337412572E-3</v>
      </c>
      <c r="AZ230" s="36">
        <v>-1.0169603257388802E-3</v>
      </c>
      <c r="BA230">
        <v>223</v>
      </c>
    </row>
    <row r="231" spans="1:53" x14ac:dyDescent="0.35">
      <c r="A231" s="5">
        <v>45624</v>
      </c>
      <c r="B231" s="6">
        <f>TCS!B228</f>
        <v>4244.8999999999996</v>
      </c>
      <c r="C231" s="6">
        <f>RELIANCE!B228</f>
        <v>1270.8</v>
      </c>
      <c r="D231" s="4">
        <f>SBI!B228</f>
        <v>838.85</v>
      </c>
      <c r="E231" s="6">
        <f>HUL!B228</f>
        <v>2462.1999999999998</v>
      </c>
      <c r="F231" s="6">
        <f>SUN!B228</f>
        <v>1734.25</v>
      </c>
      <c r="H231" s="5">
        <v>45624</v>
      </c>
      <c r="I231" s="7">
        <f t="shared" si="84"/>
        <v>-2.0230580143333676E-2</v>
      </c>
      <c r="J231" s="7">
        <f t="shared" si="85"/>
        <v>-1.7321373337457535E-2</v>
      </c>
      <c r="K231" s="7">
        <f t="shared" si="86"/>
        <v>5.6947608200454969E-3</v>
      </c>
      <c r="L231" s="7">
        <f t="shared" si="87"/>
        <v>-9.9320439100889502E-3</v>
      </c>
      <c r="M231" s="7">
        <f t="shared" si="88"/>
        <v>-8.6884449398382246E-3</v>
      </c>
      <c r="N231" s="4"/>
      <c r="O231" s="4">
        <v>227</v>
      </c>
      <c r="P231" s="4">
        <v>0.59253361797853654</v>
      </c>
      <c r="Q231" s="4">
        <v>8.6717177190451564E-2</v>
      </c>
      <c r="R231" s="4">
        <v>0.18216279191101448</v>
      </c>
      <c r="S231" s="4">
        <v>-0.25420787989897081</v>
      </c>
      <c r="T231" s="4">
        <v>-0.14851982240030354</v>
      </c>
      <c r="U231" s="4"/>
      <c r="V231" s="4"/>
      <c r="W231" s="4"/>
      <c r="X231" s="4"/>
      <c r="Y231" s="4"/>
      <c r="Z231" s="4"/>
      <c r="AA231" s="4"/>
      <c r="AC231">
        <v>227</v>
      </c>
      <c r="AD231">
        <f t="shared" si="68"/>
        <v>0.59253361797853654</v>
      </c>
      <c r="AE231">
        <f t="shared" si="69"/>
        <v>0.23664954884483741</v>
      </c>
      <c r="AF231">
        <f t="shared" si="70"/>
        <v>0.28962184335182867</v>
      </c>
      <c r="AG231">
        <f t="shared" si="71"/>
        <v>-0.17103053904938054</v>
      </c>
      <c r="AH231">
        <f t="shared" si="72"/>
        <v>-4.1179455032703718E-2</v>
      </c>
      <c r="AJ231">
        <v>227</v>
      </c>
      <c r="AK231" s="32">
        <f t="shared" si="73"/>
        <v>4144.863977172643</v>
      </c>
      <c r="AL231" s="32">
        <f t="shared" si="74"/>
        <v>1225.3932077693078</v>
      </c>
      <c r="AM231" s="32">
        <f t="shared" si="75"/>
        <v>790.70456668083762</v>
      </c>
      <c r="AN231" s="32">
        <f t="shared" si="76"/>
        <v>2317.0129721982339</v>
      </c>
      <c r="AO231" s="32">
        <f t="shared" si="77"/>
        <v>1889.0213111794878</v>
      </c>
      <c r="AQ231">
        <v>227</v>
      </c>
      <c r="AR231" s="35">
        <f t="shared" si="78"/>
        <v>7.8819139862231768E-3</v>
      </c>
      <c r="AS231" s="35">
        <f t="shared" si="79"/>
        <v>3.3925959216440926E-3</v>
      </c>
      <c r="AT231" s="35">
        <f t="shared" si="80"/>
        <v>-3.1460329288482969E-3</v>
      </c>
      <c r="AU231" s="35">
        <f t="shared" si="81"/>
        <v>-2.1907014348072629E-3</v>
      </c>
      <c r="AV231" s="35">
        <f t="shared" si="82"/>
        <v>-4.913827458462583E-4</v>
      </c>
      <c r="AW231" s="35">
        <f t="shared" si="83"/>
        <v>1.0892785596730899E-3</v>
      </c>
      <c r="AZ231" s="36">
        <v>-9.7924782853604526E-4</v>
      </c>
      <c r="BA231">
        <v>224</v>
      </c>
    </row>
    <row r="232" spans="1:53" x14ac:dyDescent="0.35">
      <c r="A232" s="5">
        <v>45625</v>
      </c>
      <c r="B232" s="6">
        <f>TCS!B229</f>
        <v>4270.8500000000004</v>
      </c>
      <c r="C232" s="6">
        <f>RELIANCE!B229</f>
        <v>1292.2</v>
      </c>
      <c r="D232" s="4">
        <f>SBI!B229</f>
        <v>838.95</v>
      </c>
      <c r="E232" s="6">
        <f>HUL!B229</f>
        <v>2496.15</v>
      </c>
      <c r="F232" s="6">
        <f>SUN!B229</f>
        <v>1780.9</v>
      </c>
      <c r="H232" s="5">
        <v>45625</v>
      </c>
      <c r="I232" s="7">
        <f t="shared" si="84"/>
        <v>6.1132182147991543E-3</v>
      </c>
      <c r="J232" s="7">
        <f t="shared" si="85"/>
        <v>1.6839785961598963E-2</v>
      </c>
      <c r="K232" s="7">
        <f t="shared" si="86"/>
        <v>1.1921082434285246E-4</v>
      </c>
      <c r="L232" s="7">
        <f t="shared" si="87"/>
        <v>1.3788481845504075E-2</v>
      </c>
      <c r="M232" s="7">
        <f t="shared" si="88"/>
        <v>2.6899235980971659E-2</v>
      </c>
      <c r="N232" s="4"/>
      <c r="O232" s="4">
        <v>228</v>
      </c>
      <c r="P232" s="4">
        <v>-0.33292346704445247</v>
      </c>
      <c r="Q232" s="4">
        <v>-0.51454015067915981</v>
      </c>
      <c r="R232" s="4">
        <v>2.2311886370219929</v>
      </c>
      <c r="S232" s="4">
        <v>0.45331302196449869</v>
      </c>
      <c r="T232" s="4">
        <v>-2.7595252101330445E-2</v>
      </c>
      <c r="U232" s="4"/>
      <c r="V232" s="4"/>
      <c r="W232" s="4"/>
      <c r="X232" s="4"/>
      <c r="Y232" s="4"/>
      <c r="Z232" s="4"/>
      <c r="AA232" s="4"/>
      <c r="AC232">
        <v>228</v>
      </c>
      <c r="AD232">
        <f t="shared" si="68"/>
        <v>-0.33292346704445247</v>
      </c>
      <c r="AE232">
        <f t="shared" si="69"/>
        <v>-0.58301389184146846</v>
      </c>
      <c r="AF232">
        <f t="shared" si="70"/>
        <v>1.5462449244399736</v>
      </c>
      <c r="AG232">
        <f t="shared" si="71"/>
        <v>-7.4666211957494955E-2</v>
      </c>
      <c r="AH232">
        <f t="shared" si="72"/>
        <v>-0.35950351313467582</v>
      </c>
      <c r="AJ232">
        <v>228</v>
      </c>
      <c r="AK232" s="32">
        <f t="shared" si="73"/>
        <v>4094.3568946469873</v>
      </c>
      <c r="AL232" s="32">
        <f t="shared" si="74"/>
        <v>1211.0981236625041</v>
      </c>
      <c r="AM232" s="32">
        <f t="shared" si="75"/>
        <v>792.11114850159333</v>
      </c>
      <c r="AN232" s="32">
        <f t="shared" si="76"/>
        <v>2319.8751257247204</v>
      </c>
      <c r="AO232" s="32">
        <f t="shared" si="77"/>
        <v>1881.763842884247</v>
      </c>
      <c r="AQ232">
        <v>228</v>
      </c>
      <c r="AR232" s="35">
        <f t="shared" si="78"/>
        <v>-4.3995927860551731E-3</v>
      </c>
      <c r="AS232" s="35">
        <f t="shared" si="79"/>
        <v>-8.3126930092084494E-3</v>
      </c>
      <c r="AT232" s="35">
        <f t="shared" si="80"/>
        <v>-1.3727326001092832E-3</v>
      </c>
      <c r="AU232" s="35">
        <f t="shared" si="81"/>
        <v>-9.5813025936841711E-4</v>
      </c>
      <c r="AV232" s="35">
        <f t="shared" si="82"/>
        <v>-4.3314146489341621E-3</v>
      </c>
      <c r="AW232" s="35">
        <f t="shared" si="83"/>
        <v>-3.8749126607350976E-3</v>
      </c>
      <c r="AZ232" s="36">
        <v>-9.5222107270778169E-4</v>
      </c>
      <c r="BA232">
        <v>225</v>
      </c>
    </row>
    <row r="233" spans="1:53" x14ac:dyDescent="0.35">
      <c r="A233" s="5">
        <v>45628</v>
      </c>
      <c r="B233" s="6">
        <f>TCS!B230</f>
        <v>4276.6499999999996</v>
      </c>
      <c r="C233" s="6">
        <f>RELIANCE!B230</f>
        <v>1309.1500000000001</v>
      </c>
      <c r="D233" s="4">
        <f>SBI!B230</f>
        <v>836.4</v>
      </c>
      <c r="E233" s="6">
        <f>HUL!B230</f>
        <v>2479.15</v>
      </c>
      <c r="F233" s="6">
        <f>SUN!B230</f>
        <v>1808.55</v>
      </c>
      <c r="H233" s="5">
        <v>45628</v>
      </c>
      <c r="I233" s="7">
        <f t="shared" si="84"/>
        <v>1.3580434808058151E-3</v>
      </c>
      <c r="J233" s="7">
        <f t="shared" si="85"/>
        <v>1.3117164525615177E-2</v>
      </c>
      <c r="K233" s="7">
        <f t="shared" si="86"/>
        <v>-3.0395136778116338E-3</v>
      </c>
      <c r="L233" s="7">
        <f t="shared" si="87"/>
        <v>-6.8104881517536686E-3</v>
      </c>
      <c r="M233" s="7">
        <f t="shared" si="88"/>
        <v>1.5525857712392455E-2</v>
      </c>
      <c r="N233" s="4"/>
      <c r="O233" s="4">
        <v>229</v>
      </c>
      <c r="P233" s="4">
        <v>-0.86020017259607462</v>
      </c>
      <c r="Q233" s="4">
        <v>-1.083532046148477</v>
      </c>
      <c r="R233" s="4">
        <v>2.127757853919825</v>
      </c>
      <c r="S233" s="4">
        <v>1.5086333463495873</v>
      </c>
      <c r="T233" s="4">
        <v>0.47705918403406716</v>
      </c>
      <c r="U233" s="4"/>
      <c r="V233" s="4"/>
      <c r="W233" s="4"/>
      <c r="X233" s="4"/>
      <c r="Y233" s="4"/>
      <c r="Z233" s="4"/>
      <c r="AA233" s="4"/>
      <c r="AC233">
        <v>229</v>
      </c>
      <c r="AD233">
        <f t="shared" si="68"/>
        <v>-0.86020017259607462</v>
      </c>
      <c r="AE233">
        <f t="shared" si="69"/>
        <v>-1.2687775289144123</v>
      </c>
      <c r="AF233">
        <f t="shared" si="70"/>
        <v>1.0795521389300764</v>
      </c>
      <c r="AG233">
        <f t="shared" si="71"/>
        <v>0.8401505920679988</v>
      </c>
      <c r="AH233">
        <f t="shared" si="72"/>
        <v>-9.1982902468537742E-2</v>
      </c>
      <c r="AJ233">
        <v>229</v>
      </c>
      <c r="AK233" s="32">
        <f t="shared" si="73"/>
        <v>4065.8563198733336</v>
      </c>
      <c r="AL233" s="32">
        <f t="shared" si="74"/>
        <v>1199.2664830601072</v>
      </c>
      <c r="AM233" s="32">
        <f t="shared" si="75"/>
        <v>805.58952916233011</v>
      </c>
      <c r="AN233" s="32">
        <f t="shared" si="76"/>
        <v>2347.2231642172105</v>
      </c>
      <c r="AO233" s="32">
        <f t="shared" si="77"/>
        <v>1887.8611693811063</v>
      </c>
      <c r="AQ233">
        <v>229</v>
      </c>
      <c r="AR233" s="35">
        <f t="shared" si="78"/>
        <v>-1.1329907993207544E-2</v>
      </c>
      <c r="AS233" s="35">
        <f t="shared" si="79"/>
        <v>-1.8000832704108682E-2</v>
      </c>
      <c r="AT233" s="35">
        <f t="shared" si="80"/>
        <v>1.5619678722049946E-2</v>
      </c>
      <c r="AU233" s="35">
        <f t="shared" si="81"/>
        <v>1.0819156891266779E-2</v>
      </c>
      <c r="AV233" s="35">
        <f t="shared" si="82"/>
        <v>-1.1052306245634691E-3</v>
      </c>
      <c r="AW233" s="35">
        <f t="shared" si="83"/>
        <v>-7.9942714171259404E-4</v>
      </c>
      <c r="AZ233" s="36">
        <v>-9.1934122907346718E-4</v>
      </c>
      <c r="BA233">
        <v>226</v>
      </c>
    </row>
    <row r="234" spans="1:53" x14ac:dyDescent="0.35">
      <c r="A234" s="5">
        <v>45629</v>
      </c>
      <c r="B234" s="6">
        <f>TCS!B231</f>
        <v>4302.75</v>
      </c>
      <c r="C234" s="6">
        <f>RELIANCE!B231</f>
        <v>1323.3</v>
      </c>
      <c r="D234" s="4">
        <f>SBI!B231</f>
        <v>853.95</v>
      </c>
      <c r="E234" s="6">
        <f>HUL!B231</f>
        <v>2482.85</v>
      </c>
      <c r="F234" s="6">
        <f>SUN!B231</f>
        <v>1800.05</v>
      </c>
      <c r="H234" s="5">
        <v>45629</v>
      </c>
      <c r="I234" s="7">
        <f t="shared" si="84"/>
        <v>6.1029076496792456E-3</v>
      </c>
      <c r="J234" s="7">
        <f t="shared" si="85"/>
        <v>1.0808539892296354E-2</v>
      </c>
      <c r="K234" s="7">
        <f t="shared" si="86"/>
        <v>2.0982783357245349E-2</v>
      </c>
      <c r="L234" s="7">
        <f t="shared" si="87"/>
        <v>1.4924470080470709E-3</v>
      </c>
      <c r="M234" s="7">
        <f t="shared" si="88"/>
        <v>-4.6998977081087467E-3</v>
      </c>
      <c r="N234" s="4"/>
      <c r="O234" s="4">
        <v>230</v>
      </c>
      <c r="P234" s="4">
        <v>1.0625289007217995</v>
      </c>
      <c r="Q234" s="4">
        <v>-9.8303500598716842E-2</v>
      </c>
      <c r="R234" s="4">
        <v>-1.2454300126996791</v>
      </c>
      <c r="S234" s="4">
        <v>0.31982859308504774</v>
      </c>
      <c r="T234" s="4">
        <v>-1.1837990198426005</v>
      </c>
      <c r="U234" s="4"/>
      <c r="V234" s="4"/>
      <c r="W234" s="4"/>
      <c r="X234" s="4"/>
      <c r="Y234" s="4"/>
      <c r="Z234" s="4"/>
      <c r="AA234" s="4"/>
      <c r="AC234">
        <v>230</v>
      </c>
      <c r="AD234">
        <f t="shared" si="68"/>
        <v>1.0625289007217995</v>
      </c>
      <c r="AE234">
        <f t="shared" si="69"/>
        <v>0.17914590399376679</v>
      </c>
      <c r="AF234">
        <f t="shared" si="70"/>
        <v>-0.92982377332745303</v>
      </c>
      <c r="AG234">
        <f t="shared" si="71"/>
        <v>0.72853840148645777</v>
      </c>
      <c r="AH234">
        <f t="shared" si="72"/>
        <v>-0.89734077025910775</v>
      </c>
      <c r="AJ234">
        <v>230</v>
      </c>
      <c r="AK234" s="32">
        <f t="shared" si="73"/>
        <v>4170.7521752615476</v>
      </c>
      <c r="AL234" s="32">
        <f t="shared" si="74"/>
        <v>1224.384853009976</v>
      </c>
      <c r="AM234" s="32">
        <f t="shared" si="75"/>
        <v>803.93289360829522</v>
      </c>
      <c r="AN234" s="32">
        <f t="shared" si="76"/>
        <v>2343.8693760289725</v>
      </c>
      <c r="AO234" s="32">
        <f t="shared" si="77"/>
        <v>1869.5649920696808</v>
      </c>
      <c r="AQ234">
        <v>230</v>
      </c>
      <c r="AR234" s="35">
        <f t="shared" si="78"/>
        <v>1.4176993096948864E-2</v>
      </c>
      <c r="AS234" s="35">
        <f t="shared" si="79"/>
        <v>2.5669216048933574E-3</v>
      </c>
      <c r="AT234" s="35">
        <f t="shared" si="80"/>
        <v>1.3531131629217263E-2</v>
      </c>
      <c r="AU234" s="35">
        <f t="shared" si="81"/>
        <v>9.3748658666605866E-3</v>
      </c>
      <c r="AV234" s="35">
        <f t="shared" si="82"/>
        <v>-1.0786003825666968E-2</v>
      </c>
      <c r="AW234" s="35">
        <f t="shared" si="83"/>
        <v>5.7727816744106222E-3</v>
      </c>
      <c r="AZ234" s="36">
        <v>-8.9511653630780508E-4</v>
      </c>
      <c r="BA234">
        <v>227</v>
      </c>
    </row>
    <row r="235" spans="1:53" x14ac:dyDescent="0.35">
      <c r="A235" s="5">
        <v>45630</v>
      </c>
      <c r="B235" s="6">
        <f>TCS!B232</f>
        <v>4354.3999999999996</v>
      </c>
      <c r="C235" s="6">
        <f>RELIANCE!B232</f>
        <v>1308.95</v>
      </c>
      <c r="D235" s="4">
        <f>SBI!B232</f>
        <v>859.7</v>
      </c>
      <c r="E235" s="6">
        <f>HUL!B232</f>
        <v>2464.5</v>
      </c>
      <c r="F235" s="6">
        <f>SUN!B232</f>
        <v>1800.2</v>
      </c>
      <c r="H235" s="5">
        <v>45630</v>
      </c>
      <c r="I235" s="7">
        <f t="shared" si="84"/>
        <v>1.2003950961594345E-2</v>
      </c>
      <c r="J235" s="7">
        <f t="shared" si="85"/>
        <v>-1.0844101866545719E-2</v>
      </c>
      <c r="K235" s="7">
        <f t="shared" si="86"/>
        <v>6.733415305345769E-3</v>
      </c>
      <c r="L235" s="7">
        <f t="shared" si="87"/>
        <v>-7.3907002033952729E-3</v>
      </c>
      <c r="M235" s="7">
        <f t="shared" si="88"/>
        <v>8.333101858282177E-5</v>
      </c>
      <c r="N235" s="4"/>
      <c r="O235" s="4">
        <v>231</v>
      </c>
      <c r="P235" s="4">
        <v>1.1630500484909483</v>
      </c>
      <c r="Q235" s="4">
        <v>0.74878203508404462</v>
      </c>
      <c r="R235" s="4">
        <v>-8.3931158537308925E-2</v>
      </c>
      <c r="S235" s="4">
        <v>-0.18124701591493148</v>
      </c>
      <c r="T235" s="4">
        <v>1.0583107182241323</v>
      </c>
      <c r="U235" s="4"/>
      <c r="V235" s="4"/>
      <c r="W235" s="4"/>
      <c r="X235" s="4"/>
      <c r="Y235" s="4"/>
      <c r="Z235" s="4"/>
      <c r="AA235" s="4"/>
      <c r="AC235">
        <v>231</v>
      </c>
      <c r="AD235">
        <f t="shared" si="68"/>
        <v>1.1630500484909483</v>
      </c>
      <c r="AE235">
        <f t="shared" si="69"/>
        <v>1.0234910452066295</v>
      </c>
      <c r="AF235">
        <f t="shared" si="70"/>
        <v>0.50251117177706051</v>
      </c>
      <c r="AG235">
        <f t="shared" si="71"/>
        <v>9.7579762385488655E-2</v>
      </c>
      <c r="AH235">
        <f t="shared" si="72"/>
        <v>1.3851598169953065</v>
      </c>
      <c r="AJ235">
        <v>231</v>
      </c>
      <c r="AK235" s="32">
        <f t="shared" si="73"/>
        <v>4176.3100188054004</v>
      </c>
      <c r="AL235" s="32">
        <f t="shared" si="74"/>
        <v>1239.2745772787171</v>
      </c>
      <c r="AM235" s="32">
        <f t="shared" si="75"/>
        <v>794.63157303285425</v>
      </c>
      <c r="AN235" s="32">
        <f t="shared" si="76"/>
        <v>2324.999879551609</v>
      </c>
      <c r="AO235" s="32">
        <f t="shared" si="77"/>
        <v>1921.8856463817629</v>
      </c>
      <c r="AQ235">
        <v>231</v>
      </c>
      <c r="AR235" s="35">
        <f t="shared" si="78"/>
        <v>1.5528460845821934E-2</v>
      </c>
      <c r="AS235" s="35">
        <f t="shared" si="79"/>
        <v>1.475912162023918E-2</v>
      </c>
      <c r="AT235" s="35">
        <f t="shared" si="80"/>
        <v>1.8048071518586006E-3</v>
      </c>
      <c r="AU235" s="35">
        <f t="shared" si="81"/>
        <v>1.2488176872698098E-3</v>
      </c>
      <c r="AV235" s="35">
        <f t="shared" si="82"/>
        <v>1.6897614424594698E-2</v>
      </c>
      <c r="AW235" s="35">
        <f t="shared" si="83"/>
        <v>1.0047764345956844E-2</v>
      </c>
      <c r="AZ235" s="36">
        <v>-8.4378892352463528E-4</v>
      </c>
      <c r="BA235">
        <v>228</v>
      </c>
    </row>
    <row r="236" spans="1:53" x14ac:dyDescent="0.35">
      <c r="A236" s="5">
        <v>45631</v>
      </c>
      <c r="B236" s="6">
        <f>TCS!B233</f>
        <v>4464.05</v>
      </c>
      <c r="C236" s="6">
        <f>RELIANCE!B233</f>
        <v>1322.05</v>
      </c>
      <c r="D236" s="4">
        <f>SBI!B233</f>
        <v>865.45</v>
      </c>
      <c r="E236" s="6">
        <f>HUL!B233</f>
        <v>2494.6</v>
      </c>
      <c r="F236" s="6">
        <f>SUN!B233</f>
        <v>1813.45</v>
      </c>
      <c r="H236" s="5">
        <v>45631</v>
      </c>
      <c r="I236" s="7">
        <f t="shared" si="84"/>
        <v>2.5181425684365433E-2</v>
      </c>
      <c r="J236" s="7">
        <f t="shared" si="85"/>
        <v>1.0008021696779723E-2</v>
      </c>
      <c r="K236" s="7">
        <f t="shared" si="86"/>
        <v>6.6883796673258278E-3</v>
      </c>
      <c r="L236" s="7">
        <f t="shared" si="87"/>
        <v>1.2213430716169649E-2</v>
      </c>
      <c r="M236" s="7">
        <f t="shared" si="88"/>
        <v>7.3602933007443916E-3</v>
      </c>
      <c r="N236" s="4"/>
      <c r="O236" s="4">
        <v>232</v>
      </c>
      <c r="P236" s="4">
        <v>1.1530168395935672E-2</v>
      </c>
      <c r="Q236" s="4">
        <v>-1.7165911382265415</v>
      </c>
      <c r="R236" s="4">
        <v>-0.78665924655978137</v>
      </c>
      <c r="S236" s="4">
        <v>0.42972477327400038</v>
      </c>
      <c r="T236" s="4">
        <v>-1.0760536210248379</v>
      </c>
      <c r="U236" s="4"/>
      <c r="V236" s="4"/>
      <c r="W236" s="4"/>
      <c r="X236" s="4"/>
      <c r="Y236" s="4"/>
      <c r="Z236" s="4"/>
      <c r="AA236" s="4"/>
      <c r="AC236">
        <v>232</v>
      </c>
      <c r="AD236">
        <f t="shared" si="68"/>
        <v>1.1530168395935672E-2</v>
      </c>
      <c r="AE236">
        <f t="shared" si="69"/>
        <v>-1.6555098600531057</v>
      </c>
      <c r="AF236">
        <f t="shared" si="70"/>
        <v>-1.5574934639274409</v>
      </c>
      <c r="AG236">
        <f t="shared" si="71"/>
        <v>0.44996795276036983</v>
      </c>
      <c r="AH236">
        <f t="shared" si="72"/>
        <v>-1.4064003636650138</v>
      </c>
      <c r="AJ236">
        <v>232</v>
      </c>
      <c r="AK236" s="32">
        <f t="shared" si="73"/>
        <v>4113.0832403151462</v>
      </c>
      <c r="AL236" s="32">
        <f t="shared" si="74"/>
        <v>1192.6451449588094</v>
      </c>
      <c r="AM236" s="32">
        <f t="shared" si="75"/>
        <v>799.81298001079665</v>
      </c>
      <c r="AN236" s="32">
        <f t="shared" si="76"/>
        <v>2335.5196196390966</v>
      </c>
      <c r="AO236" s="32">
        <f t="shared" si="77"/>
        <v>1858.0917119603098</v>
      </c>
      <c r="AQ236">
        <v>232</v>
      </c>
      <c r="AR236" s="35">
        <f t="shared" si="78"/>
        <v>1.5398128005106315E-4</v>
      </c>
      <c r="AS236" s="35">
        <f t="shared" si="79"/>
        <v>-2.3422603923185736E-2</v>
      </c>
      <c r="AT236" s="35">
        <f t="shared" si="80"/>
        <v>8.3370902808832525E-3</v>
      </c>
      <c r="AU236" s="35">
        <f t="shared" si="81"/>
        <v>5.7790877391570294E-3</v>
      </c>
      <c r="AV236" s="35">
        <f t="shared" si="82"/>
        <v>-1.6856683002031914E-2</v>
      </c>
      <c r="AW236" s="35">
        <f t="shared" si="83"/>
        <v>-5.2018255250252622E-3</v>
      </c>
      <c r="AZ236" s="36">
        <v>-7.9942714171259404E-4</v>
      </c>
      <c r="BA236">
        <v>229</v>
      </c>
    </row>
    <row r="237" spans="1:53" x14ac:dyDescent="0.35">
      <c r="A237" s="5">
        <v>45632</v>
      </c>
      <c r="B237" s="6">
        <f>TCS!B234</f>
        <v>4445.5</v>
      </c>
      <c r="C237" s="6">
        <f>RELIANCE!B234</f>
        <v>1311.55</v>
      </c>
      <c r="D237" s="4">
        <f>SBI!B234</f>
        <v>863.65</v>
      </c>
      <c r="E237" s="6">
        <f>HUL!B234</f>
        <v>2483.8000000000002</v>
      </c>
      <c r="F237" s="6">
        <f>SUN!B234</f>
        <v>1804.85</v>
      </c>
      <c r="H237" s="5">
        <v>45632</v>
      </c>
      <c r="I237" s="7">
        <f t="shared" si="84"/>
        <v>-4.1554194061447225E-3</v>
      </c>
      <c r="J237" s="7">
        <f t="shared" si="85"/>
        <v>-7.9422109602511615E-3</v>
      </c>
      <c r="K237" s="7">
        <f t="shared" si="86"/>
        <v>-2.0798428563175708E-3</v>
      </c>
      <c r="L237" s="7">
        <f t="shared" si="87"/>
        <v>-4.3293513990217969E-3</v>
      </c>
      <c r="M237" s="7">
        <f t="shared" si="88"/>
        <v>-4.7423419449117432E-3</v>
      </c>
      <c r="N237" s="4"/>
      <c r="O237" s="4">
        <v>233</v>
      </c>
      <c r="P237" s="4">
        <v>1.1098524424716116</v>
      </c>
      <c r="Q237" s="4">
        <v>0.94650273867373647</v>
      </c>
      <c r="R237" s="4">
        <v>0.63521394749610127</v>
      </c>
      <c r="S237" s="4">
        <v>0.58793898102221431</v>
      </c>
      <c r="T237" s="4">
        <v>-7.6976130810531673E-2</v>
      </c>
      <c r="U237" s="4"/>
      <c r="V237" s="4"/>
      <c r="W237" s="4"/>
      <c r="X237" s="4"/>
      <c r="Y237" s="4"/>
      <c r="Z237" s="4"/>
      <c r="AA237" s="4"/>
      <c r="AC237">
        <v>233</v>
      </c>
      <c r="AD237">
        <f t="shared" si="68"/>
        <v>1.1098524424716116</v>
      </c>
      <c r="AE237">
        <f t="shared" si="69"/>
        <v>1.2007944526028815</v>
      </c>
      <c r="AF237">
        <f t="shared" si="70"/>
        <v>1.2000330242444528</v>
      </c>
      <c r="AG237">
        <f t="shared" si="71"/>
        <v>0.71557185689036507</v>
      </c>
      <c r="AH237">
        <f t="shared" si="72"/>
        <v>0.30568936937863705</v>
      </c>
      <c r="AJ237">
        <v>233</v>
      </c>
      <c r="AK237" s="32">
        <f t="shared" si="73"/>
        <v>4173.3677856776467</v>
      </c>
      <c r="AL237" s="32">
        <f t="shared" si="74"/>
        <v>1242.4241901499247</v>
      </c>
      <c r="AM237" s="32">
        <f t="shared" si="75"/>
        <v>803.74065501048574</v>
      </c>
      <c r="AN237" s="32">
        <f t="shared" si="76"/>
        <v>2343.4800605597316</v>
      </c>
      <c r="AO237" s="32">
        <f t="shared" si="77"/>
        <v>1896.9614426837395</v>
      </c>
      <c r="AQ237">
        <v>233</v>
      </c>
      <c r="AR237" s="35">
        <f t="shared" si="78"/>
        <v>1.4813015520589223E-2</v>
      </c>
      <c r="AS237" s="35">
        <f t="shared" si="79"/>
        <v>1.7338129088986465E-2</v>
      </c>
      <c r="AT237" s="35">
        <f t="shared" si="80"/>
        <v>1.3288773336467052E-2</v>
      </c>
      <c r="AU237" s="35">
        <f t="shared" si="81"/>
        <v>9.2072092329062993E-3</v>
      </c>
      <c r="AV237" s="35">
        <f t="shared" si="82"/>
        <v>3.7098561780679606E-3</v>
      </c>
      <c r="AW237" s="35">
        <f t="shared" si="83"/>
        <v>1.1671396671403399E-2</v>
      </c>
      <c r="AZ237" s="36">
        <v>-7.2319246136454129E-4</v>
      </c>
      <c r="BA237">
        <v>230</v>
      </c>
    </row>
    <row r="238" spans="1:53" x14ac:dyDescent="0.35">
      <c r="A238" s="5">
        <v>45635</v>
      </c>
      <c r="B238" s="6">
        <f>TCS!B235</f>
        <v>4452.1499999999996</v>
      </c>
      <c r="C238" s="6">
        <f>RELIANCE!B235</f>
        <v>1295.1500000000001</v>
      </c>
      <c r="D238" s="4">
        <f>SBI!B235</f>
        <v>858.05</v>
      </c>
      <c r="E238" s="6">
        <f>HUL!B235</f>
        <v>2400.75</v>
      </c>
      <c r="F238" s="6">
        <f>SUN!B235</f>
        <v>1806.65</v>
      </c>
      <c r="H238" s="5">
        <v>45635</v>
      </c>
      <c r="I238" s="7">
        <f t="shared" si="84"/>
        <v>1.4958947250027776E-3</v>
      </c>
      <c r="J238" s="7">
        <f t="shared" si="85"/>
        <v>-1.250428881857335E-2</v>
      </c>
      <c r="K238" s="7">
        <f t="shared" si="86"/>
        <v>-6.4841081456609162E-3</v>
      </c>
      <c r="L238" s="7">
        <f t="shared" si="87"/>
        <v>-3.3436669619132053E-2</v>
      </c>
      <c r="M238" s="7">
        <f t="shared" si="88"/>
        <v>9.9731279607739864E-4</v>
      </c>
      <c r="N238" s="4"/>
      <c r="O238" s="4">
        <v>234</v>
      </c>
      <c r="P238" s="4">
        <v>0.22749757591061226</v>
      </c>
      <c r="Q238" s="4">
        <v>-2.2021747301645589</v>
      </c>
      <c r="R238" s="4">
        <v>-4.6309503979377373E-2</v>
      </c>
      <c r="S238" s="4">
        <v>0.88516927002501256</v>
      </c>
      <c r="T238" s="4">
        <v>-0.32604364993511337</v>
      </c>
      <c r="U238" s="4"/>
      <c r="V238" s="4"/>
      <c r="W238" s="4"/>
      <c r="X238" s="4"/>
      <c r="Y238" s="4"/>
      <c r="Z238" s="4"/>
      <c r="AA238" s="4"/>
      <c r="AC238">
        <v>234</v>
      </c>
      <c r="AD238">
        <f t="shared" si="68"/>
        <v>0.22749757591061226</v>
      </c>
      <c r="AE238">
        <f t="shared" si="69"/>
        <v>-2.0689390159393097</v>
      </c>
      <c r="AF238">
        <f t="shared" si="70"/>
        <v>-1.1591546285488701</v>
      </c>
      <c r="AG238">
        <f t="shared" si="71"/>
        <v>0.75840229523875546</v>
      </c>
      <c r="AH238">
        <f t="shared" si="72"/>
        <v>-0.83115192622829881</v>
      </c>
      <c r="AJ238">
        <v>234</v>
      </c>
      <c r="AK238" s="32">
        <f t="shared" si="73"/>
        <v>4124.8680461410795</v>
      </c>
      <c r="AL238" s="32">
        <f t="shared" si="74"/>
        <v>1185.6071488873806</v>
      </c>
      <c r="AM238" s="32">
        <f t="shared" si="75"/>
        <v>804.37582280043534</v>
      </c>
      <c r="AN238" s="32">
        <f t="shared" si="76"/>
        <v>2344.7662738821123</v>
      </c>
      <c r="AO238" s="32">
        <f t="shared" si="77"/>
        <v>1871.0619638193516</v>
      </c>
      <c r="AQ238">
        <v>234</v>
      </c>
      <c r="AR238" s="35">
        <f t="shared" si="78"/>
        <v>3.0196224005349936E-3</v>
      </c>
      <c r="AS238" s="35">
        <f t="shared" si="79"/>
        <v>-2.9185548505727188E-2</v>
      </c>
      <c r="AT238" s="35">
        <f t="shared" si="80"/>
        <v>1.4089539587033961E-2</v>
      </c>
      <c r="AU238" s="35">
        <f t="shared" si="81"/>
        <v>9.7611101512047327E-3</v>
      </c>
      <c r="AV238" s="35">
        <f t="shared" si="82"/>
        <v>-9.9939343266480796E-3</v>
      </c>
      <c r="AW238" s="35">
        <f t="shared" si="83"/>
        <v>-2.4618421387203153E-3</v>
      </c>
      <c r="AZ238" s="36">
        <v>-6.72814991256887E-4</v>
      </c>
      <c r="BA238">
        <v>231</v>
      </c>
    </row>
    <row r="239" spans="1:53" x14ac:dyDescent="0.35">
      <c r="A239" s="5">
        <v>45636</v>
      </c>
      <c r="B239" s="6">
        <f>TCS!B236</f>
        <v>4432.55</v>
      </c>
      <c r="C239" s="6">
        <f>RELIANCE!B236</f>
        <v>1284.8499999999999</v>
      </c>
      <c r="D239" s="4">
        <f>SBI!B236</f>
        <v>867.5</v>
      </c>
      <c r="E239" s="6">
        <f>HUL!B236</f>
        <v>2397.35</v>
      </c>
      <c r="F239" s="6">
        <f>SUN!B236</f>
        <v>1809.95</v>
      </c>
      <c r="H239" s="5">
        <v>45636</v>
      </c>
      <c r="I239" s="7">
        <f t="shared" si="84"/>
        <v>-4.4023673955279063E-3</v>
      </c>
      <c r="J239" s="7">
        <f t="shared" si="85"/>
        <v>-7.9527467860867063E-3</v>
      </c>
      <c r="K239" s="7">
        <f t="shared" si="86"/>
        <v>1.1013344210710319E-2</v>
      </c>
      <c r="L239" s="7">
        <f t="shared" si="87"/>
        <v>-1.4162240966365536E-3</v>
      </c>
      <c r="M239" s="7">
        <f t="shared" si="88"/>
        <v>1.8265851160987889E-3</v>
      </c>
      <c r="N239" s="4"/>
      <c r="O239" s="4">
        <v>235</v>
      </c>
      <c r="P239" s="4">
        <v>-1.632885892526579</v>
      </c>
      <c r="Q239" s="4">
        <v>0.40092058141823889</v>
      </c>
      <c r="R239" s="4">
        <v>-1.1181372682911142</v>
      </c>
      <c r="S239" s="4">
        <v>-0.71263526742030836</v>
      </c>
      <c r="T239" s="4">
        <v>-1.0561434516266461</v>
      </c>
      <c r="U239" s="4"/>
      <c r="V239" s="4"/>
      <c r="W239" s="4"/>
      <c r="X239" s="4"/>
      <c r="Y239" s="4"/>
      <c r="Z239" s="4"/>
      <c r="AA239" s="4"/>
      <c r="AC239">
        <v>235</v>
      </c>
      <c r="AD239">
        <f t="shared" si="68"/>
        <v>-1.632885892526579</v>
      </c>
      <c r="AE239">
        <f t="shared" si="69"/>
        <v>-3.3918811675700655E-2</v>
      </c>
      <c r="AF239">
        <f t="shared" si="70"/>
        <v>-0.97812311581339517</v>
      </c>
      <c r="AG239">
        <f t="shared" si="71"/>
        <v>-0.74481697042138839</v>
      </c>
      <c r="AH239">
        <f t="shared" si="72"/>
        <v>-1.0857587944350713</v>
      </c>
      <c r="AJ239">
        <v>235</v>
      </c>
      <c r="AK239" s="32">
        <f t="shared" si="73"/>
        <v>4024.4487934721496</v>
      </c>
      <c r="AL239" s="32">
        <f t="shared" si="74"/>
        <v>1220.6558858331284</v>
      </c>
      <c r="AM239" s="32">
        <f t="shared" si="75"/>
        <v>782.38085564116852</v>
      </c>
      <c r="AN239" s="32">
        <f t="shared" si="76"/>
        <v>2300.0436851931222</v>
      </c>
      <c r="AO239" s="32">
        <f t="shared" si="77"/>
        <v>1865.3101565290372</v>
      </c>
      <c r="AQ239">
        <v>235</v>
      </c>
      <c r="AR239" s="35">
        <f t="shared" si="78"/>
        <v>-2.1398729839353758E-2</v>
      </c>
      <c r="AS239" s="35">
        <f t="shared" si="79"/>
        <v>-4.8648038228993329E-4</v>
      </c>
      <c r="AT239" s="35">
        <f t="shared" si="80"/>
        <v>-1.3639869337911614E-2</v>
      </c>
      <c r="AU239" s="35">
        <f t="shared" si="81"/>
        <v>-9.4984345234390144E-3</v>
      </c>
      <c r="AV239" s="35">
        <f t="shared" si="82"/>
        <v>-1.3037299119533774E-2</v>
      </c>
      <c r="AW239" s="35">
        <f t="shared" si="83"/>
        <v>-1.161216264050562E-2</v>
      </c>
      <c r="AZ239" s="36">
        <v>-6.4816894167725198E-4</v>
      </c>
      <c r="BA239">
        <v>232</v>
      </c>
    </row>
    <row r="240" spans="1:53" x14ac:dyDescent="0.35">
      <c r="A240" s="5">
        <v>45637</v>
      </c>
      <c r="B240" s="6">
        <f>TCS!B237</f>
        <v>4427.45</v>
      </c>
      <c r="C240" s="6">
        <f>RELIANCE!B237</f>
        <v>1278.2</v>
      </c>
      <c r="D240" s="4">
        <f>SBI!B237</f>
        <v>861.6</v>
      </c>
      <c r="E240" s="6">
        <f>HUL!B237</f>
        <v>2401.35</v>
      </c>
      <c r="F240" s="6">
        <f>SUN!B237</f>
        <v>1814</v>
      </c>
      <c r="H240" s="5">
        <v>45637</v>
      </c>
      <c r="I240" s="7">
        <f t="shared" si="84"/>
        <v>-1.1505792376849122E-3</v>
      </c>
      <c r="J240" s="7">
        <f t="shared" si="85"/>
        <v>-5.1757014437482374E-3</v>
      </c>
      <c r="K240" s="7">
        <f t="shared" si="86"/>
        <v>-6.8011527377521697E-3</v>
      </c>
      <c r="L240" s="7">
        <f t="shared" si="87"/>
        <v>1.6685089786638851E-3</v>
      </c>
      <c r="M240" s="7">
        <f t="shared" si="88"/>
        <v>2.237630873781038E-3</v>
      </c>
      <c r="N240" s="4"/>
      <c r="O240" s="4">
        <v>236</v>
      </c>
      <c r="P240" s="4">
        <v>0.30062014448266988</v>
      </c>
      <c r="Q240" s="4">
        <v>3.4594370635912024E-2</v>
      </c>
      <c r="R240" s="4">
        <v>0.13952462314448807</v>
      </c>
      <c r="S240" s="4">
        <v>-1.8993242494697034</v>
      </c>
      <c r="T240" s="4">
        <v>-0.42589287118011254</v>
      </c>
      <c r="U240" s="4"/>
      <c r="V240" s="4"/>
      <c r="W240" s="4"/>
      <c r="X240" s="4"/>
      <c r="Y240" s="4"/>
      <c r="Z240" s="4"/>
      <c r="AA240" s="4"/>
      <c r="AC240">
        <v>236</v>
      </c>
      <c r="AD240">
        <f t="shared" si="68"/>
        <v>0.30062014448266988</v>
      </c>
      <c r="AE240">
        <f t="shared" si="69"/>
        <v>0.1109803422649704</v>
      </c>
      <c r="AF240">
        <f t="shared" si="70"/>
        <v>0.18143701122453948</v>
      </c>
      <c r="AG240">
        <f t="shared" si="71"/>
        <v>-1.8214639041629466</v>
      </c>
      <c r="AH240">
        <f t="shared" si="72"/>
        <v>-0.37571042399122639</v>
      </c>
      <c r="AJ240">
        <v>236</v>
      </c>
      <c r="AK240" s="32">
        <f t="shared" si="73"/>
        <v>4128.8658101907995</v>
      </c>
      <c r="AL240" s="32">
        <f t="shared" si="74"/>
        <v>1223.1906110195489</v>
      </c>
      <c r="AM240" s="32">
        <f t="shared" si="75"/>
        <v>766.99806433493484</v>
      </c>
      <c r="AN240" s="32">
        <f t="shared" si="76"/>
        <v>2268.5373544001345</v>
      </c>
      <c r="AO240" s="32">
        <f t="shared" si="77"/>
        <v>1881.3950884641556</v>
      </c>
      <c r="AQ240">
        <v>236</v>
      </c>
      <c r="AR240" s="35">
        <f t="shared" si="78"/>
        <v>3.9917349003149027E-3</v>
      </c>
      <c r="AS240" s="35">
        <f t="shared" si="79"/>
        <v>1.5890366587913984E-3</v>
      </c>
      <c r="AT240" s="35">
        <f t="shared" si="80"/>
        <v>-3.3033201796602629E-2</v>
      </c>
      <c r="AU240" s="35">
        <f t="shared" si="81"/>
        <v>-2.3066468110703897E-2</v>
      </c>
      <c r="AV240" s="35">
        <f t="shared" si="82"/>
        <v>-4.5265279694406413E-3</v>
      </c>
      <c r="AW240" s="35">
        <f t="shared" si="83"/>
        <v>-1.1009085263528173E-2</v>
      </c>
      <c r="AZ240" s="36">
        <v>-6.335302232812316E-4</v>
      </c>
      <c r="BA240">
        <v>233</v>
      </c>
    </row>
    <row r="241" spans="1:53" x14ac:dyDescent="0.35">
      <c r="A241" s="5">
        <v>45638</v>
      </c>
      <c r="B241" s="6">
        <f>TCS!B238</f>
        <v>4454.95</v>
      </c>
      <c r="C241" s="6">
        <f>RELIANCE!B238</f>
        <v>1262.9000000000001</v>
      </c>
      <c r="D241" s="4">
        <f>SBI!B238</f>
        <v>853.7</v>
      </c>
      <c r="E241" s="6">
        <f>HUL!B238</f>
        <v>2344.9499999999998</v>
      </c>
      <c r="F241" s="6">
        <f>SUN!B238</f>
        <v>1805.45</v>
      </c>
      <c r="H241" s="5">
        <v>45638</v>
      </c>
      <c r="I241" s="7">
        <f t="shared" si="84"/>
        <v>6.2112502682130089E-3</v>
      </c>
      <c r="J241" s="7">
        <f t="shared" si="85"/>
        <v>-1.1969957753090288E-2</v>
      </c>
      <c r="K241" s="7">
        <f t="shared" si="86"/>
        <v>-9.1689879294335475E-3</v>
      </c>
      <c r="L241" s="7">
        <f t="shared" si="87"/>
        <v>-2.3486788681366777E-2</v>
      </c>
      <c r="M241" s="7">
        <f t="shared" si="88"/>
        <v>-4.7133406835722091E-3</v>
      </c>
      <c r="N241" s="4"/>
      <c r="O241" s="4">
        <v>237</v>
      </c>
      <c r="P241" s="4">
        <v>0.48887993076347741</v>
      </c>
      <c r="Q241" s="4">
        <v>0.11939428055654236</v>
      </c>
      <c r="R241" s="4">
        <v>0.69792047442096827</v>
      </c>
      <c r="S241" s="4">
        <v>0.1980365033742793</v>
      </c>
      <c r="T241" s="4">
        <v>-2.3675081004563165</v>
      </c>
      <c r="U241" s="4"/>
      <c r="V241" s="4"/>
      <c r="W241" s="4"/>
      <c r="X241" s="4"/>
      <c r="Y241" s="4"/>
      <c r="Z241" s="4"/>
      <c r="AA241" s="4"/>
      <c r="AC241">
        <v>237</v>
      </c>
      <c r="AD241">
        <f t="shared" si="68"/>
        <v>0.48887993076347741</v>
      </c>
      <c r="AE241">
        <f t="shared" si="69"/>
        <v>0.24147891749737294</v>
      </c>
      <c r="AF241">
        <f t="shared" si="70"/>
        <v>0.72248057641029673</v>
      </c>
      <c r="AG241">
        <f t="shared" si="71"/>
        <v>0.1561103939479121</v>
      </c>
      <c r="AH241">
        <f t="shared" si="72"/>
        <v>-2.1906627302822668</v>
      </c>
      <c r="AJ241">
        <v>237</v>
      </c>
      <c r="AK241" s="32">
        <f t="shared" si="73"/>
        <v>4139.176205196617</v>
      </c>
      <c r="AL241" s="32">
        <f t="shared" si="74"/>
        <v>1225.477930920212</v>
      </c>
      <c r="AM241" s="32">
        <f t="shared" si="75"/>
        <v>795.48985883216903</v>
      </c>
      <c r="AN241" s="32">
        <f t="shared" si="76"/>
        <v>2326.7438898580799</v>
      </c>
      <c r="AO241" s="32">
        <f t="shared" si="77"/>
        <v>1840.5535035177461</v>
      </c>
      <c r="AQ241">
        <v>237</v>
      </c>
      <c r="AR241" s="35">
        <f t="shared" si="78"/>
        <v>6.4988523134912324E-3</v>
      </c>
      <c r="AS241" s="35">
        <f t="shared" si="79"/>
        <v>3.4619700472564574E-3</v>
      </c>
      <c r="AT241" s="35">
        <f t="shared" si="80"/>
        <v>2.8868618660728984E-3</v>
      </c>
      <c r="AU241" s="35">
        <f t="shared" si="81"/>
        <v>1.9998664390337151E-3</v>
      </c>
      <c r="AV241" s="35">
        <f t="shared" si="82"/>
        <v>-2.6136403863728619E-2</v>
      </c>
      <c r="AW241" s="35">
        <f t="shared" si="83"/>
        <v>-2.2577706395748632E-3</v>
      </c>
      <c r="AZ241" s="36">
        <v>-5.4105431573900917E-4</v>
      </c>
      <c r="BA241">
        <v>234</v>
      </c>
    </row>
    <row r="242" spans="1:53" x14ac:dyDescent="0.35">
      <c r="A242" s="5">
        <v>45639</v>
      </c>
      <c r="B242" s="6">
        <f>TCS!B239</f>
        <v>4473.8999999999996</v>
      </c>
      <c r="C242" s="6">
        <f>RELIANCE!B239</f>
        <v>1272.8499999999999</v>
      </c>
      <c r="D242" s="4">
        <f>SBI!B239</f>
        <v>861.55</v>
      </c>
      <c r="E242" s="6">
        <f>HUL!B239</f>
        <v>2390.1</v>
      </c>
      <c r="F242" s="6">
        <f>SUN!B239</f>
        <v>1813.45</v>
      </c>
      <c r="H242" s="5">
        <v>45639</v>
      </c>
      <c r="I242" s="7">
        <f t="shared" si="84"/>
        <v>4.2536953276692824E-3</v>
      </c>
      <c r="J242" s="7">
        <f t="shared" si="85"/>
        <v>7.878691899596113E-3</v>
      </c>
      <c r="K242" s="7">
        <f t="shared" si="86"/>
        <v>9.1952676584279303E-3</v>
      </c>
      <c r="L242" s="7">
        <f t="shared" si="87"/>
        <v>1.92541418793577E-2</v>
      </c>
      <c r="M242" s="7">
        <f t="shared" si="88"/>
        <v>4.431028275499127E-3</v>
      </c>
      <c r="N242" s="4"/>
      <c r="O242" s="4">
        <v>238</v>
      </c>
      <c r="P242" s="4">
        <v>1.8465672192122706</v>
      </c>
      <c r="Q242" s="4">
        <v>0.5421128387199784</v>
      </c>
      <c r="R242" s="4">
        <v>-0.51829941592319373</v>
      </c>
      <c r="S242" s="4">
        <v>-0.85459669694158213</v>
      </c>
      <c r="T242" s="4">
        <v>-0.17323252480329904</v>
      </c>
      <c r="U242" s="4"/>
      <c r="V242" s="4"/>
      <c r="W242" s="4"/>
      <c r="X242" s="4"/>
      <c r="Y242" s="4"/>
      <c r="Z242" s="4"/>
      <c r="AA242" s="4"/>
      <c r="AC242">
        <v>238</v>
      </c>
      <c r="AD242">
        <f t="shared" si="68"/>
        <v>1.8465672192122706</v>
      </c>
      <c r="AE242">
        <f t="shared" si="69"/>
        <v>1.0001581960138808</v>
      </c>
      <c r="AF242">
        <f t="shared" si="70"/>
        <v>0.13615300469960157</v>
      </c>
      <c r="AG242">
        <f t="shared" si="71"/>
        <v>-0.3696838738999228</v>
      </c>
      <c r="AH242">
        <f t="shared" si="72"/>
        <v>0.29097134950098058</v>
      </c>
      <c r="AJ242">
        <v>238</v>
      </c>
      <c r="AK242" s="32">
        <f t="shared" si="73"/>
        <v>4214.2987884403674</v>
      </c>
      <c r="AL242" s="32">
        <f t="shared" si="74"/>
        <v>1238.8606881294113</v>
      </c>
      <c r="AM242" s="32">
        <f t="shared" si="75"/>
        <v>787.81280028646336</v>
      </c>
      <c r="AN242" s="32">
        <f t="shared" si="76"/>
        <v>2311.1238320978405</v>
      </c>
      <c r="AO242" s="32">
        <f t="shared" si="77"/>
        <v>1896.6238572727436</v>
      </c>
      <c r="AQ242">
        <v>238</v>
      </c>
      <c r="AR242" s="35">
        <f t="shared" si="78"/>
        <v>2.4765963948587322E-2</v>
      </c>
      <c r="AS242" s="35">
        <f t="shared" si="79"/>
        <v>1.4420215459088004E-2</v>
      </c>
      <c r="AT242" s="35">
        <f t="shared" si="80"/>
        <v>-6.7917293413221058E-3</v>
      </c>
      <c r="AU242" s="35">
        <f t="shared" si="81"/>
        <v>-4.7268282598335043E-3</v>
      </c>
      <c r="AV242" s="35">
        <f t="shared" si="82"/>
        <v>3.5312348330609478E-3</v>
      </c>
      <c r="AW242" s="35">
        <f t="shared" si="83"/>
        <v>6.2397713279161325E-3</v>
      </c>
      <c r="AZ242" s="36">
        <v>-4.6324084722311303E-4</v>
      </c>
      <c r="BA242">
        <v>235</v>
      </c>
    </row>
    <row r="243" spans="1:53" x14ac:dyDescent="0.35">
      <c r="A243" s="5">
        <v>45642</v>
      </c>
      <c r="B243" s="6">
        <f>TCS!B240</f>
        <v>4415.2</v>
      </c>
      <c r="C243" s="6">
        <f>RELIANCE!B240</f>
        <v>1268.3</v>
      </c>
      <c r="D243" s="4">
        <f>SBI!B240</f>
        <v>860.95</v>
      </c>
      <c r="E243" s="6">
        <f>HUL!B240</f>
        <v>2366.15</v>
      </c>
      <c r="F243" s="6">
        <f>SUN!B240</f>
        <v>1809.8</v>
      </c>
      <c r="H243" s="5">
        <v>45642</v>
      </c>
      <c r="I243" s="7">
        <f t="shared" si="84"/>
        <v>-1.3120543597308743E-2</v>
      </c>
      <c r="J243" s="7">
        <f t="shared" si="85"/>
        <v>-3.5746553010959081E-3</v>
      </c>
      <c r="K243" s="7">
        <f t="shared" si="86"/>
        <v>-6.964192443850159E-4</v>
      </c>
      <c r="L243" s="7">
        <f t="shared" si="87"/>
        <v>-1.0020501234257906E-2</v>
      </c>
      <c r="M243" s="7">
        <f t="shared" si="88"/>
        <v>-2.0127381510380848E-3</v>
      </c>
      <c r="N243" s="4"/>
      <c r="O243" s="4">
        <v>239</v>
      </c>
      <c r="P243" s="4">
        <v>-0.30313317847252796</v>
      </c>
      <c r="Q243" s="4">
        <v>-0.30988567661992045</v>
      </c>
      <c r="R243" s="4">
        <v>1.3324112152088323</v>
      </c>
      <c r="S243" s="4">
        <v>-1.3422097486871678</v>
      </c>
      <c r="T243" s="4">
        <v>-0.45286094405288752</v>
      </c>
      <c r="U243" s="4"/>
      <c r="V243" s="4"/>
      <c r="W243" s="4"/>
      <c r="X243" s="4"/>
      <c r="Y243" s="4"/>
      <c r="Z243" s="4"/>
      <c r="AA243" s="4"/>
      <c r="AC243">
        <v>239</v>
      </c>
      <c r="AD243">
        <f t="shared" si="68"/>
        <v>-0.30313317847252796</v>
      </c>
      <c r="AE243">
        <f t="shared" si="69"/>
        <v>-0.37760137518046361</v>
      </c>
      <c r="AF243">
        <f t="shared" si="70"/>
        <v>0.90587550358278479</v>
      </c>
      <c r="AG243">
        <f t="shared" si="71"/>
        <v>-1.6349920061499832</v>
      </c>
      <c r="AH243">
        <f t="shared" si="72"/>
        <v>-0.66104808613874577</v>
      </c>
      <c r="AJ243">
        <v>239</v>
      </c>
      <c r="AK243" s="32">
        <f t="shared" si="73"/>
        <v>4095.9730808560234</v>
      </c>
      <c r="AL243" s="32">
        <f t="shared" si="74"/>
        <v>1214.6648206165473</v>
      </c>
      <c r="AM243" s="32">
        <f t="shared" si="75"/>
        <v>769.64049230155422</v>
      </c>
      <c r="AN243" s="32">
        <f t="shared" si="76"/>
        <v>2273.9630851141751</v>
      </c>
      <c r="AO243" s="32">
        <f t="shared" si="77"/>
        <v>1874.9146484339187</v>
      </c>
      <c r="AQ243">
        <v>239</v>
      </c>
      <c r="AR243" s="35">
        <f t="shared" si="78"/>
        <v>-4.0065944008987886E-3</v>
      </c>
      <c r="AS243" s="35">
        <f t="shared" si="79"/>
        <v>-5.3921632617831561E-3</v>
      </c>
      <c r="AT243" s="35">
        <f t="shared" si="80"/>
        <v>-2.9701850351041115E-2</v>
      </c>
      <c r="AU243" s="35">
        <f t="shared" si="81"/>
        <v>-2.0729906070291904E-2</v>
      </c>
      <c r="AV243" s="35">
        <f t="shared" si="82"/>
        <v>-7.9554229297501555E-3</v>
      </c>
      <c r="AW243" s="35">
        <f t="shared" si="83"/>
        <v>-1.3557187402753024E-2</v>
      </c>
      <c r="AZ243" s="36">
        <v>-4.5759356057588612E-4</v>
      </c>
      <c r="BA243">
        <v>236</v>
      </c>
    </row>
    <row r="244" spans="1:53" x14ac:dyDescent="0.35">
      <c r="A244" s="5">
        <v>45643</v>
      </c>
      <c r="B244" s="6">
        <f>TCS!B241</f>
        <v>4328.5</v>
      </c>
      <c r="C244" s="6">
        <f>RELIANCE!B241</f>
        <v>1245.3</v>
      </c>
      <c r="D244" s="4">
        <f>SBI!B241</f>
        <v>850.55</v>
      </c>
      <c r="E244" s="6">
        <f>HUL!B241</f>
        <v>2363.25</v>
      </c>
      <c r="F244" s="6">
        <f>SUN!B241</f>
        <v>1789.05</v>
      </c>
      <c r="H244" s="5">
        <v>45643</v>
      </c>
      <c r="I244" s="7">
        <f t="shared" si="84"/>
        <v>-1.9636709548831233E-2</v>
      </c>
      <c r="J244" s="7">
        <f t="shared" si="85"/>
        <v>-1.8134510762437883E-2</v>
      </c>
      <c r="K244" s="7">
        <f t="shared" si="86"/>
        <v>-1.207967942389232E-2</v>
      </c>
      <c r="L244" s="7">
        <f t="shared" si="87"/>
        <v>-1.2256196775353168E-3</v>
      </c>
      <c r="M244" s="7">
        <f t="shared" si="88"/>
        <v>-1.1465355287877066E-2</v>
      </c>
      <c r="N244" s="4"/>
      <c r="O244" s="4">
        <v>240</v>
      </c>
      <c r="P244" s="4">
        <v>-1.1978442467836223</v>
      </c>
      <c r="Q244" s="4">
        <v>1.3765182568592409</v>
      </c>
      <c r="R244" s="4">
        <v>-0.12466725515678595</v>
      </c>
      <c r="S244" s="4">
        <v>-3.1757253981851035</v>
      </c>
      <c r="T244" s="4">
        <v>0.73959901806230788</v>
      </c>
      <c r="U244" s="4"/>
      <c r="V244" s="4"/>
      <c r="W244" s="4"/>
      <c r="X244" s="4"/>
      <c r="Y244" s="4"/>
      <c r="Z244" s="4"/>
      <c r="AA244" s="4"/>
      <c r="AC244">
        <v>240</v>
      </c>
      <c r="AD244">
        <f t="shared" si="68"/>
        <v>-1.1978442467836223</v>
      </c>
      <c r="AE244">
        <f t="shared" si="69"/>
        <v>1.0208912766368488</v>
      </c>
      <c r="AF244">
        <f t="shared" si="70"/>
        <v>0.4327205964899532</v>
      </c>
      <c r="AG244">
        <f t="shared" si="71"/>
        <v>-3.1876725766709697</v>
      </c>
      <c r="AH244">
        <f t="shared" si="72"/>
        <v>0.85154895484388593</v>
      </c>
      <c r="AJ244">
        <v>240</v>
      </c>
      <c r="AK244" s="32">
        <f t="shared" si="73"/>
        <v>4047.7101280234683</v>
      </c>
      <c r="AL244" s="32">
        <f t="shared" si="74"/>
        <v>1239.2284545061261</v>
      </c>
      <c r="AM244" s="32">
        <f t="shared" si="75"/>
        <v>747.91273802139199</v>
      </c>
      <c r="AN244" s="32">
        <f t="shared" si="76"/>
        <v>2229.177997777897</v>
      </c>
      <c r="AO244" s="32">
        <f t="shared" si="77"/>
        <v>1909.5242877134151</v>
      </c>
      <c r="AQ244">
        <v>240</v>
      </c>
      <c r="AR244" s="35">
        <f t="shared" si="78"/>
        <v>-1.5742409506871002E-2</v>
      </c>
      <c r="AS244" s="35">
        <f t="shared" si="79"/>
        <v>1.4721354764483996E-2</v>
      </c>
      <c r="AT244" s="35">
        <f t="shared" si="80"/>
        <v>-5.709437970071618E-2</v>
      </c>
      <c r="AU244" s="35">
        <f t="shared" si="81"/>
        <v>-4.0016365454589753E-2</v>
      </c>
      <c r="AV244" s="35">
        <f t="shared" si="82"/>
        <v>1.0357039981700566E-2</v>
      </c>
      <c r="AW244" s="35">
        <f t="shared" si="83"/>
        <v>-1.7554951983198473E-2</v>
      </c>
      <c r="AZ244" s="36">
        <v>-3.8675270471304494E-4</v>
      </c>
      <c r="BA244">
        <v>237</v>
      </c>
    </row>
    <row r="245" spans="1:53" x14ac:dyDescent="0.35">
      <c r="A245" s="5">
        <v>45644</v>
      </c>
      <c r="B245" s="6">
        <f>TCS!B242</f>
        <v>4347.8500000000004</v>
      </c>
      <c r="C245" s="6">
        <f>RELIANCE!B242</f>
        <v>1253.25</v>
      </c>
      <c r="D245" s="4">
        <f>SBI!B242</f>
        <v>838.15</v>
      </c>
      <c r="E245" s="6">
        <f>HUL!B242</f>
        <v>2359.1999999999998</v>
      </c>
      <c r="F245" s="6">
        <f>SUN!B242</f>
        <v>1801.05</v>
      </c>
      <c r="H245" s="5">
        <v>45644</v>
      </c>
      <c r="I245" s="7">
        <f t="shared" si="84"/>
        <v>4.47037079819812E-3</v>
      </c>
      <c r="J245" s="7">
        <f t="shared" si="85"/>
        <v>6.3840038544928923E-3</v>
      </c>
      <c r="K245" s="7">
        <f t="shared" si="86"/>
        <v>-1.4578801951678266E-2</v>
      </c>
      <c r="L245" s="7">
        <f t="shared" si="87"/>
        <v>-1.7137416693113749E-3</v>
      </c>
      <c r="M245" s="7">
        <f t="shared" si="88"/>
        <v>6.7074704452083633E-3</v>
      </c>
      <c r="N245" s="4"/>
      <c r="O245" s="4">
        <v>241</v>
      </c>
      <c r="P245" s="4">
        <v>1.573142567537267</v>
      </c>
      <c r="Q245" s="4">
        <v>0.26051961886981384</v>
      </c>
      <c r="R245" s="4">
        <v>0.10278614755053392</v>
      </c>
      <c r="S245" s="4">
        <v>5.8235931677000231E-2</v>
      </c>
      <c r="T245" s="4">
        <v>0.73675089777715941</v>
      </c>
      <c r="U245" s="4"/>
      <c r="V245" s="4"/>
      <c r="W245" s="4"/>
      <c r="X245" s="4"/>
      <c r="Y245" s="4"/>
      <c r="Z245" s="4"/>
      <c r="AA245" s="4"/>
      <c r="AC245">
        <v>241</v>
      </c>
      <c r="AD245">
        <f t="shared" si="68"/>
        <v>1.573142567537267</v>
      </c>
      <c r="AE245">
        <f t="shared" si="69"/>
        <v>0.65755608077001004</v>
      </c>
      <c r="AF245">
        <f t="shared" si="70"/>
        <v>0.46601811556426104</v>
      </c>
      <c r="AG245">
        <f t="shared" si="71"/>
        <v>0.33440737161663031</v>
      </c>
      <c r="AH245">
        <f t="shared" si="72"/>
        <v>1.0068216797204963</v>
      </c>
      <c r="AJ245">
        <v>241</v>
      </c>
      <c r="AK245" s="32">
        <f t="shared" si="73"/>
        <v>4199.06099973861</v>
      </c>
      <c r="AL245" s="32">
        <f t="shared" si="74"/>
        <v>1232.7993408592718</v>
      </c>
      <c r="AM245" s="32">
        <f t="shared" si="75"/>
        <v>798.11010061627348</v>
      </c>
      <c r="AN245" s="32">
        <f t="shared" si="76"/>
        <v>2332.0645892441548</v>
      </c>
      <c r="AO245" s="32">
        <f t="shared" si="77"/>
        <v>1913.1130325003187</v>
      </c>
      <c r="AQ245">
        <v>241</v>
      </c>
      <c r="AR245" s="35">
        <f t="shared" si="78"/>
        <v>2.1060681525273406E-2</v>
      </c>
      <c r="AS245" s="35">
        <f t="shared" si="79"/>
        <v>9.4569833033955053E-3</v>
      </c>
      <c r="AT245" s="35">
        <f t="shared" si="80"/>
        <v>6.1902428344344784E-3</v>
      </c>
      <c r="AU245" s="35">
        <f t="shared" si="81"/>
        <v>4.291197297340732E-3</v>
      </c>
      <c r="AV245" s="35">
        <f t="shared" si="82"/>
        <v>1.2255896981570258E-2</v>
      </c>
      <c r="AW245" s="35">
        <f t="shared" si="83"/>
        <v>1.0651000388402877E-2</v>
      </c>
      <c r="AZ245" s="37">
        <v>-1.7982584892359786E-4</v>
      </c>
      <c r="BA245">
        <v>238</v>
      </c>
    </row>
    <row r="246" spans="1:53" x14ac:dyDescent="0.35">
      <c r="A246" s="5">
        <v>45645</v>
      </c>
      <c r="B246" s="6">
        <f>TCS!B243</f>
        <v>4271.8999999999996</v>
      </c>
      <c r="C246" s="6">
        <f>RELIANCE!B243</f>
        <v>1230.45</v>
      </c>
      <c r="D246" s="4">
        <f>SBI!B243</f>
        <v>832.8</v>
      </c>
      <c r="E246" s="6">
        <f>HUL!B243</f>
        <v>2359.85</v>
      </c>
      <c r="F246" s="6">
        <f>SUN!B243</f>
        <v>1823.3</v>
      </c>
      <c r="H246" s="5">
        <v>45645</v>
      </c>
      <c r="I246" s="7">
        <f t="shared" si="84"/>
        <v>-1.7468403923778575E-2</v>
      </c>
      <c r="J246" s="7">
        <f t="shared" si="85"/>
        <v>-1.8192698982645084E-2</v>
      </c>
      <c r="K246" s="7">
        <f t="shared" si="86"/>
        <v>-6.3831056493468541E-3</v>
      </c>
      <c r="L246" s="7">
        <f t="shared" si="87"/>
        <v>2.7551712444906507E-4</v>
      </c>
      <c r="M246" s="7">
        <f t="shared" si="88"/>
        <v>1.235390466672226E-2</v>
      </c>
      <c r="N246" s="4"/>
      <c r="O246" s="4">
        <v>242</v>
      </c>
      <c r="P246" s="4">
        <v>-0.51940191004195901</v>
      </c>
      <c r="Q246" s="4">
        <v>-0.57373594469481648</v>
      </c>
      <c r="R246" s="4">
        <v>0.6244303858432817</v>
      </c>
      <c r="S246" s="4">
        <v>0.53226083593704754</v>
      </c>
      <c r="T246" s="4">
        <v>-0.30331707376624767</v>
      </c>
      <c r="U246" s="4"/>
      <c r="V246" s="4"/>
      <c r="W246" s="4"/>
      <c r="X246" s="4"/>
      <c r="Y246" s="4"/>
      <c r="Z246" s="4"/>
      <c r="AA246" s="4"/>
      <c r="AC246">
        <v>242</v>
      </c>
      <c r="AD246">
        <f t="shared" si="68"/>
        <v>-0.51940191004195901</v>
      </c>
      <c r="AE246">
        <f t="shared" si="69"/>
        <v>-0.688315481738622</v>
      </c>
      <c r="AF246">
        <f t="shared" si="70"/>
        <v>0.14132816500136458</v>
      </c>
      <c r="AG246">
        <f t="shared" si="71"/>
        <v>0.26866038600603326</v>
      </c>
      <c r="AH246">
        <f t="shared" si="72"/>
        <v>-0.55540956533915031</v>
      </c>
      <c r="AJ246">
        <v>242</v>
      </c>
      <c r="AK246" s="32">
        <f t="shared" si="73"/>
        <v>4084.2545244038447</v>
      </c>
      <c r="AL246" s="32">
        <f t="shared" si="74"/>
        <v>1209.2737734536254</v>
      </c>
      <c r="AM246" s="32">
        <f t="shared" si="75"/>
        <v>797.14288382756547</v>
      </c>
      <c r="AN246" s="32">
        <f t="shared" si="76"/>
        <v>2330.1011674697584</v>
      </c>
      <c r="AO246" s="32">
        <f t="shared" si="77"/>
        <v>1877.3112490198464</v>
      </c>
      <c r="AQ246">
        <v>242</v>
      </c>
      <c r="AR246" s="35">
        <f t="shared" si="78"/>
        <v>-6.856126055308942E-3</v>
      </c>
      <c r="AS246" s="35">
        <f t="shared" si="79"/>
        <v>-9.8065314606956555E-3</v>
      </c>
      <c r="AT246" s="35">
        <f t="shared" si="80"/>
        <v>4.9708570695479182E-3</v>
      </c>
      <c r="AU246" s="35">
        <f t="shared" si="81"/>
        <v>3.4456601652634866E-3</v>
      </c>
      <c r="AV246" s="35">
        <f t="shared" si="82"/>
        <v>-6.6873467447041701E-3</v>
      </c>
      <c r="AW246" s="35">
        <f t="shared" si="83"/>
        <v>-2.9866974051794724E-3</v>
      </c>
      <c r="AZ246" s="36">
        <v>-1.7545129913272279E-4</v>
      </c>
      <c r="BA246">
        <v>239</v>
      </c>
    </row>
    <row r="247" spans="1:53" x14ac:dyDescent="0.35">
      <c r="A247" s="5">
        <v>45646</v>
      </c>
      <c r="B247" s="6">
        <f>TCS!B244</f>
        <v>4170.3</v>
      </c>
      <c r="C247" s="6">
        <f>RELIANCE!B244</f>
        <v>1205.3</v>
      </c>
      <c r="D247" s="4">
        <f>SBI!B244</f>
        <v>812</v>
      </c>
      <c r="E247" s="6">
        <f>HUL!B244</f>
        <v>2333.9</v>
      </c>
      <c r="F247" s="6">
        <f>SUN!B244</f>
        <v>1808.85</v>
      </c>
      <c r="H247" s="5">
        <v>45646</v>
      </c>
      <c r="I247" s="7">
        <f t="shared" si="84"/>
        <v>-2.378332826142926E-2</v>
      </c>
      <c r="J247" s="7">
        <f t="shared" si="85"/>
        <v>-2.0439676541102902E-2</v>
      </c>
      <c r="K247" s="7">
        <f t="shared" si="86"/>
        <v>-2.4975984630163262E-2</v>
      </c>
      <c r="L247" s="7">
        <f t="shared" si="87"/>
        <v>-1.0996461639510957E-2</v>
      </c>
      <c r="M247" s="7">
        <f t="shared" si="88"/>
        <v>-7.9251905884933915E-3</v>
      </c>
      <c r="N247" s="4"/>
      <c r="O247" s="4">
        <v>243</v>
      </c>
      <c r="P247" s="4">
        <v>-1.4381904285592779</v>
      </c>
      <c r="Q247" s="4">
        <v>-0.4511147197850216</v>
      </c>
      <c r="R247" s="4">
        <v>0.19850332808591303</v>
      </c>
      <c r="S247" s="4">
        <v>-5.2006429757437772E-2</v>
      </c>
      <c r="T247" s="4">
        <v>0.60799773529844681</v>
      </c>
      <c r="U247" s="4"/>
      <c r="V247" s="4"/>
      <c r="W247" s="4"/>
      <c r="X247" s="4"/>
      <c r="Y247" s="4"/>
      <c r="Z247" s="4"/>
      <c r="AA247" s="4"/>
      <c r="AC247">
        <v>243</v>
      </c>
      <c r="AD247">
        <f t="shared" si="68"/>
        <v>-1.4381904285592779</v>
      </c>
      <c r="AE247">
        <f t="shared" si="69"/>
        <v>-0.80688323518430671</v>
      </c>
      <c r="AF247">
        <f t="shared" si="70"/>
        <v>-0.29295256999168112</v>
      </c>
      <c r="AG247">
        <f t="shared" si="71"/>
        <v>-0.37459640449195603</v>
      </c>
      <c r="AH247">
        <f t="shared" si="72"/>
        <v>0.22351958247140119</v>
      </c>
      <c r="AJ247">
        <v>243</v>
      </c>
      <c r="AK247" s="32">
        <f t="shared" si="73"/>
        <v>4034.842435025304</v>
      </c>
      <c r="AL247" s="32">
        <f t="shared" si="74"/>
        <v>1207.2228759943741</v>
      </c>
      <c r="AM247" s="32">
        <f t="shared" si="75"/>
        <v>787.74142348381133</v>
      </c>
      <c r="AN247" s="32">
        <f t="shared" si="76"/>
        <v>2310.9783884072044</v>
      </c>
      <c r="AO247" s="32">
        <f t="shared" si="77"/>
        <v>1895.0774928022429</v>
      </c>
      <c r="AQ247">
        <v>243</v>
      </c>
      <c r="AR247" s="35">
        <f t="shared" si="78"/>
        <v>-1.887136985852611E-2</v>
      </c>
      <c r="AS247" s="35">
        <f t="shared" si="79"/>
        <v>-1.1485874313716171E-2</v>
      </c>
      <c r="AT247" s="35">
        <f t="shared" si="80"/>
        <v>-6.8817152246454238E-3</v>
      </c>
      <c r="AU247" s="35">
        <f t="shared" si="81"/>
        <v>-4.7894628107296722E-3</v>
      </c>
      <c r="AV247" s="35">
        <f t="shared" si="82"/>
        <v>2.7130309279308484E-3</v>
      </c>
      <c r="AW247" s="35">
        <f t="shared" si="83"/>
        <v>-7.8630782559373068E-3</v>
      </c>
      <c r="AZ247" s="36">
        <v>-1.4382712978482375E-4</v>
      </c>
      <c r="BA247">
        <v>240</v>
      </c>
    </row>
    <row r="248" spans="1:53" x14ac:dyDescent="0.35">
      <c r="A248" s="5">
        <v>45649</v>
      </c>
      <c r="B248" s="6">
        <f>TCS!B245</f>
        <v>4158.3</v>
      </c>
      <c r="C248" s="6">
        <f>RELIANCE!B245</f>
        <v>1222.3</v>
      </c>
      <c r="D248" s="4">
        <f>SBI!B245</f>
        <v>821.15</v>
      </c>
      <c r="E248" s="6">
        <f>HUL!B245</f>
        <v>2338.9</v>
      </c>
      <c r="F248" s="6">
        <f>SUN!B245</f>
        <v>1814.6</v>
      </c>
      <c r="H248" s="5">
        <v>45649</v>
      </c>
      <c r="I248" s="7">
        <f t="shared" si="84"/>
        <v>-2.8774908279979305E-3</v>
      </c>
      <c r="J248" s="7">
        <f t="shared" si="85"/>
        <v>1.4104372355430161E-2</v>
      </c>
      <c r="K248" s="7">
        <f t="shared" si="86"/>
        <v>1.126847290640387E-2</v>
      </c>
      <c r="L248" s="7">
        <f t="shared" si="87"/>
        <v>2.1423368610480331E-3</v>
      </c>
      <c r="M248" s="7">
        <f t="shared" si="88"/>
        <v>3.1788152693701388E-3</v>
      </c>
      <c r="N248" s="4"/>
      <c r="O248" s="4">
        <v>244</v>
      </c>
      <c r="P248" s="4">
        <v>-0.9069444977460509</v>
      </c>
      <c r="Q248" s="4">
        <v>-0.74687019754856221</v>
      </c>
      <c r="R248" s="4">
        <v>-0.48790534507271477</v>
      </c>
      <c r="S248" s="4">
        <v>0.44961972097765335</v>
      </c>
      <c r="T248" s="4">
        <v>0.25945947551893217</v>
      </c>
      <c r="U248" s="4"/>
      <c r="V248" s="4"/>
      <c r="W248" s="4"/>
      <c r="X248" s="4"/>
      <c r="Y248" s="4"/>
      <c r="Z248" s="4"/>
      <c r="AA248" s="4"/>
      <c r="AC248">
        <v>244</v>
      </c>
      <c r="AD248">
        <f t="shared" si="68"/>
        <v>-0.9069444977460509</v>
      </c>
      <c r="AE248">
        <f t="shared" si="69"/>
        <v>-0.95557125233504703</v>
      </c>
      <c r="AF248">
        <f t="shared" si="70"/>
        <v>-0.94058812895345145</v>
      </c>
      <c r="AG248">
        <f t="shared" si="71"/>
        <v>0.3175271738141886</v>
      </c>
      <c r="AH248">
        <f t="shared" si="72"/>
        <v>-4.9852867690996283E-2</v>
      </c>
      <c r="AJ248">
        <v>244</v>
      </c>
      <c r="AK248" s="32">
        <f t="shared" si="73"/>
        <v>4063.3392704326161</v>
      </c>
      <c r="AL248" s="32">
        <f t="shared" si="74"/>
        <v>1204.655895646634</v>
      </c>
      <c r="AM248" s="32">
        <f t="shared" si="75"/>
        <v>797.86166080052374</v>
      </c>
      <c r="AN248" s="32">
        <f t="shared" si="76"/>
        <v>2331.5603330789313</v>
      </c>
      <c r="AO248" s="32">
        <f t="shared" si="77"/>
        <v>1888.8231956497382</v>
      </c>
      <c r="AQ248">
        <v>244</v>
      </c>
      <c r="AR248" s="35">
        <f t="shared" si="78"/>
        <v>-1.1941963930840238E-2</v>
      </c>
      <c r="AS248" s="35">
        <f t="shared" si="79"/>
        <v>-1.3587802950555616E-2</v>
      </c>
      <c r="AT248" s="35">
        <f t="shared" si="80"/>
        <v>5.8770307621327511E-3</v>
      </c>
      <c r="AU248" s="35">
        <f t="shared" si="81"/>
        <v>4.0740420649116871E-3</v>
      </c>
      <c r="AV248" s="35">
        <f t="shared" si="82"/>
        <v>-5.962085506293624E-4</v>
      </c>
      <c r="AW248" s="35">
        <f t="shared" si="83"/>
        <v>-3.2349805209961561E-3</v>
      </c>
      <c r="AZ248" s="36">
        <v>-4.2144114500253498E-5</v>
      </c>
      <c r="BA248">
        <v>241</v>
      </c>
    </row>
    <row r="249" spans="1:53" x14ac:dyDescent="0.35">
      <c r="A249" s="5">
        <v>45650</v>
      </c>
      <c r="B249" s="6">
        <f>TCS!B246</f>
        <v>4179.5</v>
      </c>
      <c r="C249" s="6">
        <f>RELIANCE!B246</f>
        <v>1222.75</v>
      </c>
      <c r="D249" s="4">
        <f>SBI!B246</f>
        <v>812.05</v>
      </c>
      <c r="E249" s="6">
        <f>HUL!B246</f>
        <v>2335.5500000000002</v>
      </c>
      <c r="F249" s="6">
        <f>SUN!B246</f>
        <v>1819</v>
      </c>
      <c r="H249" s="5">
        <v>45650</v>
      </c>
      <c r="I249" s="7">
        <f t="shared" si="84"/>
        <v>5.0982372604189141E-3</v>
      </c>
      <c r="J249" s="7">
        <f t="shared" si="85"/>
        <v>3.6815838992065864E-4</v>
      </c>
      <c r="K249" s="7">
        <f t="shared" si="86"/>
        <v>-1.1082019119527553E-2</v>
      </c>
      <c r="L249" s="7">
        <f t="shared" si="87"/>
        <v>-1.4322972337422746E-3</v>
      </c>
      <c r="M249" s="7">
        <f t="shared" si="88"/>
        <v>2.4247768103162759E-3</v>
      </c>
      <c r="N249" s="4"/>
      <c r="O249" s="4">
        <v>245</v>
      </c>
      <c r="P249" s="4">
        <v>1.6227796538302175</v>
      </c>
      <c r="Q249" s="4">
        <v>1.446786077450926</v>
      </c>
      <c r="R249" s="4">
        <v>-0.23703879372738992</v>
      </c>
      <c r="S249" s="4">
        <v>-6.1838910969587657E-2</v>
      </c>
      <c r="T249" s="4">
        <v>-0.47266842660128766</v>
      </c>
      <c r="U249" s="4"/>
      <c r="V249" s="4"/>
      <c r="W249" s="4"/>
      <c r="X249" s="4"/>
      <c r="Y249" s="4"/>
      <c r="Z249" s="4"/>
      <c r="AA249" s="4"/>
      <c r="AC249">
        <v>245</v>
      </c>
      <c r="AD249">
        <f t="shared" si="68"/>
        <v>1.6227796538302175</v>
      </c>
      <c r="AE249">
        <f t="shared" si="69"/>
        <v>1.8164732916208699</v>
      </c>
      <c r="AF249">
        <f t="shared" si="70"/>
        <v>0.81170799772070579</v>
      </c>
      <c r="AG249">
        <f t="shared" si="71"/>
        <v>0.37295969585041278</v>
      </c>
      <c r="AH249">
        <f t="shared" si="72"/>
        <v>0.19225175552432555</v>
      </c>
      <c r="AJ249">
        <v>245</v>
      </c>
      <c r="AK249" s="32">
        <f t="shared" si="73"/>
        <v>4201.8231452464006</v>
      </c>
      <c r="AL249" s="32">
        <f t="shared" si="74"/>
        <v>1253.4233809697723</v>
      </c>
      <c r="AM249" s="32">
        <f t="shared" si="75"/>
        <v>798.67779715680547</v>
      </c>
      <c r="AN249" s="32">
        <f t="shared" si="76"/>
        <v>2333.2166581625238</v>
      </c>
      <c r="AO249" s="32">
        <f t="shared" si="77"/>
        <v>1894.3610904560924</v>
      </c>
      <c r="AQ249">
        <v>245</v>
      </c>
      <c r="AR249" s="35">
        <f t="shared" si="78"/>
        <v>2.1732336015368059E-2</v>
      </c>
      <c r="AS249" s="35">
        <f t="shared" si="79"/>
        <v>2.6344631295617038E-2</v>
      </c>
      <c r="AT249" s="35">
        <f t="shared" si="80"/>
        <v>6.905946995468204E-3</v>
      </c>
      <c r="AU249" s="35">
        <f t="shared" si="81"/>
        <v>4.7873296423599498E-3</v>
      </c>
      <c r="AV249" s="35">
        <f t="shared" si="82"/>
        <v>2.333972039520793E-3</v>
      </c>
      <c r="AW249" s="35">
        <f t="shared" si="83"/>
        <v>1.2420843197666809E-2</v>
      </c>
      <c r="AZ249" s="36">
        <v>9.7153884653810923E-5</v>
      </c>
      <c r="BA249">
        <v>242</v>
      </c>
    </row>
    <row r="250" spans="1:53" x14ac:dyDescent="0.35">
      <c r="A250" s="5">
        <v>45652</v>
      </c>
      <c r="B250" s="6">
        <f>TCS!B247</f>
        <v>4169.1000000000004</v>
      </c>
      <c r="C250" s="6">
        <f>RELIANCE!B247</f>
        <v>1216.55</v>
      </c>
      <c r="D250" s="4">
        <f>SBI!B247</f>
        <v>812.45</v>
      </c>
      <c r="E250" s="6">
        <f>HUL!B247</f>
        <v>2332.75</v>
      </c>
      <c r="F250" s="6">
        <f>SUN!B247</f>
        <v>1841.35</v>
      </c>
      <c r="H250" s="5">
        <v>45652</v>
      </c>
      <c r="I250" s="7">
        <f t="shared" si="84"/>
        <v>-2.488335925349805E-3</v>
      </c>
      <c r="J250" s="7">
        <f t="shared" si="85"/>
        <v>-5.0705377223472237E-3</v>
      </c>
      <c r="K250" s="7">
        <f t="shared" si="86"/>
        <v>4.9258050612666082E-4</v>
      </c>
      <c r="L250" s="7">
        <f t="shared" si="87"/>
        <v>-1.1988610819722023E-3</v>
      </c>
      <c r="M250" s="7">
        <f t="shared" si="88"/>
        <v>1.2286970863111479E-2</v>
      </c>
      <c r="N250" s="4"/>
      <c r="O250" s="4">
        <v>246</v>
      </c>
      <c r="P250" s="4">
        <v>-0.16252604023583483</v>
      </c>
      <c r="Q250" s="4">
        <v>0.83726226387287095</v>
      </c>
      <c r="R250" s="4">
        <v>-0.29688201096674904</v>
      </c>
      <c r="S250" s="4">
        <v>-7.2403168310766985E-2</v>
      </c>
      <c r="T250" s="4">
        <v>-0.75756157005665414</v>
      </c>
      <c r="U250" s="4"/>
      <c r="V250" s="4"/>
      <c r="W250" s="4"/>
      <c r="X250" s="4"/>
      <c r="Y250" s="4"/>
      <c r="Z250" s="4"/>
      <c r="AA250" s="4"/>
      <c r="AC250">
        <v>246</v>
      </c>
      <c r="AD250">
        <f t="shared" si="68"/>
        <v>-0.16252604023583483</v>
      </c>
      <c r="AE250">
        <f t="shared" si="69"/>
        <v>0.76699084312033117</v>
      </c>
      <c r="AF250">
        <f t="shared" si="70"/>
        <v>0.1656920421023152</v>
      </c>
      <c r="AG250">
        <f t="shared" si="71"/>
        <v>1.498485924824243E-2</v>
      </c>
      <c r="AH250">
        <f t="shared" si="72"/>
        <v>-0.51038898704932534</v>
      </c>
      <c r="AJ250">
        <v>246</v>
      </c>
      <c r="AK250" s="32">
        <f t="shared" si="73"/>
        <v>4103.6099316140162</v>
      </c>
      <c r="AL250" s="32">
        <f t="shared" si="74"/>
        <v>1234.7322399994282</v>
      </c>
      <c r="AM250" s="32">
        <f t="shared" si="75"/>
        <v>793.42198696007563</v>
      </c>
      <c r="AN250" s="32">
        <f t="shared" si="76"/>
        <v>2322.5410608683878</v>
      </c>
      <c r="AO250" s="32">
        <f t="shared" si="77"/>
        <v>1878.3335528830444</v>
      </c>
      <c r="AQ250">
        <v>246</v>
      </c>
      <c r="AR250" s="35">
        <f t="shared" si="78"/>
        <v>-2.1495868365533077E-3</v>
      </c>
      <c r="AS250" s="35">
        <f t="shared" si="79"/>
        <v>1.1039705219593188E-2</v>
      </c>
      <c r="AT250" s="35">
        <f t="shared" si="80"/>
        <v>2.7986253161316199E-4</v>
      </c>
      <c r="AU250" s="35">
        <f t="shared" si="81"/>
        <v>1.8994051435683446E-4</v>
      </c>
      <c r="AV250" s="35">
        <f t="shared" si="82"/>
        <v>-6.1464309198421274E-3</v>
      </c>
      <c r="AW250" s="35">
        <f t="shared" si="83"/>
        <v>6.4269810183354955E-4</v>
      </c>
      <c r="AZ250" s="36">
        <v>1.5023316686908501E-4</v>
      </c>
      <c r="BA250">
        <v>243</v>
      </c>
    </row>
    <row r="251" spans="1:53" x14ac:dyDescent="0.35">
      <c r="A251" s="5">
        <v>45653</v>
      </c>
      <c r="B251" s="6">
        <f>TCS!B248</f>
        <v>4164.8500000000004</v>
      </c>
      <c r="C251" s="6">
        <f>RELIANCE!B248</f>
        <v>1221.05</v>
      </c>
      <c r="D251" s="4">
        <f>SBI!B248</f>
        <v>799.65</v>
      </c>
      <c r="E251" s="6">
        <f>HUL!B248</f>
        <v>2341.25</v>
      </c>
      <c r="F251" s="6">
        <f>SUN!B248</f>
        <v>1861.25</v>
      </c>
      <c r="H251" s="5">
        <v>45653</v>
      </c>
      <c r="I251" s="7">
        <f t="shared" si="84"/>
        <v>-1.0194046676740287E-3</v>
      </c>
      <c r="J251" s="7">
        <f t="shared" si="85"/>
        <v>3.6989848341622E-3</v>
      </c>
      <c r="K251" s="7">
        <f t="shared" si="86"/>
        <v>-1.575481568096504E-2</v>
      </c>
      <c r="L251" s="7">
        <f t="shared" si="87"/>
        <v>3.6437680848784293E-3</v>
      </c>
      <c r="M251" s="7">
        <f t="shared" si="88"/>
        <v>1.0807288130990855E-2</v>
      </c>
      <c r="N251" s="4"/>
      <c r="O251" s="4">
        <v>247</v>
      </c>
      <c r="P251" s="4">
        <v>5.3972324605043212E-2</v>
      </c>
      <c r="Q251" s="4">
        <v>1.1810696957732592</v>
      </c>
      <c r="R251" s="4">
        <v>1.6852829190839529</v>
      </c>
      <c r="S251" s="4">
        <v>-0.26652044374770084</v>
      </c>
      <c r="T251" s="4">
        <v>-0.90519714200793366</v>
      </c>
      <c r="U251" s="4"/>
      <c r="V251" s="4"/>
      <c r="W251" s="4"/>
      <c r="X251" s="4"/>
      <c r="Y251" s="4"/>
      <c r="Z251" s="4"/>
      <c r="AA251" s="4"/>
      <c r="AC251">
        <v>247</v>
      </c>
      <c r="AD251">
        <f t="shared" si="68"/>
        <v>5.3972324605043212E-2</v>
      </c>
      <c r="AE251">
        <f t="shared" si="69"/>
        <v>1.1550148065961894</v>
      </c>
      <c r="AF251">
        <f t="shared" si="70"/>
        <v>2.0388511240021607</v>
      </c>
      <c r="AG251">
        <f t="shared" si="71"/>
        <v>-0.48636985361827922</v>
      </c>
      <c r="AH251">
        <f t="shared" si="72"/>
        <v>-0.66581370714048571</v>
      </c>
      <c r="AJ251">
        <v>247</v>
      </c>
      <c r="AK251" s="32">
        <f t="shared" si="73"/>
        <v>4115.3965422834117</v>
      </c>
      <c r="AL251" s="32">
        <f t="shared" si="74"/>
        <v>1241.6101960052597</v>
      </c>
      <c r="AM251" s="32">
        <f t="shared" si="75"/>
        <v>786.11915316040165</v>
      </c>
      <c r="AN251" s="32">
        <f t="shared" si="76"/>
        <v>2307.6716205715798</v>
      </c>
      <c r="AO251" s="32">
        <f t="shared" si="77"/>
        <v>1874.8066038708948</v>
      </c>
      <c r="AQ251">
        <v>247</v>
      </c>
      <c r="AR251" s="35">
        <f t="shared" si="78"/>
        <v>7.1649315697741578E-4</v>
      </c>
      <c r="AS251" s="35">
        <f t="shared" si="79"/>
        <v>1.6671603689055958E-2</v>
      </c>
      <c r="AT251" s="35">
        <f t="shared" si="80"/>
        <v>-8.9269375184044542E-3</v>
      </c>
      <c r="AU251" s="35">
        <f t="shared" si="81"/>
        <v>-6.2135047708626878E-3</v>
      </c>
      <c r="AV251" s="35">
        <f t="shared" si="82"/>
        <v>-8.0125908775920962E-3</v>
      </c>
      <c r="AW251" s="35">
        <f t="shared" si="83"/>
        <v>-1.1529872641651727E-3</v>
      </c>
      <c r="AZ251" s="36">
        <v>2.0521688977583876E-4</v>
      </c>
      <c r="BA251">
        <v>244</v>
      </c>
    </row>
    <row r="252" spans="1:53" x14ac:dyDescent="0.35">
      <c r="A252" s="5">
        <v>45656</v>
      </c>
      <c r="B252" s="6">
        <f>TCS!B249</f>
        <v>4158.8</v>
      </c>
      <c r="C252" s="6">
        <f>RELIANCE!B249</f>
        <v>1210.7</v>
      </c>
      <c r="D252" s="4">
        <f>SBI!B249</f>
        <v>788.3</v>
      </c>
      <c r="E252" s="6">
        <f>HUL!B249</f>
        <v>2343.5</v>
      </c>
      <c r="F252" s="6">
        <f>SUN!B249</f>
        <v>1883.9</v>
      </c>
      <c r="H252" s="5">
        <v>45656</v>
      </c>
      <c r="I252" s="7">
        <f t="shared" si="84"/>
        <v>-1.4526333481398312E-3</v>
      </c>
      <c r="J252" s="7">
        <f t="shared" si="85"/>
        <v>-8.4763113713606231E-3</v>
      </c>
      <c r="K252" s="7">
        <f t="shared" si="86"/>
        <v>-1.4193709748014816E-2</v>
      </c>
      <c r="L252" s="7">
        <f t="shared" si="87"/>
        <v>9.6102509343309883E-4</v>
      </c>
      <c r="M252" s="7">
        <f t="shared" si="88"/>
        <v>1.2169241101410488E-2</v>
      </c>
      <c r="N252" s="4"/>
      <c r="O252" s="4">
        <v>248</v>
      </c>
      <c r="P252" s="4">
        <v>1.662085836570935</v>
      </c>
      <c r="Q252" s="4">
        <v>-0.2121510746149734</v>
      </c>
      <c r="R252" s="4">
        <v>0.47646485389708076</v>
      </c>
      <c r="S252" s="4">
        <v>1.1091777179646871</v>
      </c>
      <c r="T252" s="4">
        <v>-0.79436061375299061</v>
      </c>
      <c r="U252" s="4"/>
      <c r="V252" s="4"/>
      <c r="W252" s="4"/>
      <c r="X252" s="4"/>
      <c r="Y252" s="4"/>
      <c r="Z252" s="4"/>
      <c r="AA252" s="4"/>
      <c r="AC252">
        <v>248</v>
      </c>
      <c r="AD252">
        <f t="shared" si="68"/>
        <v>1.662085836570935</v>
      </c>
      <c r="AE252">
        <f t="shared" si="69"/>
        <v>0.22383176423767898</v>
      </c>
      <c r="AF252">
        <f t="shared" si="70"/>
        <v>0.54454952807111456</v>
      </c>
      <c r="AG252">
        <f t="shared" si="71"/>
        <v>1.2707835168108568</v>
      </c>
      <c r="AH252">
        <f t="shared" si="72"/>
        <v>-0.57356974746000233</v>
      </c>
      <c r="AJ252">
        <v>248</v>
      </c>
      <c r="AK252" s="32">
        <f t="shared" si="73"/>
        <v>4204.0116979263112</v>
      </c>
      <c r="AL252" s="32">
        <f t="shared" si="74"/>
        <v>1225.1683696981806</v>
      </c>
      <c r="AM252" s="32">
        <f t="shared" si="75"/>
        <v>812.01337832876129</v>
      </c>
      <c r="AN252" s="32">
        <f t="shared" si="76"/>
        <v>2360.2081115052129</v>
      </c>
      <c r="AO252" s="32">
        <f t="shared" si="77"/>
        <v>1876.899034557179</v>
      </c>
      <c r="AQ252">
        <v>248</v>
      </c>
      <c r="AR252" s="35">
        <f t="shared" si="78"/>
        <v>2.2264513350025217E-2</v>
      </c>
      <c r="AS252" s="35">
        <f t="shared" si="79"/>
        <v>3.2084910527578892E-3</v>
      </c>
      <c r="AT252" s="35">
        <f t="shared" si="80"/>
        <v>2.3718328704943614E-2</v>
      </c>
      <c r="AU252" s="35">
        <f t="shared" si="81"/>
        <v>1.6411055297021138E-2</v>
      </c>
      <c r="AV252" s="35">
        <f t="shared" si="82"/>
        <v>-6.9054554050748118E-3</v>
      </c>
      <c r="AW252" s="35">
        <f t="shared" si="83"/>
        <v>1.173938659993461E-2</v>
      </c>
      <c r="AZ252" s="36">
        <v>2.2811270229152738E-4</v>
      </c>
      <c r="BA252">
        <v>245</v>
      </c>
    </row>
    <row r="253" spans="1:53" x14ac:dyDescent="0.35">
      <c r="A253" s="5">
        <v>45657</v>
      </c>
      <c r="B253" s="6">
        <f>TCS!B250</f>
        <v>4094.8</v>
      </c>
      <c r="C253" s="6">
        <f>RELIANCE!B250</f>
        <v>1215.45</v>
      </c>
      <c r="D253" s="4">
        <f>SBI!B250</f>
        <v>794.95</v>
      </c>
      <c r="E253" s="6">
        <f>HUL!B250</f>
        <v>2326.85</v>
      </c>
      <c r="F253" s="6">
        <f>SUN!B250</f>
        <v>1886.35</v>
      </c>
      <c r="H253" s="5">
        <v>45657</v>
      </c>
      <c r="I253" s="7">
        <f t="shared" si="84"/>
        <v>-1.5389054534961977E-2</v>
      </c>
      <c r="J253" s="7">
        <f t="shared" si="85"/>
        <v>3.9233501280251382E-3</v>
      </c>
      <c r="K253" s="7">
        <f t="shared" si="86"/>
        <v>8.4358746670050166E-3</v>
      </c>
      <c r="L253" s="7">
        <f t="shared" si="87"/>
        <v>-7.1047578408364176E-3</v>
      </c>
      <c r="M253" s="7">
        <f t="shared" si="88"/>
        <v>1.3004936567757586E-3</v>
      </c>
      <c r="N253" s="4"/>
      <c r="O253" s="4">
        <v>249</v>
      </c>
      <c r="P253" s="4">
        <v>0.3470014020244197</v>
      </c>
      <c r="Q253" s="4">
        <v>0.31053577100949203</v>
      </c>
      <c r="R253" s="4">
        <v>-0.58637471187905221</v>
      </c>
      <c r="S253" s="4">
        <v>0.39054114439193671</v>
      </c>
      <c r="T253" s="4">
        <v>1.896085854244715</v>
      </c>
      <c r="U253" s="4"/>
      <c r="V253" s="4"/>
      <c r="W253" s="4"/>
      <c r="X253" s="4"/>
      <c r="Y253" s="4"/>
      <c r="Z253" s="4"/>
      <c r="AA253" s="4"/>
      <c r="AC253">
        <v>249</v>
      </c>
      <c r="AD253">
        <f t="shared" si="68"/>
        <v>0.3470014020244197</v>
      </c>
      <c r="AE253">
        <f t="shared" si="69"/>
        <v>0.38954702686910075</v>
      </c>
      <c r="AF253">
        <f t="shared" si="70"/>
        <v>-0.27424343402537749</v>
      </c>
      <c r="AG253">
        <f t="shared" si="71"/>
        <v>0.5744968345381154</v>
      </c>
      <c r="AH253">
        <f t="shared" si="72"/>
        <v>1.9811520594878462</v>
      </c>
      <c r="AJ253">
        <v>249</v>
      </c>
      <c r="AK253" s="32">
        <f t="shared" si="73"/>
        <v>4131.4035787342527</v>
      </c>
      <c r="AL253" s="32">
        <f t="shared" si="74"/>
        <v>1228.0783818400048</v>
      </c>
      <c r="AM253" s="32">
        <f t="shared" si="75"/>
        <v>801.65208208254637</v>
      </c>
      <c r="AN253" s="32">
        <f t="shared" si="76"/>
        <v>2339.248514547216</v>
      </c>
      <c r="AO253" s="32">
        <f t="shared" si="77"/>
        <v>1935.786725016746</v>
      </c>
      <c r="AQ253">
        <v>249</v>
      </c>
      <c r="AR253" s="35">
        <f t="shared" si="78"/>
        <v>4.6088289788941417E-3</v>
      </c>
      <c r="AS253" s="35">
        <f t="shared" si="79"/>
        <v>5.5913054984686461E-3</v>
      </c>
      <c r="AT253" s="35">
        <f t="shared" si="80"/>
        <v>1.0655675847889956E-2</v>
      </c>
      <c r="AU253" s="35">
        <f t="shared" si="81"/>
        <v>7.3849164752664009E-3</v>
      </c>
      <c r="AV253" s="35">
        <f t="shared" si="82"/>
        <v>2.4252877069100176E-2</v>
      </c>
      <c r="AW253" s="35">
        <f t="shared" si="83"/>
        <v>1.0498720773923866E-2</v>
      </c>
      <c r="AZ253" s="36">
        <v>3.0877022308832829E-4</v>
      </c>
      <c r="BA253">
        <v>246</v>
      </c>
    </row>
    <row r="254" spans="1:53" x14ac:dyDescent="0.35">
      <c r="H254" s="4"/>
      <c r="I254" s="7"/>
      <c r="J254" s="7"/>
      <c r="K254" s="7"/>
      <c r="L254" s="7"/>
      <c r="M254" s="7"/>
      <c r="N254" s="4"/>
      <c r="O254" s="4">
        <v>250</v>
      </c>
      <c r="P254" s="4">
        <v>-1.4679356315015755</v>
      </c>
      <c r="Q254" s="4">
        <v>-2.1223075615079545</v>
      </c>
      <c r="R254" s="4">
        <v>4.7345205815385108E-2</v>
      </c>
      <c r="S254" s="4">
        <v>-2.1607893848381985</v>
      </c>
      <c r="T254" s="4">
        <v>-0.94885010505827216</v>
      </c>
      <c r="U254" s="4"/>
      <c r="V254" s="4"/>
      <c r="W254" s="4"/>
      <c r="X254" s="4"/>
      <c r="Y254" s="4"/>
      <c r="Z254" s="4"/>
      <c r="AA254" s="4"/>
      <c r="AC254">
        <v>250</v>
      </c>
      <c r="AD254">
        <f t="shared" si="68"/>
        <v>-1.4679356315015755</v>
      </c>
      <c r="AE254">
        <f t="shared" si="69"/>
        <v>-2.4291801641220014</v>
      </c>
      <c r="AF254">
        <f t="shared" si="70"/>
        <v>-1.3010285640930288</v>
      </c>
      <c r="AG254">
        <f t="shared" si="71"/>
        <v>-2.5225339565193878</v>
      </c>
      <c r="AH254">
        <f t="shared" si="72"/>
        <v>-1.7010167090950246</v>
      </c>
      <c r="AJ254">
        <v>250</v>
      </c>
      <c r="AK254" s="32">
        <f t="shared" si="73"/>
        <v>4033.252778714736</v>
      </c>
      <c r="AL254" s="32">
        <f t="shared" si="74"/>
        <v>1179.5084668145139</v>
      </c>
      <c r="AM254" s="32">
        <f t="shared" si="75"/>
        <v>757.14436321245512</v>
      </c>
      <c r="AN254" s="32">
        <f t="shared" si="76"/>
        <v>2248.25405488455</v>
      </c>
      <c r="AO254" s="32">
        <f t="shared" si="77"/>
        <v>1851.4837881712299</v>
      </c>
      <c r="AQ254">
        <v>250</v>
      </c>
      <c r="AR254" s="35">
        <f t="shared" si="78"/>
        <v>-1.9257917126108248E-2</v>
      </c>
      <c r="AS254" s="35">
        <f t="shared" si="79"/>
        <v>-3.4179351636017263E-2</v>
      </c>
      <c r="AT254" s="35">
        <f t="shared" si="80"/>
        <v>-4.5455921315613823E-2</v>
      </c>
      <c r="AU254" s="35">
        <f t="shared" si="81"/>
        <v>-3.1801363040114494E-2</v>
      </c>
      <c r="AV254" s="35">
        <f t="shared" si="82"/>
        <v>-2.0353031471081362E-2</v>
      </c>
      <c r="AW254" s="35">
        <f t="shared" si="83"/>
        <v>-3.0209516917787043E-2</v>
      </c>
      <c r="AZ254" s="36">
        <v>3.6417171208338341E-4</v>
      </c>
      <c r="BA254">
        <v>247</v>
      </c>
    </row>
    <row r="255" spans="1:53" x14ac:dyDescent="0.35">
      <c r="H255" s="4"/>
      <c r="I255" s="7"/>
      <c r="J255" s="7"/>
      <c r="K255" s="7"/>
      <c r="L255" s="7"/>
      <c r="M255" s="7"/>
      <c r="N255" s="4"/>
      <c r="O255" s="4">
        <v>251</v>
      </c>
      <c r="P255" s="4">
        <v>0.14476471805212471</v>
      </c>
      <c r="Q255" s="4">
        <v>8.0308125820518259E-2</v>
      </c>
      <c r="R255" s="4">
        <v>-0.18014575509777794</v>
      </c>
      <c r="S255" s="4">
        <v>0.1395701622252522</v>
      </c>
      <c r="T255" s="4">
        <v>-0.45705314336937536</v>
      </c>
      <c r="U255" s="4"/>
      <c r="V255" s="4"/>
      <c r="W255" s="4"/>
      <c r="X255" s="4"/>
      <c r="Y255" s="4"/>
      <c r="Z255" s="4"/>
      <c r="AA255" s="4"/>
      <c r="AC255">
        <v>251</v>
      </c>
      <c r="AD255">
        <f t="shared" si="68"/>
        <v>0.14476471805212471</v>
      </c>
      <c r="AE255">
        <f t="shared" si="69"/>
        <v>0.11493754537176137</v>
      </c>
      <c r="AF255">
        <f t="shared" si="70"/>
        <v>-8.6272709649710594E-2</v>
      </c>
      <c r="AG255">
        <f t="shared" si="71"/>
        <v>0.20130060153104604</v>
      </c>
      <c r="AH255">
        <f t="shared" si="72"/>
        <v>-0.37783562101021723</v>
      </c>
      <c r="AJ255">
        <v>251</v>
      </c>
      <c r="AK255" s="32">
        <f t="shared" si="73"/>
        <v>4120.3495345928104</v>
      </c>
      <c r="AL255" s="32">
        <f t="shared" si="74"/>
        <v>1223.2599082759461</v>
      </c>
      <c r="AM255" s="32">
        <f t="shared" si="75"/>
        <v>796.1531564639082</v>
      </c>
      <c r="AN255" s="32">
        <f t="shared" si="76"/>
        <v>2328.0912965664847</v>
      </c>
      <c r="AO255" s="32">
        <f t="shared" si="77"/>
        <v>1881.3467394023171</v>
      </c>
      <c r="AQ255">
        <v>251</v>
      </c>
      <c r="AR255" s="35">
        <f t="shared" si="78"/>
        <v>1.9208828296539693E-3</v>
      </c>
      <c r="AS255" s="35">
        <f t="shared" si="79"/>
        <v>1.6457795504165595E-3</v>
      </c>
      <c r="AT255" s="35">
        <f t="shared" si="80"/>
        <v>3.7230918607011887E-3</v>
      </c>
      <c r="AU255" s="35">
        <f t="shared" si="81"/>
        <v>2.5801199631734217E-3</v>
      </c>
      <c r="AV255" s="35">
        <f t="shared" si="82"/>
        <v>-4.5521101604184544E-3</v>
      </c>
      <c r="AW255" s="35">
        <f t="shared" si="83"/>
        <v>1.0635528087053372E-3</v>
      </c>
      <c r="AZ255" s="36">
        <v>3.892807646244332E-4</v>
      </c>
      <c r="BA255">
        <v>248</v>
      </c>
    </row>
    <row r="256" spans="1:53" x14ac:dyDescent="0.35">
      <c r="H256" s="4"/>
      <c r="I256" s="7"/>
      <c r="J256" s="7"/>
      <c r="K256" s="7"/>
      <c r="L256" s="7"/>
      <c r="M256" s="7"/>
      <c r="N256" s="4"/>
      <c r="O256" s="4">
        <v>252</v>
      </c>
      <c r="P256" s="4">
        <v>1.0970533520897057</v>
      </c>
      <c r="Q256" s="4">
        <v>-0.20500063412879979</v>
      </c>
      <c r="R256" s="4">
        <v>-1.5915689829746342</v>
      </c>
      <c r="S256" s="4">
        <v>-0.70010349133517469</v>
      </c>
      <c r="T256" s="4">
        <v>-0.7319677493524428</v>
      </c>
      <c r="U256" s="4"/>
      <c r="V256" s="4"/>
      <c r="W256" s="4"/>
      <c r="X256" s="4"/>
      <c r="Y256" s="4"/>
      <c r="Z256" s="4"/>
      <c r="AA256" s="4"/>
      <c r="AC256">
        <v>252</v>
      </c>
      <c r="AD256">
        <f t="shared" si="68"/>
        <v>1.0970533520897057</v>
      </c>
      <c r="AE256">
        <f t="shared" si="69"/>
        <v>8.4967431642083258E-2</v>
      </c>
      <c r="AF256">
        <f t="shared" si="70"/>
        <v>-1.2702260980336606</v>
      </c>
      <c r="AG256">
        <f t="shared" si="71"/>
        <v>-0.20124829825972346</v>
      </c>
      <c r="AH256">
        <f t="shared" si="72"/>
        <v>-0.47511694034141794</v>
      </c>
      <c r="AJ256">
        <v>252</v>
      </c>
      <c r="AK256" s="32">
        <f t="shared" si="73"/>
        <v>4172.6602078186543</v>
      </c>
      <c r="AL256" s="32">
        <f t="shared" si="74"/>
        <v>1222.7351790816967</v>
      </c>
      <c r="AM256" s="32">
        <f t="shared" si="75"/>
        <v>790.26400781023847</v>
      </c>
      <c r="AN256" s="32">
        <f t="shared" si="76"/>
        <v>2316.116190511269</v>
      </c>
      <c r="AO256" s="32">
        <f t="shared" si="77"/>
        <v>1879.1348810846957</v>
      </c>
      <c r="AQ256">
        <v>252</v>
      </c>
      <c r="AR256" s="35">
        <f t="shared" si="78"/>
        <v>1.464095802226284E-2</v>
      </c>
      <c r="AS256" s="35">
        <f t="shared" si="79"/>
        <v>1.2161138847055497E-3</v>
      </c>
      <c r="AT256" s="35">
        <f t="shared" si="80"/>
        <v>-3.7014525841674306E-3</v>
      </c>
      <c r="AU256" s="35">
        <f t="shared" si="81"/>
        <v>-2.5768956930066755E-3</v>
      </c>
      <c r="AV256" s="35">
        <f t="shared" si="82"/>
        <v>-5.7224365275824196E-3</v>
      </c>
      <c r="AW256" s="35">
        <f t="shared" si="83"/>
        <v>7.7125742044237299E-4</v>
      </c>
      <c r="AZ256" s="36">
        <v>4.046091632003314E-4</v>
      </c>
      <c r="BA256">
        <v>249</v>
      </c>
    </row>
    <row r="257" spans="8:53" x14ac:dyDescent="0.35">
      <c r="H257" s="4"/>
      <c r="I257" s="7"/>
      <c r="J257" s="7"/>
      <c r="K257" s="7"/>
      <c r="L257" s="7"/>
      <c r="M257" s="7"/>
      <c r="N257" s="4"/>
      <c r="O257" s="4">
        <v>253</v>
      </c>
      <c r="P257" s="4">
        <v>-0.68840298250592669</v>
      </c>
      <c r="Q257" s="4">
        <v>-0.11906780948408373</v>
      </c>
      <c r="R257" s="4">
        <v>0.77629120801993201</v>
      </c>
      <c r="S257" s="4">
        <v>2.8935715726997753</v>
      </c>
      <c r="T257" s="4">
        <v>-0.88514200584353719</v>
      </c>
      <c r="U257" s="4"/>
      <c r="V257" s="4"/>
      <c r="W257" s="4"/>
      <c r="X257" s="4"/>
      <c r="Y257" s="4"/>
      <c r="Z257" s="4"/>
      <c r="AA257" s="4"/>
      <c r="AC257">
        <v>253</v>
      </c>
      <c r="AD257">
        <f t="shared" si="68"/>
        <v>-0.68840298250592669</v>
      </c>
      <c r="AE257">
        <f t="shared" si="69"/>
        <v>-0.29263844958975149</v>
      </c>
      <c r="AF257">
        <f t="shared" si="70"/>
        <v>0.48089909067009051</v>
      </c>
      <c r="AG257">
        <f t="shared" si="71"/>
        <v>2.5426437481697888</v>
      </c>
      <c r="AH257">
        <f t="shared" si="72"/>
        <v>-1.0073132500986866</v>
      </c>
      <c r="AJ257">
        <v>253</v>
      </c>
      <c r="AK257" s="32">
        <f t="shared" si="73"/>
        <v>4075.1205147198884</v>
      </c>
      <c r="AL257" s="32">
        <f t="shared" si="74"/>
        <v>1216.143150375776</v>
      </c>
      <c r="AM257" s="32">
        <f t="shared" si="75"/>
        <v>831.28662130801297</v>
      </c>
      <c r="AN257" s="32">
        <f t="shared" si="76"/>
        <v>2398.9796191271671</v>
      </c>
      <c r="AO257" s="32">
        <f t="shared" si="77"/>
        <v>1867.0804275731389</v>
      </c>
      <c r="AQ257">
        <v>253</v>
      </c>
      <c r="AR257" s="35">
        <f t="shared" si="78"/>
        <v>-9.0771888485237096E-3</v>
      </c>
      <c r="AS257" s="35">
        <f t="shared" si="79"/>
        <v>-4.1816578294566753E-3</v>
      </c>
      <c r="AT257" s="35">
        <f t="shared" si="80"/>
        <v>4.8016416172482312E-2</v>
      </c>
      <c r="AU257" s="35">
        <f t="shared" si="81"/>
        <v>3.3107798599184779E-2</v>
      </c>
      <c r="AV257" s="35">
        <f t="shared" si="82"/>
        <v>-1.2100622993656551E-2</v>
      </c>
      <c r="AW257" s="35">
        <f t="shared" si="83"/>
        <v>1.1152949020006032E-2</v>
      </c>
      <c r="AZ257" s="36">
        <v>4.3569246390258172E-4</v>
      </c>
      <c r="BA257">
        <v>250</v>
      </c>
    </row>
    <row r="258" spans="8:53" x14ac:dyDescent="0.35">
      <c r="H258" s="4"/>
      <c r="I258" s="7"/>
      <c r="J258" s="7"/>
      <c r="K258" s="7"/>
      <c r="L258" s="7"/>
      <c r="M258" s="7"/>
      <c r="N258" s="4"/>
      <c r="O258" s="4">
        <v>254</v>
      </c>
      <c r="P258" s="4">
        <v>-0.22440917905093727</v>
      </c>
      <c r="Q258" s="4">
        <v>-0.83474279857700961</v>
      </c>
      <c r="R258" s="4">
        <v>2.3437719698908874E-2</v>
      </c>
      <c r="S258" s="4">
        <v>-0.36914326162989564</v>
      </c>
      <c r="T258" s="4">
        <v>-0.35323753102035033</v>
      </c>
      <c r="U258" s="4"/>
      <c r="V258" s="4"/>
      <c r="W258" s="4"/>
      <c r="X258" s="4"/>
      <c r="Y258" s="4"/>
      <c r="Z258" s="4"/>
      <c r="AA258" s="4"/>
      <c r="AC258">
        <v>254</v>
      </c>
      <c r="AD258">
        <f t="shared" si="68"/>
        <v>-0.22440917905093727</v>
      </c>
      <c r="AE258">
        <f t="shared" si="69"/>
        <v>-0.86438207894852914</v>
      </c>
      <c r="AF258">
        <f t="shared" si="70"/>
        <v>-0.45310585641378032</v>
      </c>
      <c r="AG258">
        <f t="shared" si="71"/>
        <v>-0.46202565247006622</v>
      </c>
      <c r="AH258">
        <f t="shared" si="72"/>
        <v>-0.59102582638499013</v>
      </c>
      <c r="AJ258">
        <v>254</v>
      </c>
      <c r="AK258" s="32">
        <f t="shared" si="73"/>
        <v>4100.2470956339967</v>
      </c>
      <c r="AL258" s="32">
        <f t="shared" si="74"/>
        <v>1206.2295561919698</v>
      </c>
      <c r="AM258" s="32">
        <f t="shared" si="75"/>
        <v>786.47219800264668</v>
      </c>
      <c r="AN258" s="32">
        <f t="shared" si="76"/>
        <v>2308.3914296652888</v>
      </c>
      <c r="AO258" s="32">
        <f t="shared" si="77"/>
        <v>1876.5028877139039</v>
      </c>
      <c r="AQ258">
        <v>254</v>
      </c>
      <c r="AR258" s="35">
        <f t="shared" si="78"/>
        <v>-2.967307655048268E-3</v>
      </c>
      <c r="AS258" s="35">
        <f t="shared" si="79"/>
        <v>-1.2299237509134309E-2</v>
      </c>
      <c r="AT258" s="35">
        <f t="shared" si="80"/>
        <v>-8.4818482064464851E-3</v>
      </c>
      <c r="AU258" s="35">
        <f t="shared" si="81"/>
        <v>-5.9035228175836618E-3</v>
      </c>
      <c r="AV258" s="35">
        <f t="shared" si="82"/>
        <v>-7.1150624546131302E-3</v>
      </c>
      <c r="AW258" s="35">
        <f t="shared" si="83"/>
        <v>-7.3533957285651713E-3</v>
      </c>
      <c r="AZ258" s="36">
        <v>4.3610535403346704E-4</v>
      </c>
      <c r="BA258">
        <v>251</v>
      </c>
    </row>
    <row r="259" spans="8:53" x14ac:dyDescent="0.35">
      <c r="H259" s="4"/>
      <c r="I259" s="7"/>
      <c r="J259" s="7"/>
      <c r="K259" s="7"/>
      <c r="L259" s="7"/>
      <c r="M259" s="7"/>
      <c r="N259" s="4"/>
      <c r="O259" s="4">
        <v>255</v>
      </c>
      <c r="P259" s="4">
        <v>0.73465359932755914</v>
      </c>
      <c r="Q259" s="4">
        <v>-2.1522282597272304</v>
      </c>
      <c r="R259" s="4">
        <v>-1.4509903169756124</v>
      </c>
      <c r="S259" s="4">
        <v>-1.3560092581567846</v>
      </c>
      <c r="T259" s="4">
        <v>0.70644875566807497</v>
      </c>
      <c r="U259" s="4"/>
      <c r="V259" s="4"/>
      <c r="W259" s="4"/>
      <c r="X259" s="4"/>
      <c r="Y259" s="4"/>
      <c r="Z259" s="4"/>
      <c r="AA259" s="4"/>
      <c r="AC259">
        <v>255</v>
      </c>
      <c r="AD259">
        <f t="shared" si="68"/>
        <v>0.73465359932755914</v>
      </c>
      <c r="AE259">
        <f t="shared" si="69"/>
        <v>-1.8898420510449465</v>
      </c>
      <c r="AF259">
        <f t="shared" si="70"/>
        <v>-2.230377418749538</v>
      </c>
      <c r="AG259">
        <f t="shared" si="71"/>
        <v>-1.0667314595757431</v>
      </c>
      <c r="AH259">
        <f t="shared" si="72"/>
        <v>0.31903310542953184</v>
      </c>
      <c r="AJ259">
        <v>255</v>
      </c>
      <c r="AK259" s="32">
        <f t="shared" si="73"/>
        <v>4152.6752106428785</v>
      </c>
      <c r="AL259" s="32">
        <f t="shared" si="74"/>
        <v>1188.6508861940054</v>
      </c>
      <c r="AM259" s="32">
        <f t="shared" si="75"/>
        <v>777.7493886571491</v>
      </c>
      <c r="AN259" s="32">
        <f t="shared" si="76"/>
        <v>2290.5777949189369</v>
      </c>
      <c r="AO259" s="32">
        <f t="shared" si="77"/>
        <v>1897.2675582491547</v>
      </c>
      <c r="AQ259">
        <v>255</v>
      </c>
      <c r="AR259" s="35">
        <f t="shared" si="78"/>
        <v>9.7813251572369531E-3</v>
      </c>
      <c r="AS259" s="35">
        <f t="shared" si="79"/>
        <v>-2.6693235460384601E-2</v>
      </c>
      <c r="AT259" s="35">
        <f t="shared" si="80"/>
        <v>-1.9478834269857526E-2</v>
      </c>
      <c r="AU259" s="35">
        <f t="shared" si="81"/>
        <v>-1.3574869764895192E-2</v>
      </c>
      <c r="AV259" s="35">
        <f t="shared" si="82"/>
        <v>3.8718263706207789E-3</v>
      </c>
      <c r="AW259" s="35">
        <f t="shared" si="83"/>
        <v>-9.2187575934559174E-3</v>
      </c>
      <c r="AZ259" s="36">
        <v>4.3763505826943661E-4</v>
      </c>
      <c r="BA259">
        <v>252</v>
      </c>
    </row>
    <row r="260" spans="8:53" x14ac:dyDescent="0.35">
      <c r="H260" s="4"/>
      <c r="I260" s="7"/>
      <c r="J260" s="7"/>
      <c r="K260" s="7"/>
      <c r="L260" s="7"/>
      <c r="M260" s="7"/>
      <c r="N260" s="4"/>
      <c r="O260" s="4">
        <v>256</v>
      </c>
      <c r="P260" s="4">
        <v>0.57430019614381833</v>
      </c>
      <c r="Q260" s="4">
        <v>-0.46991323260099455</v>
      </c>
      <c r="R260" s="4">
        <v>-1.411631922281001</v>
      </c>
      <c r="S260" s="4">
        <v>0.44859852909800146</v>
      </c>
      <c r="T260" s="4">
        <v>0.50120041531201631</v>
      </c>
      <c r="U260" s="4"/>
      <c r="V260" s="4"/>
      <c r="W260" s="4"/>
      <c r="X260" s="4"/>
      <c r="Y260" s="4"/>
      <c r="Z260" s="4"/>
      <c r="AA260" s="4"/>
      <c r="AC260">
        <v>256</v>
      </c>
      <c r="AD260">
        <f t="shared" si="68"/>
        <v>0.57430019614381833</v>
      </c>
      <c r="AE260">
        <f t="shared" si="69"/>
        <v>-0.30584296207430717</v>
      </c>
      <c r="AF260">
        <f t="shared" si="70"/>
        <v>-1.3394495694847914</v>
      </c>
      <c r="AG260">
        <f t="shared" si="71"/>
        <v>0.77298870698412947</v>
      </c>
      <c r="AH260">
        <f t="shared" si="72"/>
        <v>0.54580358787687833</v>
      </c>
      <c r="AJ260">
        <v>256</v>
      </c>
      <c r="AK260" s="32">
        <f t="shared" si="73"/>
        <v>4143.8628913767398</v>
      </c>
      <c r="AL260" s="32">
        <f t="shared" si="74"/>
        <v>1215.9132777375478</v>
      </c>
      <c r="AM260" s="32">
        <f t="shared" si="75"/>
        <v>804.59225125610158</v>
      </c>
      <c r="AN260" s="32">
        <f t="shared" si="76"/>
        <v>2345.2044701492091</v>
      </c>
      <c r="AO260" s="32">
        <f t="shared" si="77"/>
        <v>1902.4774072045798</v>
      </c>
      <c r="AQ260">
        <v>256</v>
      </c>
      <c r="AR260" s="35">
        <f t="shared" si="78"/>
        <v>7.6384859090663504E-3</v>
      </c>
      <c r="AS260" s="35">
        <f t="shared" si="79"/>
        <v>-4.3698851688451779E-3</v>
      </c>
      <c r="AT260" s="35">
        <f t="shared" si="80"/>
        <v>1.4362394422720026E-2</v>
      </c>
      <c r="AU260" s="35">
        <f t="shared" si="81"/>
        <v>9.9498170402692043E-3</v>
      </c>
      <c r="AV260" s="35">
        <f t="shared" si="82"/>
        <v>6.6284331355748183E-3</v>
      </c>
      <c r="AW260" s="35">
        <f t="shared" si="83"/>
        <v>6.8418490677570444E-3</v>
      </c>
      <c r="AZ260" s="36">
        <v>4.6556501675274538E-4</v>
      </c>
      <c r="BA260">
        <v>253</v>
      </c>
    </row>
    <row r="261" spans="8:53" x14ac:dyDescent="0.35">
      <c r="H261" s="4"/>
      <c r="I261" s="7"/>
      <c r="J261" s="7"/>
      <c r="K261" s="7"/>
      <c r="L261" s="7"/>
      <c r="M261" s="7"/>
      <c r="N261" s="4"/>
      <c r="O261" s="4">
        <v>257</v>
      </c>
      <c r="P261" s="4">
        <v>1.5962981725237801</v>
      </c>
      <c r="Q261" s="4">
        <v>1.8754911270793935</v>
      </c>
      <c r="R261" s="4">
        <v>0.21957515434265718</v>
      </c>
      <c r="S261" s="4">
        <v>-1.9291652830826769</v>
      </c>
      <c r="T261" s="4">
        <v>0.8015094739082097</v>
      </c>
      <c r="U261" s="4"/>
      <c r="V261" s="4"/>
      <c r="W261" s="4"/>
      <c r="X261" s="4"/>
      <c r="Y261" s="4"/>
      <c r="Z261" s="4"/>
      <c r="AA261" s="4"/>
      <c r="AC261">
        <v>257</v>
      </c>
      <c r="AD261">
        <f t="shared" si="68"/>
        <v>1.5962981725237801</v>
      </c>
      <c r="AE261">
        <f t="shared" si="69"/>
        <v>2.2238347179571658</v>
      </c>
      <c r="AF261">
        <f t="shared" si="70"/>
        <v>1.4148031251229565</v>
      </c>
      <c r="AG261">
        <f t="shared" si="71"/>
        <v>-1.5078099119288753</v>
      </c>
      <c r="AH261">
        <f t="shared" si="72"/>
        <v>1.4625830683976622</v>
      </c>
      <c r="AJ261">
        <v>257</v>
      </c>
      <c r="AK261" s="32">
        <f t="shared" si="73"/>
        <v>4200.3493092667122</v>
      </c>
      <c r="AL261" s="32">
        <f t="shared" si="74"/>
        <v>1260.7544266090065</v>
      </c>
      <c r="AM261" s="32">
        <f t="shared" si="75"/>
        <v>771.44796525881941</v>
      </c>
      <c r="AN261" s="32">
        <f t="shared" si="76"/>
        <v>2277.6711156375072</v>
      </c>
      <c r="AO261" s="32">
        <f t="shared" si="77"/>
        <v>1923.6858295386139</v>
      </c>
      <c r="AQ261">
        <v>257</v>
      </c>
      <c r="AR261" s="35">
        <f t="shared" si="78"/>
        <v>2.1373952088587611E-2</v>
      </c>
      <c r="AS261" s="35">
        <f t="shared" si="79"/>
        <v>3.2347534582605197E-2</v>
      </c>
      <c r="AT261" s="35">
        <f t="shared" si="80"/>
        <v>-2.7423140117474376E-2</v>
      </c>
      <c r="AU261" s="35">
        <f t="shared" si="81"/>
        <v>-1.9133062470390039E-2</v>
      </c>
      <c r="AV261" s="35">
        <f t="shared" si="82"/>
        <v>1.7850117483856121E-2</v>
      </c>
      <c r="AW261" s="35">
        <f t="shared" si="83"/>
        <v>5.0030803134369032E-3</v>
      </c>
      <c r="AZ261" s="36">
        <v>5.0283681123703967E-4</v>
      </c>
      <c r="BA261">
        <v>254</v>
      </c>
    </row>
    <row r="262" spans="8:53" x14ac:dyDescent="0.35">
      <c r="H262" s="4"/>
      <c r="I262" s="7"/>
      <c r="J262" s="7"/>
      <c r="K262" s="7"/>
      <c r="L262" s="7"/>
      <c r="M262" s="7"/>
      <c r="N262" s="4"/>
      <c r="O262" s="4">
        <v>258</v>
      </c>
      <c r="P262" s="4">
        <v>-2.19772612853704</v>
      </c>
      <c r="Q262" s="4">
        <v>0.65126535759158855</v>
      </c>
      <c r="R262" s="4">
        <v>-0.32363436538307649</v>
      </c>
      <c r="S262" s="4">
        <v>-0.80195586911563799</v>
      </c>
      <c r="T262" s="4">
        <v>0.48255840020993762</v>
      </c>
      <c r="U262" s="4"/>
      <c r="V262" s="4"/>
      <c r="W262" s="4"/>
      <c r="X262" s="4"/>
      <c r="Y262" s="4"/>
      <c r="Z262" s="4"/>
      <c r="AA262" s="4"/>
      <c r="AC262">
        <v>258</v>
      </c>
      <c r="AD262">
        <f t="shared" ref="AD262:AD325" si="89">SUMPRODUCT($W$13:$AA$13,P262:T262)</f>
        <v>-2.19772612853704</v>
      </c>
      <c r="AE262">
        <f t="shared" ref="AE262:AE325" si="90">SUMPRODUCT($W$14:$AA$14,P262:T262)</f>
        <v>6.2228661335842372E-2</v>
      </c>
      <c r="AF262">
        <f t="shared" ref="AF262:AF325" si="91">SUMPRODUCT($W$15:$AA$15,P262:T262)</f>
        <v>-0.26902571203653103</v>
      </c>
      <c r="AG262">
        <f t="shared" ref="AG262:AG325" si="92">SUMPRODUCT($W$16:$AA$16,P262:T262)</f>
        <v>-1.0647056801003354</v>
      </c>
      <c r="AH262">
        <f t="shared" ref="AH262:AH325" si="93">SUMPRODUCT($W$17:$AA$17,P262:T262)</f>
        <v>0.29889427519463302</v>
      </c>
      <c r="AJ262">
        <v>258</v>
      </c>
      <c r="AK262" s="32">
        <f t="shared" ref="AK262:AK325" si="94">$W$24*EXP(($W$22-(($W$23^2)/2))*(1/252)+$W$23*AD262)</f>
        <v>3994.4465701930048</v>
      </c>
      <c r="AL262" s="32">
        <f t="shared" ref="AL262:AL325" si="95">$X$24*EXP(($X$22-(($X$23^2)/2))*(1/252)+$X$23*AE262)</f>
        <v>1222.3372094299543</v>
      </c>
      <c r="AM262" s="32">
        <f t="shared" ref="AM262:AM325" si="96">$Y$24*EXP(($Y$22-(($Y$23^2)/2))*(1/252)+$Y$23*AG262)</f>
        <v>777.77844817617131</v>
      </c>
      <c r="AN262" s="32">
        <f t="shared" ref="AN262:AN325" si="97">$Z$24*EXP(($Z$22-($Z$23^2)/2)*(1/252)+$Z$23*AG262)</f>
        <v>2290.6372409571959</v>
      </c>
      <c r="AO262" s="32">
        <f t="shared" ref="AO262:AO325" si="98">$AA$24*EXP(($AA$22-(($AA$23^2)/2))*(1/252)+$AA$23*AH262)</f>
        <v>1896.805576978305</v>
      </c>
      <c r="AQ262">
        <v>258</v>
      </c>
      <c r="AR262" s="35">
        <f t="shared" ref="AR262:AR325" si="99">AK262/$W$24-1</f>
        <v>-2.8694191979718897E-2</v>
      </c>
      <c r="AS262" s="35">
        <f t="shared" ref="AS262:AS325" si="100">AL262/$X$24-1</f>
        <v>8.9024313609353811E-4</v>
      </c>
      <c r="AT262" s="35">
        <f t="shared" ref="AT262:AT325" si="101">AM262/$Y$24-1</f>
        <v>-1.9442198466753324E-2</v>
      </c>
      <c r="AU262" s="35">
        <f t="shared" ref="AU262:AU325" si="102">AN262/$Z$24-1</f>
        <v>-1.3549269645064421E-2</v>
      </c>
      <c r="AV262" s="35">
        <f t="shared" ref="AV262:AV325" si="103">AO262/$AA$24-1</f>
        <v>3.6273853690864666E-3</v>
      </c>
      <c r="AW262" s="35">
        <f t="shared" ref="AW262:AW325" si="104">SUMPRODUCT($AY$5:$BC$5,AR262:AV262)</f>
        <v>-1.1433606317271328E-2</v>
      </c>
      <c r="AZ262" s="36">
        <v>5.3103248515806722E-4</v>
      </c>
      <c r="BA262">
        <v>255</v>
      </c>
    </row>
    <row r="263" spans="8:53" x14ac:dyDescent="0.35">
      <c r="H263" s="4"/>
      <c r="I263" s="7"/>
      <c r="J263" s="7"/>
      <c r="K263" s="7"/>
      <c r="L263" s="7"/>
      <c r="M263" s="7"/>
      <c r="N263" s="4"/>
      <c r="O263" s="4">
        <v>259</v>
      </c>
      <c r="P263" s="4">
        <v>-1.0964487656711928</v>
      </c>
      <c r="Q263" s="4">
        <v>2.6378437528231951</v>
      </c>
      <c r="R263" s="4">
        <v>9.2256479998275534E-2</v>
      </c>
      <c r="S263" s="4">
        <v>0.7090951961272115</v>
      </c>
      <c r="T263" s="4">
        <v>0.77312692683850315</v>
      </c>
      <c r="U263" s="4"/>
      <c r="V263" s="4"/>
      <c r="W263" s="4"/>
      <c r="X263" s="4"/>
      <c r="Y263" s="4"/>
      <c r="Z263" s="4"/>
      <c r="AA263" s="4"/>
      <c r="AC263">
        <v>259</v>
      </c>
      <c r="AD263">
        <f t="shared" si="89"/>
        <v>-1.0964487656711928</v>
      </c>
      <c r="AE263">
        <f t="shared" si="90"/>
        <v>2.2656799247346187</v>
      </c>
      <c r="AF263">
        <f t="shared" si="91"/>
        <v>1.2918551931396065</v>
      </c>
      <c r="AG263">
        <f t="shared" si="92"/>
        <v>0.66269921711739854</v>
      </c>
      <c r="AH263">
        <f t="shared" si="93"/>
        <v>1.2441307328832889</v>
      </c>
      <c r="AJ263">
        <v>259</v>
      </c>
      <c r="AK263" s="32">
        <f t="shared" si="94"/>
        <v>4053.1509562222818</v>
      </c>
      <c r="AL263" s="32">
        <f t="shared" si="95"/>
        <v>1261.5099146049472</v>
      </c>
      <c r="AM263" s="32">
        <f t="shared" si="96"/>
        <v>802.95725485022672</v>
      </c>
      <c r="AN263" s="32">
        <f t="shared" si="97"/>
        <v>2341.8932493886937</v>
      </c>
      <c r="AO263" s="32">
        <f t="shared" si="98"/>
        <v>1918.6108795045041</v>
      </c>
      <c r="AQ263">
        <v>259</v>
      </c>
      <c r="AR263" s="35">
        <f t="shared" si="99"/>
        <v>-1.4419395683283209E-2</v>
      </c>
      <c r="AS263" s="35">
        <f t="shared" si="100"/>
        <v>3.296615320773566E-2</v>
      </c>
      <c r="AT263" s="35">
        <f t="shared" si="101"/>
        <v>1.2301128152075957E-2</v>
      </c>
      <c r="AU263" s="35">
        <f t="shared" si="102"/>
        <v>8.523857451743666E-3</v>
      </c>
      <c r="AV263" s="35">
        <f t="shared" si="103"/>
        <v>1.5164887697824758E-2</v>
      </c>
      <c r="AW263" s="35">
        <f t="shared" si="104"/>
        <v>1.0907326165219368E-2</v>
      </c>
      <c r="AZ263" s="36">
        <v>5.3300860750238311E-4</v>
      </c>
      <c r="BA263">
        <v>256</v>
      </c>
    </row>
    <row r="264" spans="8:53" x14ac:dyDescent="0.35">
      <c r="H264" s="4"/>
      <c r="I264" s="7"/>
      <c r="J264" s="7"/>
      <c r="K264" s="7"/>
      <c r="L264" s="7"/>
      <c r="M264" s="7"/>
      <c r="N264" s="4"/>
      <c r="O264" s="4">
        <v>260</v>
      </c>
      <c r="P264" s="4">
        <v>1.8274433947224633</v>
      </c>
      <c r="Q264" s="4">
        <v>0.23769166268430403</v>
      </c>
      <c r="R264" s="4">
        <v>0.12576281100508244</v>
      </c>
      <c r="S264" s="4">
        <v>2.8807549287619532</v>
      </c>
      <c r="T264" s="4">
        <v>-1.424150545367225</v>
      </c>
      <c r="U264" s="4"/>
      <c r="V264" s="4"/>
      <c r="W264" s="4"/>
      <c r="X264" s="4"/>
      <c r="Y264" s="4"/>
      <c r="Z264" s="4"/>
      <c r="AA264" s="4"/>
      <c r="AC264">
        <v>260</v>
      </c>
      <c r="AD264">
        <f t="shared" si="89"/>
        <v>1.8274433947224633</v>
      </c>
      <c r="AE264">
        <f t="shared" si="90"/>
        <v>0.7011079213068887</v>
      </c>
      <c r="AF264">
        <f t="shared" si="91"/>
        <v>0.51259821872919797</v>
      </c>
      <c r="AG264">
        <f t="shared" si="92"/>
        <v>3.1240020479284603</v>
      </c>
      <c r="AH264">
        <f t="shared" si="93"/>
        <v>-0.99101698682197026</v>
      </c>
      <c r="AJ264">
        <v>260</v>
      </c>
      <c r="AK264" s="32">
        <f t="shared" si="94"/>
        <v>4213.2312332210249</v>
      </c>
      <c r="AL264" s="32">
        <f t="shared" si="95"/>
        <v>1233.5682155423515</v>
      </c>
      <c r="AM264" s="32">
        <f t="shared" si="96"/>
        <v>840.24797365282745</v>
      </c>
      <c r="AN264" s="32">
        <f t="shared" si="97"/>
        <v>2416.9132720939883</v>
      </c>
      <c r="AO264" s="32">
        <f t="shared" si="98"/>
        <v>1867.448394070426</v>
      </c>
      <c r="AQ264">
        <v>260</v>
      </c>
      <c r="AR264" s="35">
        <f t="shared" si="99"/>
        <v>2.4506372897184159E-2</v>
      </c>
      <c r="AS264" s="35">
        <f t="shared" si="100"/>
        <v>1.0086563391894732E-2</v>
      </c>
      <c r="AT264" s="35">
        <f t="shared" si="101"/>
        <v>5.9314137232510555E-2</v>
      </c>
      <c r="AU264" s="35">
        <f t="shared" si="102"/>
        <v>4.0830830754053915E-2</v>
      </c>
      <c r="AV264" s="35">
        <f t="shared" si="103"/>
        <v>-1.1905926574551695E-2</v>
      </c>
      <c r="AW264" s="35">
        <f t="shared" si="104"/>
        <v>2.4566395540218337E-2</v>
      </c>
      <c r="AZ264" s="36">
        <v>6.4269810183354955E-4</v>
      </c>
      <c r="BA264">
        <v>257</v>
      </c>
    </row>
    <row r="265" spans="8:53" x14ac:dyDescent="0.35">
      <c r="H265" s="4"/>
      <c r="I265" s="7"/>
      <c r="J265" s="7"/>
      <c r="K265" s="7"/>
      <c r="L265" s="7"/>
      <c r="M265" s="7"/>
      <c r="N265" s="4"/>
      <c r="O265" s="4">
        <v>261</v>
      </c>
      <c r="P265" s="4">
        <v>0.58036753663574958</v>
      </c>
      <c r="Q265" s="4">
        <v>-0.13338568466510442</v>
      </c>
      <c r="R265" s="4">
        <v>-1.7159857857272109</v>
      </c>
      <c r="S265" s="4">
        <v>-0.44415750235541773</v>
      </c>
      <c r="T265" s="4">
        <v>1.1437978310575241</v>
      </c>
      <c r="U265" s="4"/>
      <c r="V265" s="4"/>
      <c r="W265" s="4"/>
      <c r="X265" s="4"/>
      <c r="Y265" s="4"/>
      <c r="Z265" s="4"/>
      <c r="AA265" s="4"/>
      <c r="AC265">
        <v>261</v>
      </c>
      <c r="AD265">
        <f t="shared" si="89"/>
        <v>0.58036753663574958</v>
      </c>
      <c r="AE265">
        <f t="shared" si="90"/>
        <v>2.085844153746641E-2</v>
      </c>
      <c r="AF265">
        <f t="shared" si="91"/>
        <v>-1.4166964695380628</v>
      </c>
      <c r="AG265">
        <f t="shared" si="92"/>
        <v>-1.4966903589554603E-2</v>
      </c>
      <c r="AH265">
        <f t="shared" si="93"/>
        <v>1.2575368530217532</v>
      </c>
      <c r="AJ265">
        <v>261</v>
      </c>
      <c r="AK265" s="32">
        <f t="shared" si="94"/>
        <v>4144.1959851298607</v>
      </c>
      <c r="AL265" s="32">
        <f t="shared" si="95"/>
        <v>1221.6134878561813</v>
      </c>
      <c r="AM265" s="32">
        <f t="shared" si="96"/>
        <v>792.98380435636739</v>
      </c>
      <c r="AN265" s="32">
        <f t="shared" si="97"/>
        <v>2321.6500509499842</v>
      </c>
      <c r="AO265" s="32">
        <f t="shared" si="98"/>
        <v>1918.921936262022</v>
      </c>
      <c r="AQ265">
        <v>261</v>
      </c>
      <c r="AR265" s="35">
        <f t="shared" si="99"/>
        <v>7.719482335313721E-3</v>
      </c>
      <c r="AS265" s="35">
        <f t="shared" si="100"/>
        <v>2.9763591089571051E-4</v>
      </c>
      <c r="AT265" s="35">
        <f t="shared" si="101"/>
        <v>-2.7256132581021664E-4</v>
      </c>
      <c r="AU265" s="35">
        <f t="shared" si="102"/>
        <v>-1.9376816244587314E-4</v>
      </c>
      <c r="AV265" s="35">
        <f t="shared" si="103"/>
        <v>1.5329472346899076E-2</v>
      </c>
      <c r="AW265" s="35">
        <f t="shared" si="104"/>
        <v>4.5760522209704838E-3</v>
      </c>
      <c r="AZ265" s="36">
        <v>6.6460013090112761E-4</v>
      </c>
      <c r="BA265">
        <v>258</v>
      </c>
    </row>
    <row r="266" spans="8:53" x14ac:dyDescent="0.35">
      <c r="H266" s="4"/>
      <c r="I266" s="7"/>
      <c r="J266" s="7"/>
      <c r="K266" s="7"/>
      <c r="L266" s="7"/>
      <c r="M266" s="7"/>
      <c r="N266" s="4"/>
      <c r="O266" s="4">
        <v>262</v>
      </c>
      <c r="P266" s="4">
        <v>0.7367129713232361</v>
      </c>
      <c r="Q266" s="4">
        <v>0.70184573207233281</v>
      </c>
      <c r="R266" s="4">
        <v>-0.84076381912966336</v>
      </c>
      <c r="S266" s="4">
        <v>1.3088207378015586</v>
      </c>
      <c r="T266" s="4">
        <v>0.30092217063334303</v>
      </c>
      <c r="U266" s="4"/>
      <c r="V266" s="4"/>
      <c r="W266" s="4"/>
      <c r="X266" s="4"/>
      <c r="Y266" s="4"/>
      <c r="Z266" s="4"/>
      <c r="AA266" s="4"/>
      <c r="AC266">
        <v>262</v>
      </c>
      <c r="AD266">
        <f t="shared" si="89"/>
        <v>0.7367129713232361</v>
      </c>
      <c r="AE266">
        <f t="shared" si="90"/>
        <v>0.86815283351336592</v>
      </c>
      <c r="AF266">
        <f t="shared" si="91"/>
        <v>-0.22159156966038007</v>
      </c>
      <c r="AG266">
        <f t="shared" si="92"/>
        <v>1.6137227607144153</v>
      </c>
      <c r="AH266">
        <f t="shared" si="93"/>
        <v>0.65127337294782506</v>
      </c>
      <c r="AJ266">
        <v>262</v>
      </c>
      <c r="AK266" s="32">
        <f t="shared" si="94"/>
        <v>4152.7885064873708</v>
      </c>
      <c r="AL266" s="32">
        <f t="shared" si="95"/>
        <v>1236.5217162138288</v>
      </c>
      <c r="AM266" s="32">
        <f t="shared" si="96"/>
        <v>817.16570072616116</v>
      </c>
      <c r="AN266" s="32">
        <f t="shared" si="97"/>
        <v>2370.6001778129043</v>
      </c>
      <c r="AO266" s="32">
        <f t="shared" si="98"/>
        <v>1904.90535292565</v>
      </c>
      <c r="AQ266">
        <v>262</v>
      </c>
      <c r="AR266" s="35">
        <f t="shared" si="99"/>
        <v>9.8088746337028354E-3</v>
      </c>
      <c r="AS266" s="35">
        <f t="shared" si="100"/>
        <v>1.2504987687884439E-2</v>
      </c>
      <c r="AT266" s="35">
        <f t="shared" si="101"/>
        <v>3.0213944435402373E-2</v>
      </c>
      <c r="AU266" s="35">
        <f t="shared" si="102"/>
        <v>2.0886343315492217E-2</v>
      </c>
      <c r="AV266" s="35">
        <f t="shared" si="103"/>
        <v>7.9130944869705289E-3</v>
      </c>
      <c r="AW266" s="35">
        <f t="shared" si="104"/>
        <v>1.6265448911890478E-2</v>
      </c>
      <c r="AZ266" s="36">
        <v>7.1327470339048688E-4</v>
      </c>
      <c r="BA266">
        <v>259</v>
      </c>
    </row>
    <row r="267" spans="8:53" x14ac:dyDescent="0.35">
      <c r="H267" s="4"/>
      <c r="I267" s="7"/>
      <c r="J267" s="7"/>
      <c r="K267" s="7"/>
      <c r="L267" s="7"/>
      <c r="M267" s="7"/>
      <c r="N267" s="4"/>
      <c r="O267" s="4">
        <v>263</v>
      </c>
      <c r="P267" s="4">
        <v>-0.14730299029941704</v>
      </c>
      <c r="Q267" s="4">
        <v>1.6826944399233488</v>
      </c>
      <c r="R267" s="4">
        <v>-0.94045125906396176</v>
      </c>
      <c r="S267" s="4">
        <v>-0.13789159516034177</v>
      </c>
      <c r="T267" s="4">
        <v>-0.40414522839569667</v>
      </c>
      <c r="U267" s="4"/>
      <c r="V267" s="4"/>
      <c r="W267" s="4"/>
      <c r="X267" s="4"/>
      <c r="Y267" s="4"/>
      <c r="Z267" s="4"/>
      <c r="AA267" s="4"/>
      <c r="AC267">
        <v>263</v>
      </c>
      <c r="AD267">
        <f t="shared" si="89"/>
        <v>-0.14730299029941704</v>
      </c>
      <c r="AE267">
        <f t="shared" si="90"/>
        <v>1.5877325346645967</v>
      </c>
      <c r="AF267">
        <f t="shared" si="91"/>
        <v>7.2946397023033849E-2</v>
      </c>
      <c r="AG267">
        <f t="shared" si="92"/>
        <v>0.13429795690197149</v>
      </c>
      <c r="AH267">
        <f t="shared" si="93"/>
        <v>8.9496122579108495E-2</v>
      </c>
      <c r="AJ267">
        <v>263</v>
      </c>
      <c r="AK267" s="32">
        <f t="shared" si="94"/>
        <v>4104.4376008751815</v>
      </c>
      <c r="AL267" s="32">
        <f t="shared" si="95"/>
        <v>1249.3255719216299</v>
      </c>
      <c r="AM267" s="32">
        <f t="shared" si="96"/>
        <v>795.16989569532018</v>
      </c>
      <c r="AN267" s="32">
        <f t="shared" si="97"/>
        <v>2326.0938018369116</v>
      </c>
      <c r="AO267" s="32">
        <f t="shared" si="98"/>
        <v>1892.0086803347663</v>
      </c>
      <c r="AQ267">
        <v>263</v>
      </c>
      <c r="AR267" s="35">
        <f t="shared" si="99"/>
        <v>-1.9483274264291417E-3</v>
      </c>
      <c r="AS267" s="35">
        <f t="shared" si="100"/>
        <v>2.2989209352409334E-2</v>
      </c>
      <c r="AT267" s="35">
        <f t="shared" si="101"/>
        <v>2.4834791922845323E-3</v>
      </c>
      <c r="AU267" s="35">
        <f t="shared" si="102"/>
        <v>1.7199094943851634E-3</v>
      </c>
      <c r="AV267" s="35">
        <f t="shared" si="103"/>
        <v>1.0892776712432273E-3</v>
      </c>
      <c r="AW267" s="35">
        <f t="shared" si="104"/>
        <v>5.2667096567786242E-3</v>
      </c>
      <c r="AZ267" s="36">
        <v>7.1858820514960643E-4</v>
      </c>
      <c r="BA267">
        <v>260</v>
      </c>
    </row>
    <row r="268" spans="8:53" x14ac:dyDescent="0.35">
      <c r="H268" s="4"/>
      <c r="I268" s="7"/>
      <c r="J268" s="7"/>
      <c r="K268" s="7"/>
      <c r="L268" s="7"/>
      <c r="M268" s="7"/>
      <c r="N268" s="4"/>
      <c r="O268" s="4">
        <v>264</v>
      </c>
      <c r="P268" s="4">
        <v>-1.3807410054999234</v>
      </c>
      <c r="Q268" s="4">
        <v>0.45666050621195997</v>
      </c>
      <c r="R268" s="4">
        <v>1.4583192271204217</v>
      </c>
      <c r="S268" s="4">
        <v>8.5841890476479693E-2</v>
      </c>
      <c r="T268" s="4">
        <v>-1.5192433912607726</v>
      </c>
      <c r="U268" s="4"/>
      <c r="V268" s="4"/>
      <c r="W268" s="4"/>
      <c r="X268" s="4"/>
      <c r="Y268" s="4"/>
      <c r="Z268" s="4"/>
      <c r="AA268" s="4"/>
      <c r="AC268">
        <v>264</v>
      </c>
      <c r="AD268">
        <f t="shared" si="89"/>
        <v>-1.3807410054999234</v>
      </c>
      <c r="AE268">
        <f t="shared" si="90"/>
        <v>8.4985176067759904E-2</v>
      </c>
      <c r="AF268">
        <f t="shared" si="91"/>
        <v>1.2468692699616606</v>
      </c>
      <c r="AG268">
        <f t="shared" si="92"/>
        <v>-0.40493933664637821</v>
      </c>
      <c r="AH268">
        <f t="shared" si="93"/>
        <v>-1.641740877868531</v>
      </c>
      <c r="AJ268">
        <v>264</v>
      </c>
      <c r="AK268" s="32">
        <f t="shared" si="94"/>
        <v>4037.9144463834054</v>
      </c>
      <c r="AL268" s="32">
        <f t="shared" si="95"/>
        <v>1222.7354896918644</v>
      </c>
      <c r="AM268" s="32">
        <f t="shared" si="96"/>
        <v>787.30069798788736</v>
      </c>
      <c r="AN268" s="32">
        <f t="shared" si="97"/>
        <v>2310.0802379579154</v>
      </c>
      <c r="AO268" s="32">
        <f t="shared" si="98"/>
        <v>1852.8113894214534</v>
      </c>
      <c r="AQ268">
        <v>264</v>
      </c>
      <c r="AR268" s="35">
        <f t="shared" si="99"/>
        <v>-1.8124367133118824E-2</v>
      </c>
      <c r="AS268" s="35">
        <f t="shared" si="100"/>
        <v>1.216368222611619E-3</v>
      </c>
      <c r="AT268" s="35">
        <f t="shared" si="101"/>
        <v>-7.4373449471919484E-3</v>
      </c>
      <c r="AU268" s="35">
        <f t="shared" si="102"/>
        <v>-5.1762465191355078E-3</v>
      </c>
      <c r="AV268" s="35">
        <f t="shared" si="103"/>
        <v>-1.9650578363737958E-2</v>
      </c>
      <c r="AW268" s="35">
        <f t="shared" si="104"/>
        <v>-9.8344337481145253E-3</v>
      </c>
      <c r="AZ268" s="36">
        <v>7.7125742044237299E-4</v>
      </c>
      <c r="BA268">
        <v>261</v>
      </c>
    </row>
    <row r="269" spans="8:53" x14ac:dyDescent="0.35">
      <c r="H269" s="4"/>
      <c r="I269" s="7"/>
      <c r="J269" s="7"/>
      <c r="K269" s="7"/>
      <c r="L269" s="7"/>
      <c r="M269" s="7"/>
      <c r="N269" s="4"/>
      <c r="O269" s="4">
        <v>265</v>
      </c>
      <c r="P269" s="4">
        <v>-0.80333630077282281</v>
      </c>
      <c r="Q269" s="4">
        <v>-0.14791106558503733</v>
      </c>
      <c r="R269" s="4">
        <v>-0.17862473801993897</v>
      </c>
      <c r="S269" s="4">
        <v>0.53181545473925762</v>
      </c>
      <c r="T269" s="4">
        <v>-1.5560376788672559</v>
      </c>
      <c r="U269" s="4"/>
      <c r="V269" s="4"/>
      <c r="W269" s="4"/>
      <c r="X269" s="4"/>
      <c r="Y269" s="4"/>
      <c r="Z269" s="4"/>
      <c r="AA269" s="4"/>
      <c r="AC269">
        <v>265</v>
      </c>
      <c r="AD269">
        <f t="shared" si="89"/>
        <v>-0.80333630077282281</v>
      </c>
      <c r="AE269">
        <f t="shared" si="90"/>
        <v>-0.35015700825136437</v>
      </c>
      <c r="AF269">
        <f t="shared" si="91"/>
        <v>-0.35136954630309269</v>
      </c>
      <c r="AG269">
        <f t="shared" si="92"/>
        <v>0.39924152211960451</v>
      </c>
      <c r="AH269">
        <f t="shared" si="93"/>
        <v>-1.6264432105018014</v>
      </c>
      <c r="AJ269">
        <v>265</v>
      </c>
      <c r="AK269" s="32">
        <f t="shared" si="94"/>
        <v>4068.9203803692058</v>
      </c>
      <c r="AL269" s="32">
        <f t="shared" si="95"/>
        <v>1215.1421478877564</v>
      </c>
      <c r="AM269" s="32">
        <f t="shared" si="96"/>
        <v>799.06503775118881</v>
      </c>
      <c r="AN269" s="32">
        <f t="shared" si="97"/>
        <v>2334.0023708952704</v>
      </c>
      <c r="AO269" s="32">
        <f t="shared" si="98"/>
        <v>1853.1541659079451</v>
      </c>
      <c r="AQ269">
        <v>265</v>
      </c>
      <c r="AR269" s="35">
        <f t="shared" si="99"/>
        <v>-1.0584838631665816E-2</v>
      </c>
      <c r="AS269" s="35">
        <f t="shared" si="100"/>
        <v>-5.0013118626354158E-3</v>
      </c>
      <c r="AT269" s="35">
        <f t="shared" si="101"/>
        <v>7.3941474422449804E-3</v>
      </c>
      <c r="AU269" s="35">
        <f t="shared" si="102"/>
        <v>5.1256926468585817E-3</v>
      </c>
      <c r="AV269" s="35">
        <f t="shared" si="103"/>
        <v>-1.9469210345276267E-2</v>
      </c>
      <c r="AW269" s="35">
        <f t="shared" si="104"/>
        <v>-4.5071041500947878E-3</v>
      </c>
      <c r="AZ269" s="36">
        <v>8.4418040730460642E-4</v>
      </c>
      <c r="BA269">
        <v>262</v>
      </c>
    </row>
    <row r="270" spans="8:53" x14ac:dyDescent="0.35">
      <c r="H270" s="4"/>
      <c r="I270" s="7"/>
      <c r="J270" s="7"/>
      <c r="K270" s="7"/>
      <c r="L270" s="7"/>
      <c r="M270" s="7"/>
      <c r="N270" s="4"/>
      <c r="O270" s="4">
        <v>266</v>
      </c>
      <c r="P270" s="4">
        <v>1.3607341003873956</v>
      </c>
      <c r="Q270" s="4">
        <v>0.10934339424538717</v>
      </c>
      <c r="R270" s="4">
        <v>-3.5573572298432742E-2</v>
      </c>
      <c r="S270" s="4">
        <v>7.2943956376009533E-2</v>
      </c>
      <c r="T270" s="4">
        <v>7.885062559284578E-2</v>
      </c>
      <c r="U270" s="4"/>
      <c r="V270" s="4"/>
      <c r="W270" s="4"/>
      <c r="X270" s="4"/>
      <c r="Y270" s="4"/>
      <c r="Z270" s="4"/>
      <c r="AA270" s="4"/>
      <c r="AC270">
        <v>266</v>
      </c>
      <c r="AD270">
        <f t="shared" si="89"/>
        <v>1.3607341003873956</v>
      </c>
      <c r="AE270">
        <f t="shared" si="90"/>
        <v>0.45669791090912504</v>
      </c>
      <c r="AF270">
        <f t="shared" si="91"/>
        <v>0.23802213660921329</v>
      </c>
      <c r="AG270">
        <f t="shared" si="92"/>
        <v>0.32669681596646166</v>
      </c>
      <c r="AH270">
        <f t="shared" si="93"/>
        <v>0.31859119206143549</v>
      </c>
      <c r="AJ270">
        <v>266</v>
      </c>
      <c r="AK270" s="32">
        <f t="shared" si="94"/>
        <v>4187.2616412006937</v>
      </c>
      <c r="AL270" s="32">
        <f t="shared" si="95"/>
        <v>1229.2595394342402</v>
      </c>
      <c r="AM270" s="32">
        <f t="shared" si="96"/>
        <v>797.99660840283525</v>
      </c>
      <c r="AN270" s="32">
        <f t="shared" si="97"/>
        <v>2331.8342410195501</v>
      </c>
      <c r="AO270" s="32">
        <f t="shared" si="98"/>
        <v>1897.2574196258445</v>
      </c>
      <c r="AQ270">
        <v>266</v>
      </c>
      <c r="AR270" s="35">
        <f t="shared" si="99"/>
        <v>1.8191501708396229E-2</v>
      </c>
      <c r="AS270" s="35">
        <f t="shared" si="100"/>
        <v>6.5584765070543227E-3</v>
      </c>
      <c r="AT270" s="35">
        <f t="shared" si="101"/>
        <v>6.047161375233534E-3</v>
      </c>
      <c r="AU270" s="35">
        <f t="shared" si="102"/>
        <v>4.1919990610008728E-3</v>
      </c>
      <c r="AV270" s="35">
        <f t="shared" si="103"/>
        <v>3.8664618777450865E-3</v>
      </c>
      <c r="AW270" s="35">
        <f t="shared" si="104"/>
        <v>7.7711201058860094E-3</v>
      </c>
      <c r="AZ270" s="36">
        <v>9.8441834251312694E-4</v>
      </c>
      <c r="BA270">
        <v>263</v>
      </c>
    </row>
    <row r="271" spans="8:53" x14ac:dyDescent="0.35">
      <c r="H271" s="4"/>
      <c r="I271" s="7"/>
      <c r="J271" s="7"/>
      <c r="K271" s="7"/>
      <c r="L271" s="7"/>
      <c r="M271" s="7"/>
      <c r="N271" s="4"/>
      <c r="O271" s="4">
        <v>267</v>
      </c>
      <c r="P271" s="4">
        <v>0.39984514862667908</v>
      </c>
      <c r="Q271" s="4">
        <v>1.4600242605550573</v>
      </c>
      <c r="R271" s="4">
        <v>2.3496432093933293</v>
      </c>
      <c r="S271" s="4">
        <v>-0.82760161202759308</v>
      </c>
      <c r="T271" s="4">
        <v>8.3278757062709097E-2</v>
      </c>
      <c r="U271" s="4"/>
      <c r="V271" s="4"/>
      <c r="W271" s="4"/>
      <c r="X271" s="4"/>
      <c r="Y271" s="4"/>
      <c r="Z271" s="4"/>
      <c r="AA271" s="4"/>
      <c r="AC271">
        <v>267</v>
      </c>
      <c r="AD271">
        <f t="shared" si="89"/>
        <v>0.39984514862667908</v>
      </c>
      <c r="AE271">
        <f t="shared" si="90"/>
        <v>1.5137584892294655</v>
      </c>
      <c r="AF271">
        <f t="shared" si="91"/>
        <v>2.7948515148504463</v>
      </c>
      <c r="AG271">
        <f t="shared" si="92"/>
        <v>-1.0779026247926748</v>
      </c>
      <c r="AH271">
        <f t="shared" si="93"/>
        <v>0.34971167515840573</v>
      </c>
      <c r="AJ271">
        <v>267</v>
      </c>
      <c r="AK271" s="32">
        <f t="shared" si="94"/>
        <v>4134.296845893934</v>
      </c>
      <c r="AL271" s="32">
        <f t="shared" si="95"/>
        <v>1248.0032222352156</v>
      </c>
      <c r="AM271" s="32">
        <f t="shared" si="96"/>
        <v>777.58915937869438</v>
      </c>
      <c r="AN271" s="32">
        <f t="shared" si="97"/>
        <v>2290.2500073243709</v>
      </c>
      <c r="AO271" s="32">
        <f t="shared" si="98"/>
        <v>1897.9715355835979</v>
      </c>
      <c r="AQ271">
        <v>267</v>
      </c>
      <c r="AR271" s="35">
        <f t="shared" si="99"/>
        <v>5.3123675409876281E-3</v>
      </c>
      <c r="AS271" s="35">
        <f t="shared" si="100"/>
        <v>2.19064255764303E-2</v>
      </c>
      <c r="AT271" s="35">
        <f t="shared" si="101"/>
        <v>-1.9680837898771619E-2</v>
      </c>
      <c r="AU271" s="35">
        <f t="shared" si="102"/>
        <v>-1.3716029747051772E-2</v>
      </c>
      <c r="AV271" s="35">
        <f t="shared" si="103"/>
        <v>4.2443110048402399E-3</v>
      </c>
      <c r="AW271" s="35">
        <f t="shared" si="104"/>
        <v>-3.8675270471304494E-4</v>
      </c>
      <c r="AZ271" s="36">
        <v>1.0635528087053372E-3</v>
      </c>
      <c r="BA271">
        <v>264</v>
      </c>
    </row>
    <row r="272" spans="8:53" x14ac:dyDescent="0.35">
      <c r="H272" s="4"/>
      <c r="I272" s="7"/>
      <c r="J272" s="7"/>
      <c r="K272" s="7"/>
      <c r="L272" s="7"/>
      <c r="M272" s="7"/>
      <c r="N272" s="4"/>
      <c r="O272" s="4">
        <v>268</v>
      </c>
      <c r="P272" s="4">
        <v>-1.3133221622135318</v>
      </c>
      <c r="Q272" s="4">
        <v>-0.21422027110805048</v>
      </c>
      <c r="R272" s="4">
        <v>0.599270911896567</v>
      </c>
      <c r="S272" s="4">
        <v>-0.64404457784033597</v>
      </c>
      <c r="T272" s="4">
        <v>-0.24430658133774094</v>
      </c>
      <c r="U272" s="4"/>
      <c r="V272" s="4"/>
      <c r="W272" s="4"/>
      <c r="X272" s="4"/>
      <c r="Y272" s="4"/>
      <c r="Z272" s="4"/>
      <c r="AA272" s="4"/>
      <c r="AC272">
        <v>268</v>
      </c>
      <c r="AD272">
        <f t="shared" si="89"/>
        <v>-1.3133221622135318</v>
      </c>
      <c r="AE272">
        <f t="shared" si="90"/>
        <v>-0.54579289956051202</v>
      </c>
      <c r="AF272">
        <f t="shared" si="91"/>
        <v>0.18614759612267728</v>
      </c>
      <c r="AG272">
        <f t="shared" si="92"/>
        <v>-0.98860779988614378</v>
      </c>
      <c r="AH272">
        <f t="shared" si="93"/>
        <v>-0.53926214262228889</v>
      </c>
      <c r="AJ272">
        <v>268</v>
      </c>
      <c r="AK272" s="32">
        <f t="shared" si="94"/>
        <v>4041.5225388517142</v>
      </c>
      <c r="AL272" s="32">
        <f t="shared" si="95"/>
        <v>1211.7436355579855</v>
      </c>
      <c r="AM272" s="32">
        <f t="shared" si="96"/>
        <v>778.87084828670038</v>
      </c>
      <c r="AN272" s="32">
        <f t="shared" si="97"/>
        <v>2292.871433793804</v>
      </c>
      <c r="AO272" s="32">
        <f t="shared" si="98"/>
        <v>1877.677852283018</v>
      </c>
      <c r="AQ272">
        <v>268</v>
      </c>
      <c r="AR272" s="35">
        <f t="shared" si="99"/>
        <v>-1.7247008753488946E-2</v>
      </c>
      <c r="AS272" s="35">
        <f t="shared" si="100"/>
        <v>-7.784126462243246E-3</v>
      </c>
      <c r="AT272" s="35">
        <f t="shared" si="101"/>
        <v>-1.8064992074255715E-2</v>
      </c>
      <c r="AU272" s="35">
        <f t="shared" si="102"/>
        <v>-1.258712639688031E-2</v>
      </c>
      <c r="AV272" s="35">
        <f t="shared" si="103"/>
        <v>-6.4933716325733526E-3</v>
      </c>
      <c r="AW272" s="35">
        <f t="shared" si="104"/>
        <v>-1.2435325063888315E-2</v>
      </c>
      <c r="AZ272" s="36">
        <v>1.0892785596730899E-3</v>
      </c>
      <c r="BA272">
        <v>265</v>
      </c>
    </row>
    <row r="273" spans="8:53" x14ac:dyDescent="0.35">
      <c r="H273" s="4"/>
      <c r="I273" s="7"/>
      <c r="J273" s="7"/>
      <c r="K273" s="7"/>
      <c r="L273" s="7"/>
      <c r="M273" s="7"/>
      <c r="N273" s="4"/>
      <c r="O273" s="4">
        <v>269</v>
      </c>
      <c r="P273" s="4">
        <v>-0.10575700064249199</v>
      </c>
      <c r="Q273" s="4">
        <v>0.82835349140815828</v>
      </c>
      <c r="R273" s="4">
        <v>-1.5413305383115241</v>
      </c>
      <c r="S273" s="4">
        <v>-1.0793991477646048</v>
      </c>
      <c r="T273" s="4">
        <v>0.49917756838812821</v>
      </c>
      <c r="U273" s="4"/>
      <c r="V273" s="4"/>
      <c r="W273" s="4"/>
      <c r="X273" s="4"/>
      <c r="Y273" s="4"/>
      <c r="Z273" s="4"/>
      <c r="AA273" s="4"/>
      <c r="AC273">
        <v>269</v>
      </c>
      <c r="AD273">
        <f t="shared" si="89"/>
        <v>-0.10575700064249199</v>
      </c>
      <c r="AE273">
        <f t="shared" si="90"/>
        <v>0.77302947712823555</v>
      </c>
      <c r="AF273">
        <f t="shared" si="91"/>
        <v>-0.87193184511841471</v>
      </c>
      <c r="AG273">
        <f t="shared" si="92"/>
        <v>-0.72172001350895043</v>
      </c>
      <c r="AH273">
        <f t="shared" si="93"/>
        <v>0.76765521248930435</v>
      </c>
      <c r="AJ273">
        <v>269</v>
      </c>
      <c r="AK273" s="32">
        <f t="shared" si="94"/>
        <v>4106.6972841803663</v>
      </c>
      <c r="AL273" s="32">
        <f t="shared" si="95"/>
        <v>1234.8389859791175</v>
      </c>
      <c r="AM273" s="32">
        <f t="shared" si="96"/>
        <v>782.71421599565724</v>
      </c>
      <c r="AN273" s="32">
        <f t="shared" si="97"/>
        <v>2300.7243529381876</v>
      </c>
      <c r="AO273" s="32">
        <f t="shared" si="98"/>
        <v>1907.5880935378477</v>
      </c>
      <c r="AQ273">
        <v>269</v>
      </c>
      <c r="AR273" s="35">
        <f t="shared" si="99"/>
        <v>-1.398853680806722E-3</v>
      </c>
      <c r="AS273" s="35">
        <f t="shared" si="100"/>
        <v>1.1127112367752323E-2</v>
      </c>
      <c r="AT273" s="35">
        <f t="shared" si="101"/>
        <v>-1.3219596576327319E-2</v>
      </c>
      <c r="AU273" s="35">
        <f t="shared" si="102"/>
        <v>-9.2053085835288595E-3</v>
      </c>
      <c r="AV273" s="35">
        <f t="shared" si="103"/>
        <v>9.3325715166261425E-3</v>
      </c>
      <c r="AW273" s="35">
        <f t="shared" si="104"/>
        <v>-6.72814991256887E-4</v>
      </c>
      <c r="AZ273" s="36">
        <v>1.1017444533009569E-3</v>
      </c>
      <c r="BA273">
        <v>266</v>
      </c>
    </row>
    <row r="274" spans="8:53" x14ac:dyDescent="0.35">
      <c r="H274" s="4"/>
      <c r="I274" s="7"/>
      <c r="J274" s="7"/>
      <c r="K274" s="7"/>
      <c r="L274" s="7"/>
      <c r="M274" s="7"/>
      <c r="N274" s="4"/>
      <c r="O274" s="4">
        <v>270</v>
      </c>
      <c r="P274" s="4">
        <v>1.5275602035139906</v>
      </c>
      <c r="Q274" s="4">
        <v>-0.19977719146438541</v>
      </c>
      <c r="R274" s="4">
        <v>-0.29685568340264534</v>
      </c>
      <c r="S274" s="4">
        <v>-0.11585848733519016</v>
      </c>
      <c r="T274" s="4">
        <v>-0.36779116064101181</v>
      </c>
      <c r="U274" s="4"/>
      <c r="V274" s="4"/>
      <c r="W274" s="4"/>
      <c r="X274" s="4"/>
      <c r="Y274" s="4"/>
      <c r="Z274" s="4"/>
      <c r="AA274" s="4"/>
      <c r="AC274">
        <v>270</v>
      </c>
      <c r="AD274">
        <f t="shared" si="89"/>
        <v>1.5275602035139906</v>
      </c>
      <c r="AE274">
        <f t="shared" si="90"/>
        <v>0.20108052337125845</v>
      </c>
      <c r="AF274">
        <f t="shared" si="91"/>
        <v>-0.11710706615397248</v>
      </c>
      <c r="AG274">
        <f t="shared" si="92"/>
        <v>0.20015293178654062</v>
      </c>
      <c r="AH274">
        <f t="shared" si="93"/>
        <v>-0.14364709951092763</v>
      </c>
      <c r="AJ274">
        <v>270</v>
      </c>
      <c r="AK274" s="32">
        <f t="shared" si="94"/>
        <v>4196.5260859387572</v>
      </c>
      <c r="AL274" s="32">
        <f t="shared" si="95"/>
        <v>1224.7693894477902</v>
      </c>
      <c r="AM274" s="32">
        <f t="shared" si="96"/>
        <v>796.13630423223117</v>
      </c>
      <c r="AN274" s="32">
        <f t="shared" si="97"/>
        <v>2328.0570675976865</v>
      </c>
      <c r="AO274" s="32">
        <f t="shared" si="98"/>
        <v>1886.6821023097377</v>
      </c>
      <c r="AQ274">
        <v>270</v>
      </c>
      <c r="AR274" s="35">
        <f t="shared" si="99"/>
        <v>2.0444281617711502E-2</v>
      </c>
      <c r="AS274" s="35">
        <f t="shared" si="100"/>
        <v>2.8817927924587039E-3</v>
      </c>
      <c r="AT274" s="35">
        <f t="shared" si="101"/>
        <v>3.7018459811284377E-3</v>
      </c>
      <c r="AU274" s="35">
        <f t="shared" si="102"/>
        <v>2.5653794400268826E-3</v>
      </c>
      <c r="AV274" s="35">
        <f t="shared" si="103"/>
        <v>-1.7290921401424963E-3</v>
      </c>
      <c r="AW274" s="35">
        <f t="shared" si="104"/>
        <v>5.5728415382366066E-3</v>
      </c>
      <c r="AZ274" s="36">
        <v>1.1252068860824638E-3</v>
      </c>
      <c r="BA274">
        <v>267</v>
      </c>
    </row>
    <row r="275" spans="8:53" x14ac:dyDescent="0.35">
      <c r="H275" s="4"/>
      <c r="I275" s="7"/>
      <c r="J275" s="7"/>
      <c r="K275" s="7"/>
      <c r="L275" s="7"/>
      <c r="M275" s="7"/>
      <c r="N275" s="4"/>
      <c r="O275" s="4">
        <v>271</v>
      </c>
      <c r="P275" s="4">
        <v>-0.87915603939492615</v>
      </c>
      <c r="Q275" s="4">
        <v>-0.43909129600375291</v>
      </c>
      <c r="R275" s="4">
        <v>-0.92375898779189325</v>
      </c>
      <c r="S275" s="4">
        <v>-0.52359786484544979</v>
      </c>
      <c r="T275" s="4">
        <v>-0.69210864024084928</v>
      </c>
      <c r="U275" s="4"/>
      <c r="V275" s="4"/>
      <c r="W275" s="4"/>
      <c r="X275" s="4"/>
      <c r="Y275" s="4"/>
      <c r="Z275" s="4"/>
      <c r="AA275" s="4"/>
      <c r="AC275">
        <v>271</v>
      </c>
      <c r="AD275">
        <f t="shared" si="89"/>
        <v>-0.87915603939492615</v>
      </c>
      <c r="AE275">
        <f t="shared" si="90"/>
        <v>-0.65104152223752276</v>
      </c>
      <c r="AF275">
        <f t="shared" si="91"/>
        <v>-1.1396401052776346</v>
      </c>
      <c r="AG275">
        <f t="shared" si="92"/>
        <v>-0.52213846441830614</v>
      </c>
      <c r="AH275">
        <f t="shared" si="93"/>
        <v>-0.85005085084023879</v>
      </c>
      <c r="AJ275">
        <v>271</v>
      </c>
      <c r="AK275" s="32">
        <f t="shared" si="94"/>
        <v>4064.8354122790656</v>
      </c>
      <c r="AL275" s="32">
        <f t="shared" si="95"/>
        <v>1209.9192304303247</v>
      </c>
      <c r="AM275" s="32">
        <f t="shared" si="96"/>
        <v>785.60071654257069</v>
      </c>
      <c r="AN275" s="32">
        <f t="shared" si="97"/>
        <v>2306.6144217964488</v>
      </c>
      <c r="AO275" s="32">
        <f t="shared" si="98"/>
        <v>1870.6344107130001</v>
      </c>
      <c r="AQ275">
        <v>271</v>
      </c>
      <c r="AR275" s="35">
        <f t="shared" si="99"/>
        <v>-1.1578156019145358E-2</v>
      </c>
      <c r="AS275" s="35">
        <f t="shared" si="100"/>
        <v>-9.2780098830503865E-3</v>
      </c>
      <c r="AT275" s="35">
        <f t="shared" si="101"/>
        <v>-9.5805389024575804E-3</v>
      </c>
      <c r="AU275" s="35">
        <f t="shared" si="102"/>
        <v>-6.6687817938724248E-3</v>
      </c>
      <c r="AV275" s="35">
        <f t="shared" si="103"/>
        <v>-1.0220158886213859E-2</v>
      </c>
      <c r="AW275" s="35">
        <f t="shared" si="104"/>
        <v>-9.4651290969479211E-3</v>
      </c>
      <c r="AZ275" s="36">
        <v>1.1341975068828612E-3</v>
      </c>
      <c r="BA275">
        <v>268</v>
      </c>
    </row>
    <row r="276" spans="8:53" x14ac:dyDescent="0.35">
      <c r="H276" s="4"/>
      <c r="I276" s="7"/>
      <c r="J276" s="7"/>
      <c r="K276" s="7"/>
      <c r="L276" s="7"/>
      <c r="M276" s="7"/>
      <c r="N276" s="4"/>
      <c r="O276" s="4">
        <v>272</v>
      </c>
      <c r="P276" s="4">
        <v>1.5535688761030042</v>
      </c>
      <c r="Q276" s="4">
        <v>0.58979071770187674</v>
      </c>
      <c r="R276" s="4">
        <v>0.17181177558207342</v>
      </c>
      <c r="S276" s="4">
        <v>0.12984476722887325</v>
      </c>
      <c r="T276" s="4">
        <v>5.9521464770061504E-2</v>
      </c>
      <c r="U276" s="4"/>
      <c r="V276" s="4"/>
      <c r="W276" s="4"/>
      <c r="X276" s="4"/>
      <c r="Y276" s="4"/>
      <c r="Z276" s="4"/>
      <c r="AA276" s="4"/>
      <c r="AC276">
        <v>272</v>
      </c>
      <c r="AD276">
        <f t="shared" si="89"/>
        <v>1.5535688761030042</v>
      </c>
      <c r="AE276">
        <f t="shared" si="90"/>
        <v>0.9706315362534822</v>
      </c>
      <c r="AF276">
        <f t="shared" si="91"/>
        <v>0.69355430954720498</v>
      </c>
      <c r="AG276">
        <f t="shared" si="92"/>
        <v>0.41058878415082917</v>
      </c>
      <c r="AH276">
        <f t="shared" si="93"/>
        <v>0.44044411568034569</v>
      </c>
      <c r="AJ276">
        <v>272</v>
      </c>
      <c r="AK276" s="32">
        <f t="shared" si="94"/>
        <v>4197.9722854998472</v>
      </c>
      <c r="AL276" s="32">
        <f t="shared" si="95"/>
        <v>1238.3371283638619</v>
      </c>
      <c r="AM276" s="32">
        <f t="shared" si="96"/>
        <v>799.23228813487651</v>
      </c>
      <c r="AN276" s="32">
        <f t="shared" si="97"/>
        <v>2334.3416866397197</v>
      </c>
      <c r="AO276" s="32">
        <f t="shared" si="98"/>
        <v>1900.055090666764</v>
      </c>
      <c r="AQ276">
        <v>272</v>
      </c>
      <c r="AR276" s="35">
        <f t="shared" si="99"/>
        <v>2.0795945361000712E-2</v>
      </c>
      <c r="AS276" s="35">
        <f t="shared" si="100"/>
        <v>1.3991507360378241E-2</v>
      </c>
      <c r="AT276" s="35">
        <f t="shared" si="101"/>
        <v>7.6050026914731284E-3</v>
      </c>
      <c r="AU276" s="35">
        <f t="shared" si="102"/>
        <v>5.2718171653760582E-3</v>
      </c>
      <c r="AV276" s="35">
        <f t="shared" si="103"/>
        <v>5.3467502668134159E-3</v>
      </c>
      <c r="AW276" s="35">
        <f t="shared" si="104"/>
        <v>1.0602204569008311E-2</v>
      </c>
      <c r="AZ276" s="36">
        <v>1.1883906645738128E-3</v>
      </c>
      <c r="BA276">
        <v>269</v>
      </c>
    </row>
    <row r="277" spans="8:53" x14ac:dyDescent="0.35">
      <c r="H277" s="4"/>
      <c r="I277" s="7"/>
      <c r="J277" s="7"/>
      <c r="K277" s="7"/>
      <c r="L277" s="7"/>
      <c r="M277" s="7"/>
      <c r="N277" s="4"/>
      <c r="O277" s="4">
        <v>273</v>
      </c>
      <c r="P277" s="4">
        <v>-0.96711384181672921</v>
      </c>
      <c r="Q277" s="4">
        <v>0.50204592078421328</v>
      </c>
      <c r="R277" s="4">
        <v>-1.3535968470306881</v>
      </c>
      <c r="S277" s="4">
        <v>-0.22268084586642109</v>
      </c>
      <c r="T277" s="4">
        <v>0.98060868050441452</v>
      </c>
      <c r="U277" s="4"/>
      <c r="V277" s="4"/>
      <c r="W277" s="4"/>
      <c r="X277" s="4"/>
      <c r="Y277" s="4"/>
      <c r="Z277" s="4"/>
      <c r="AA277" s="4"/>
      <c r="AC277">
        <v>273</v>
      </c>
      <c r="AD277">
        <f t="shared" si="89"/>
        <v>-0.96711384181672921</v>
      </c>
      <c r="AE277">
        <f t="shared" si="90"/>
        <v>0.2355459663153697</v>
      </c>
      <c r="AF277">
        <f t="shared" si="91"/>
        <v>-1.0192068286756197</v>
      </c>
      <c r="AG277">
        <f t="shared" si="92"/>
        <v>-9.7796239588583522E-2</v>
      </c>
      <c r="AH277">
        <f t="shared" si="93"/>
        <v>1.0018106199885728</v>
      </c>
      <c r="AJ277">
        <v>273</v>
      </c>
      <c r="AK277" s="32">
        <f t="shared" si="94"/>
        <v>4060.1016154144581</v>
      </c>
      <c r="AL277" s="32">
        <f t="shared" si="95"/>
        <v>1225.3738480920383</v>
      </c>
      <c r="AM277" s="32">
        <f t="shared" si="96"/>
        <v>791.77330302520431</v>
      </c>
      <c r="AN277" s="32">
        <f t="shared" si="97"/>
        <v>2319.187809675037</v>
      </c>
      <c r="AO277" s="32">
        <f t="shared" si="98"/>
        <v>1912.9971090017877</v>
      </c>
      <c r="AQ277">
        <v>273</v>
      </c>
      <c r="AR277" s="35">
        <f t="shared" si="99"/>
        <v>-1.2729245239587517E-2</v>
      </c>
      <c r="AS277" s="35">
        <f t="shared" si="100"/>
        <v>3.3767435758758069E-3</v>
      </c>
      <c r="AT277" s="35">
        <f t="shared" si="101"/>
        <v>-1.7986598270243181E-3</v>
      </c>
      <c r="AU277" s="35">
        <f t="shared" si="102"/>
        <v>-1.2541192562607328E-3</v>
      </c>
      <c r="AV277" s="35">
        <f t="shared" si="103"/>
        <v>1.2194560174495495E-2</v>
      </c>
      <c r="AW277" s="35">
        <f t="shared" si="104"/>
        <v>-4.2144114500253498E-5</v>
      </c>
      <c r="AZ277" s="36">
        <v>1.2775425159553986E-3</v>
      </c>
      <c r="BA277">
        <v>270</v>
      </c>
    </row>
    <row r="278" spans="8:53" x14ac:dyDescent="0.35">
      <c r="H278" s="4"/>
      <c r="I278" s="7"/>
      <c r="J278" s="7"/>
      <c r="K278" s="7"/>
      <c r="L278" s="7"/>
      <c r="M278" s="7"/>
      <c r="N278" s="4"/>
      <c r="O278" s="4">
        <v>274</v>
      </c>
      <c r="P278" s="4">
        <v>0.49930196986939013</v>
      </c>
      <c r="Q278" s="4">
        <v>1.9751705667544144</v>
      </c>
      <c r="R278" s="4">
        <v>-0.65886241667631029</v>
      </c>
      <c r="S278" s="4">
        <v>-2.6344304851826656</v>
      </c>
      <c r="T278" s="4">
        <v>-9.6259025785600683E-3</v>
      </c>
      <c r="U278" s="4"/>
      <c r="V278" s="4"/>
      <c r="W278" s="4"/>
      <c r="X278" s="4"/>
      <c r="Y278" s="4"/>
      <c r="Z278" s="4"/>
      <c r="AA278" s="4"/>
      <c r="AC278">
        <v>274</v>
      </c>
      <c r="AD278">
        <f t="shared" si="89"/>
        <v>0.49930196986939013</v>
      </c>
      <c r="AE278">
        <f t="shared" si="90"/>
        <v>2.0371259582763814</v>
      </c>
      <c r="AF278">
        <f t="shared" si="91"/>
        <v>0.5621293308195745</v>
      </c>
      <c r="AG278">
        <f t="shared" si="92"/>
        <v>-2.2166733205465983</v>
      </c>
      <c r="AH278">
        <f t="shared" si="93"/>
        <v>0.59948255007444307</v>
      </c>
      <c r="AJ278">
        <v>274</v>
      </c>
      <c r="AK278" s="32">
        <f t="shared" si="94"/>
        <v>4139.7477389495753</v>
      </c>
      <c r="AL278" s="32">
        <f t="shared" si="95"/>
        <v>1257.389030671158</v>
      </c>
      <c r="AM278" s="32">
        <f t="shared" si="96"/>
        <v>761.42764150826372</v>
      </c>
      <c r="AN278" s="32">
        <f t="shared" si="97"/>
        <v>2257.0807917172406</v>
      </c>
      <c r="AO278" s="32">
        <f t="shared" si="98"/>
        <v>1903.7127258794687</v>
      </c>
      <c r="AQ278">
        <v>274</v>
      </c>
      <c r="AR278" s="35">
        <f t="shared" si="99"/>
        <v>6.6378287759305543E-3</v>
      </c>
      <c r="AS278" s="35">
        <f t="shared" si="100"/>
        <v>2.9591836782933978E-2</v>
      </c>
      <c r="AT278" s="35">
        <f t="shared" si="101"/>
        <v>-4.0055923464115351E-2</v>
      </c>
      <c r="AU278" s="35">
        <f t="shared" si="102"/>
        <v>-2.8000175824796192E-2</v>
      </c>
      <c r="AV278" s="35">
        <f t="shared" si="103"/>
        <v>7.2820581917345528E-3</v>
      </c>
      <c r="AW278" s="35">
        <f t="shared" si="104"/>
        <v>-4.9088751076624927E-3</v>
      </c>
      <c r="AZ278" s="36">
        <v>1.285513695156748E-3</v>
      </c>
      <c r="BA278">
        <v>271</v>
      </c>
    </row>
    <row r="279" spans="8:53" x14ac:dyDescent="0.35">
      <c r="H279" s="4"/>
      <c r="I279" s="7"/>
      <c r="J279" s="7"/>
      <c r="K279" s="7"/>
      <c r="L279" s="7"/>
      <c r="M279" s="7"/>
      <c r="N279" s="4"/>
      <c r="O279" s="4">
        <v>275</v>
      </c>
      <c r="P279" s="4">
        <v>0.31941938306146739</v>
      </c>
      <c r="Q279" s="4">
        <v>-0.69867296199747342</v>
      </c>
      <c r="R279" s="4">
        <v>0.49931659468474088</v>
      </c>
      <c r="S279" s="4">
        <v>-0.27935452994719789</v>
      </c>
      <c r="T279" s="4">
        <v>-0.56255324685063235</v>
      </c>
      <c r="U279" s="4"/>
      <c r="V279" s="4"/>
      <c r="W279" s="4"/>
      <c r="X279" s="4"/>
      <c r="Y279" s="4"/>
      <c r="Z279" s="4"/>
      <c r="AA279" s="4"/>
      <c r="AC279">
        <v>275</v>
      </c>
      <c r="AD279">
        <f t="shared" si="89"/>
        <v>0.31941938306146739</v>
      </c>
      <c r="AE279">
        <f t="shared" si="90"/>
        <v>-0.59261587559783091</v>
      </c>
      <c r="AF279">
        <f t="shared" si="91"/>
        <v>0.10075128472866773</v>
      </c>
      <c r="AG279">
        <f t="shared" si="92"/>
        <v>-0.35854189907302614</v>
      </c>
      <c r="AH279">
        <f t="shared" si="93"/>
        <v>-0.70194679273710536</v>
      </c>
      <c r="AJ279">
        <v>275</v>
      </c>
      <c r="AK279" s="32">
        <f t="shared" si="94"/>
        <v>4129.8942299162309</v>
      </c>
      <c r="AL279" s="32">
        <f t="shared" si="95"/>
        <v>1210.9316552999735</v>
      </c>
      <c r="AM279" s="32">
        <f t="shared" si="96"/>
        <v>787.97471200918926</v>
      </c>
      <c r="AN279" s="32">
        <f t="shared" si="97"/>
        <v>2311.4537428370472</v>
      </c>
      <c r="AO279" s="32">
        <f t="shared" si="98"/>
        <v>1873.9876091996327</v>
      </c>
      <c r="AQ279">
        <v>275</v>
      </c>
      <c r="AR279" s="35">
        <f t="shared" si="99"/>
        <v>4.2418096064951172E-3</v>
      </c>
      <c r="AS279" s="35">
        <f t="shared" si="100"/>
        <v>-8.4490028249961657E-3</v>
      </c>
      <c r="AT279" s="35">
        <f t="shared" si="101"/>
        <v>-6.5876046278502409E-3</v>
      </c>
      <c r="AU279" s="35">
        <f t="shared" si="102"/>
        <v>-4.5847539567428486E-3</v>
      </c>
      <c r="AV279" s="35">
        <f t="shared" si="103"/>
        <v>-8.4459328555608337E-3</v>
      </c>
      <c r="AW279" s="35">
        <f t="shared" si="104"/>
        <v>-4.7650969317309944E-3</v>
      </c>
      <c r="AZ279" s="36">
        <v>1.3077691042152394E-3</v>
      </c>
      <c r="BA279">
        <v>272</v>
      </c>
    </row>
    <row r="280" spans="8:53" x14ac:dyDescent="0.35">
      <c r="H280" s="4"/>
      <c r="I280" s="7"/>
      <c r="J280" s="7"/>
      <c r="K280" s="7"/>
      <c r="L280" s="7"/>
      <c r="M280" s="7"/>
      <c r="N280" s="4"/>
      <c r="O280" s="4">
        <v>276</v>
      </c>
      <c r="P280" s="4">
        <v>-1.0442608793188064</v>
      </c>
      <c r="Q280" s="4">
        <v>-0.38493341928664515</v>
      </c>
      <c r="R280" s="4">
        <v>-0.36692438143835332</v>
      </c>
      <c r="S280" s="4">
        <v>-1.5885926121563876</v>
      </c>
      <c r="T280" s="4">
        <v>-0.5402447409635579</v>
      </c>
      <c r="U280" s="4"/>
      <c r="V280" s="4"/>
      <c r="W280" s="4"/>
      <c r="X280" s="4"/>
      <c r="Y280" s="4"/>
      <c r="Z280" s="4"/>
      <c r="AA280" s="4"/>
      <c r="AC280">
        <v>276</v>
      </c>
      <c r="AD280">
        <f t="shared" si="89"/>
        <v>-1.0442608793188064</v>
      </c>
      <c r="AE280">
        <f t="shared" si="90"/>
        <v>-0.64131228729925105</v>
      </c>
      <c r="AF280">
        <f t="shared" si="91"/>
        <v>-0.67062686451637998</v>
      </c>
      <c r="AG280">
        <f t="shared" si="92"/>
        <v>-1.6906491199819196</v>
      </c>
      <c r="AH280">
        <f t="shared" si="93"/>
        <v>-0.76502281337792777</v>
      </c>
      <c r="AJ280">
        <v>276</v>
      </c>
      <c r="AK280" s="32">
        <f t="shared" si="94"/>
        <v>4055.95418094569</v>
      </c>
      <c r="AL280" s="32">
        <f t="shared" si="95"/>
        <v>1210.0877640599499</v>
      </c>
      <c r="AM280" s="32">
        <f t="shared" si="96"/>
        <v>768.8508431627431</v>
      </c>
      <c r="AN280" s="32">
        <f t="shared" si="97"/>
        <v>2272.3422854450769</v>
      </c>
      <c r="AO280" s="32">
        <f t="shared" si="98"/>
        <v>1872.5587816599693</v>
      </c>
      <c r="AQ280">
        <v>276</v>
      </c>
      <c r="AR280" s="35">
        <f t="shared" si="99"/>
        <v>-1.3737752204722176E-2</v>
      </c>
      <c r="AS280" s="35">
        <f t="shared" si="100"/>
        <v>-9.1400089580758737E-3</v>
      </c>
      <c r="AT280" s="35">
        <f t="shared" si="101"/>
        <v>-3.0697373723218568E-2</v>
      </c>
      <c r="AU280" s="35">
        <f t="shared" si="102"/>
        <v>-2.1427894817158233E-2</v>
      </c>
      <c r="AV280" s="35">
        <f t="shared" si="103"/>
        <v>-9.2019462631448556E-3</v>
      </c>
      <c r="AW280" s="35">
        <f t="shared" si="104"/>
        <v>-1.6840995193263944E-2</v>
      </c>
      <c r="AZ280" s="36">
        <v>1.3111488844350207E-3</v>
      </c>
      <c r="BA280">
        <v>273</v>
      </c>
    </row>
    <row r="281" spans="8:53" x14ac:dyDescent="0.35">
      <c r="H281" s="4"/>
      <c r="I281" s="7"/>
      <c r="J281" s="7"/>
      <c r="K281" s="7"/>
      <c r="L281" s="7"/>
      <c r="M281" s="7"/>
      <c r="N281" s="4"/>
      <c r="O281" s="4">
        <v>277</v>
      </c>
      <c r="P281" s="4">
        <v>0.45234844422842291</v>
      </c>
      <c r="Q281" s="4">
        <v>-0.1485594417576534</v>
      </c>
      <c r="R281" s="4">
        <v>7.1341874392331112E-2</v>
      </c>
      <c r="S281" s="4">
        <v>-1.0017417886863524</v>
      </c>
      <c r="T281" s="4">
        <v>0.43492837888934721</v>
      </c>
      <c r="U281" s="4"/>
      <c r="V281" s="4"/>
      <c r="W281" s="4"/>
      <c r="X281" s="4"/>
      <c r="Y281" s="4"/>
      <c r="Z281" s="4"/>
      <c r="AA281" s="4"/>
      <c r="AC281">
        <v>277</v>
      </c>
      <c r="AD281">
        <f t="shared" si="89"/>
        <v>0.45234844422842291</v>
      </c>
      <c r="AE281">
        <f t="shared" si="90"/>
        <v>-2.6829329527665993E-2</v>
      </c>
      <c r="AF281">
        <f t="shared" si="91"/>
        <v>5.1716365001392657E-2</v>
      </c>
      <c r="AG281">
        <f t="shared" si="92"/>
        <v>-0.91976446257232114</v>
      </c>
      <c r="AH281">
        <f t="shared" si="93"/>
        <v>0.43214041636288675</v>
      </c>
      <c r="AJ281">
        <v>277</v>
      </c>
      <c r="AK281" s="32">
        <f t="shared" si="94"/>
        <v>4137.1734795421007</v>
      </c>
      <c r="AL281" s="32">
        <f t="shared" si="95"/>
        <v>1220.7797800572919</v>
      </c>
      <c r="AM281" s="32">
        <f t="shared" si="96"/>
        <v>779.86042980359593</v>
      </c>
      <c r="AN281" s="32">
        <f t="shared" si="97"/>
        <v>2294.8945145240423</v>
      </c>
      <c r="AO281" s="32">
        <f t="shared" si="98"/>
        <v>1899.8643117266242</v>
      </c>
      <c r="AQ281">
        <v>277</v>
      </c>
      <c r="AR281" s="35">
        <f t="shared" si="99"/>
        <v>6.0118614310449292E-3</v>
      </c>
      <c r="AS281" s="35">
        <f t="shared" si="100"/>
        <v>-3.8503168287251643E-4</v>
      </c>
      <c r="AT281" s="35">
        <f t="shared" si="101"/>
        <v>-1.681741073676768E-2</v>
      </c>
      <c r="AU281" s="35">
        <f t="shared" si="102"/>
        <v>-1.171589745314916E-2</v>
      </c>
      <c r="AV281" s="35">
        <f t="shared" si="103"/>
        <v>5.2458063581704018E-3</v>
      </c>
      <c r="AW281" s="35">
        <f t="shared" si="104"/>
        <v>-3.5321344167148052E-3</v>
      </c>
      <c r="AZ281" s="36">
        <v>1.3340496310207729E-3</v>
      </c>
      <c r="BA281">
        <v>274</v>
      </c>
    </row>
    <row r="282" spans="8:53" x14ac:dyDescent="0.35">
      <c r="H282" s="4"/>
      <c r="I282" s="7"/>
      <c r="J282" s="7"/>
      <c r="K282" s="7"/>
      <c r="L282" s="7"/>
      <c r="M282" s="7"/>
      <c r="N282" s="4"/>
      <c r="O282" s="4">
        <v>278</v>
      </c>
      <c r="P282" s="4">
        <v>0.51518648061926275</v>
      </c>
      <c r="Q282" s="4">
        <v>-6.8754620825165105E-2</v>
      </c>
      <c r="R282" s="4">
        <v>0.14435943201510409</v>
      </c>
      <c r="S282" s="4">
        <v>-0.84524525774148651</v>
      </c>
      <c r="T282" s="4">
        <v>0.22677906211355486</v>
      </c>
      <c r="U282" s="4"/>
      <c r="V282" s="4"/>
      <c r="W282" s="4"/>
      <c r="X282" s="4"/>
      <c r="Y282" s="4"/>
      <c r="Z282" s="4"/>
      <c r="AA282" s="4"/>
      <c r="AC282">
        <v>278</v>
      </c>
      <c r="AD282">
        <f t="shared" si="89"/>
        <v>0.51518648061926275</v>
      </c>
      <c r="AE282">
        <f t="shared" si="90"/>
        <v>6.6485683224730335E-2</v>
      </c>
      <c r="AF282">
        <f t="shared" si="91"/>
        <v>0.16443341817100929</v>
      </c>
      <c r="AG282">
        <f t="shared" si="92"/>
        <v>-0.76436473226351831</v>
      </c>
      <c r="AH282">
        <f t="shared" si="93"/>
        <v>0.2609429547358138</v>
      </c>
      <c r="AJ282">
        <v>278</v>
      </c>
      <c r="AK282" s="32">
        <f t="shared" si="94"/>
        <v>4140.6189807531955</v>
      </c>
      <c r="AL282" s="32">
        <f t="shared" si="95"/>
        <v>1222.4117051647038</v>
      </c>
      <c r="AM282" s="32">
        <f t="shared" si="96"/>
        <v>782.09883205469532</v>
      </c>
      <c r="AN282" s="32">
        <f t="shared" si="97"/>
        <v>2299.4677696306003</v>
      </c>
      <c r="AO282" s="32">
        <f t="shared" si="98"/>
        <v>1895.935285989977</v>
      </c>
      <c r="AQ282">
        <v>278</v>
      </c>
      <c r="AR282" s="35">
        <f t="shared" si="99"/>
        <v>6.8496834619742319E-3</v>
      </c>
      <c r="AS282" s="35">
        <f t="shared" si="100"/>
        <v>9.5124271418933759E-4</v>
      </c>
      <c r="AT282" s="35">
        <f t="shared" si="101"/>
        <v>-1.3995421010217779E-2</v>
      </c>
      <c r="AU282" s="35">
        <f t="shared" si="102"/>
        <v>-9.746449493733933E-3</v>
      </c>
      <c r="AV282" s="35">
        <f t="shared" si="103"/>
        <v>3.1669017645847841E-3</v>
      </c>
      <c r="AW282" s="35">
        <f t="shared" si="104"/>
        <v>-2.5548085126406717E-3</v>
      </c>
      <c r="AZ282" s="36">
        <v>1.362139271557661E-3</v>
      </c>
      <c r="BA282">
        <v>275</v>
      </c>
    </row>
    <row r="283" spans="8:53" x14ac:dyDescent="0.35">
      <c r="H283" s="4"/>
      <c r="I283" s="7"/>
      <c r="J283" s="7"/>
      <c r="K283" s="7"/>
      <c r="L283" s="7"/>
      <c r="M283" s="7"/>
      <c r="N283" s="4"/>
      <c r="O283" s="4">
        <v>279</v>
      </c>
      <c r="P283" s="4">
        <v>-0.28216756175073815</v>
      </c>
      <c r="Q283" s="4">
        <v>-0.89120609905820647</v>
      </c>
      <c r="R283" s="4">
        <v>2.1243536763769262</v>
      </c>
      <c r="S283" s="4">
        <v>-0.96879067463697122</v>
      </c>
      <c r="T283" s="4">
        <v>1.4870445257525864</v>
      </c>
      <c r="U283" s="4"/>
      <c r="V283" s="4"/>
      <c r="W283" s="4"/>
      <c r="X283" s="4"/>
      <c r="Y283" s="4"/>
      <c r="Z283" s="4"/>
      <c r="AA283" s="4"/>
      <c r="AC283">
        <v>279</v>
      </c>
      <c r="AD283">
        <f t="shared" si="89"/>
        <v>-0.28216756175073815</v>
      </c>
      <c r="AE283">
        <f t="shared" si="90"/>
        <v>-0.93383518186115899</v>
      </c>
      <c r="AF283">
        <f t="shared" si="91"/>
        <v>1.2670105823261872</v>
      </c>
      <c r="AG283">
        <f t="shared" si="92"/>
        <v>-1.4574761289045008</v>
      </c>
      <c r="AH283">
        <f t="shared" si="93"/>
        <v>0.98653144557117356</v>
      </c>
      <c r="AJ283">
        <v>279</v>
      </c>
      <c r="AK283" s="32">
        <f t="shared" si="94"/>
        <v>4097.1108924068094</v>
      </c>
      <c r="AL283" s="32">
        <f t="shared" si="95"/>
        <v>1205.0308106968102</v>
      </c>
      <c r="AM283" s="32">
        <f t="shared" si="96"/>
        <v>772.16446539374965</v>
      </c>
      <c r="AN283" s="32">
        <f t="shared" si="97"/>
        <v>2279.1402810109798</v>
      </c>
      <c r="AO283" s="32">
        <f t="shared" si="98"/>
        <v>1912.6436911277469</v>
      </c>
      <c r="AQ283">
        <v>279</v>
      </c>
      <c r="AR283" s="35">
        <f t="shared" si="99"/>
        <v>-3.729919535359838E-3</v>
      </c>
      <c r="AS283" s="35">
        <f t="shared" si="100"/>
        <v>-1.3280810074259741E-2</v>
      </c>
      <c r="AT283" s="35">
        <f t="shared" si="101"/>
        <v>-2.6519836871218394E-2</v>
      </c>
      <c r="AU283" s="35">
        <f t="shared" si="102"/>
        <v>-1.8500374225494221E-2</v>
      </c>
      <c r="AV283" s="35">
        <f t="shared" si="103"/>
        <v>1.200756164329575E-2</v>
      </c>
      <c r="AW283" s="35">
        <f t="shared" si="104"/>
        <v>-1.000467581260729E-2</v>
      </c>
      <c r="AZ283" s="36">
        <v>1.3747995937841259E-3</v>
      </c>
      <c r="BA283">
        <v>276</v>
      </c>
    </row>
    <row r="284" spans="8:53" x14ac:dyDescent="0.35">
      <c r="H284" s="4"/>
      <c r="I284" s="7"/>
      <c r="J284" s="7"/>
      <c r="K284" s="7"/>
      <c r="L284" s="7"/>
      <c r="M284" s="7"/>
      <c r="N284" s="4"/>
      <c r="O284" s="4">
        <v>280</v>
      </c>
      <c r="P284" s="4">
        <v>0.99472420351037605</v>
      </c>
      <c r="Q284" s="4">
        <v>-0.905089697697951</v>
      </c>
      <c r="R284" s="4">
        <v>-1.6084722490774539</v>
      </c>
      <c r="S284" s="4">
        <v>0.74405109183108742</v>
      </c>
      <c r="T284" s="4">
        <v>5.5059417087452482E-2</v>
      </c>
      <c r="U284" s="4"/>
      <c r="V284" s="4"/>
      <c r="W284" s="4"/>
      <c r="X284" s="4"/>
      <c r="Y284" s="4"/>
      <c r="Z284" s="4"/>
      <c r="AA284" s="4"/>
      <c r="AC284">
        <v>280</v>
      </c>
      <c r="AD284">
        <f t="shared" si="89"/>
        <v>0.99472420351037605</v>
      </c>
      <c r="AE284">
        <f t="shared" si="90"/>
        <v>-0.61782351416723336</v>
      </c>
      <c r="AF284">
        <f t="shared" si="91"/>
        <v>-1.6675647368419149</v>
      </c>
      <c r="AG284">
        <f t="shared" si="92"/>
        <v>1.142352077390075</v>
      </c>
      <c r="AH284">
        <f t="shared" si="93"/>
        <v>9.1025776809384118E-2</v>
      </c>
      <c r="AJ284">
        <v>280</v>
      </c>
      <c r="AK284" s="32">
        <f t="shared" si="94"/>
        <v>4167.0074116066326</v>
      </c>
      <c r="AL284" s="32">
        <f t="shared" si="95"/>
        <v>1210.4947425745545</v>
      </c>
      <c r="AM284" s="32">
        <f t="shared" si="96"/>
        <v>810.09219534527529</v>
      </c>
      <c r="AN284" s="32">
        <f t="shared" si="97"/>
        <v>2356.3279974812249</v>
      </c>
      <c r="AO284" s="32">
        <f t="shared" si="98"/>
        <v>1892.0436776590118</v>
      </c>
      <c r="AQ284">
        <v>280</v>
      </c>
      <c r="AR284" s="35">
        <f t="shared" si="99"/>
        <v>1.3266401197979949E-2</v>
      </c>
      <c r="AS284" s="35">
        <f t="shared" si="100"/>
        <v>-8.8067614537936656E-3</v>
      </c>
      <c r="AT284" s="35">
        <f t="shared" si="101"/>
        <v>2.1296262412096922E-2</v>
      </c>
      <c r="AU284" s="35">
        <f t="shared" si="102"/>
        <v>1.4740104853893099E-2</v>
      </c>
      <c r="AV284" s="35">
        <f t="shared" si="103"/>
        <v>1.1077952639020339E-3</v>
      </c>
      <c r="AW284" s="35">
        <f t="shared" si="104"/>
        <v>8.3207604548156677E-3</v>
      </c>
      <c r="AZ284" s="36">
        <v>1.4197725222234504E-3</v>
      </c>
      <c r="BA284">
        <v>277</v>
      </c>
    </row>
    <row r="285" spans="8:53" x14ac:dyDescent="0.35">
      <c r="H285" s="4"/>
      <c r="I285" s="7"/>
      <c r="J285" s="7"/>
      <c r="K285" s="7"/>
      <c r="L285" s="7"/>
      <c r="M285" s="7"/>
      <c r="N285" s="4"/>
      <c r="O285" s="4">
        <v>281</v>
      </c>
      <c r="P285" s="4">
        <v>0.152894711790623</v>
      </c>
      <c r="Q285" s="4">
        <v>-3.0423509583542205E-2</v>
      </c>
      <c r="R285" s="4">
        <v>-0.75189279387258512</v>
      </c>
      <c r="S285" s="4">
        <v>-1.6737462218522112</v>
      </c>
      <c r="T285" s="4">
        <v>1.045293144026441</v>
      </c>
      <c r="U285" s="4"/>
      <c r="V285" s="4"/>
      <c r="W285" s="4"/>
      <c r="X285" s="4"/>
      <c r="Y285" s="4"/>
      <c r="Z285" s="4"/>
      <c r="AA285" s="4"/>
      <c r="AC285">
        <v>281</v>
      </c>
      <c r="AD285">
        <f t="shared" si="89"/>
        <v>0.152894711790623</v>
      </c>
      <c r="AE285">
        <f t="shared" si="90"/>
        <v>1.0051632910723526E-2</v>
      </c>
      <c r="AF285">
        <f t="shared" si="91"/>
        <v>-0.621730251938307</v>
      </c>
      <c r="AG285">
        <f t="shared" si="92"/>
        <v>-1.4639420006090249</v>
      </c>
      <c r="AH285">
        <f t="shared" si="93"/>
        <v>1.0467378704886339</v>
      </c>
      <c r="AJ285">
        <v>281</v>
      </c>
      <c r="AK285" s="32">
        <f t="shared" si="94"/>
        <v>4120.7933403656989</v>
      </c>
      <c r="AL285" s="32">
        <f t="shared" si="95"/>
        <v>1221.4245065075238</v>
      </c>
      <c r="AM285" s="32">
        <f t="shared" si="96"/>
        <v>772.07238663362341</v>
      </c>
      <c r="AN285" s="32">
        <f t="shared" si="97"/>
        <v>2278.9514991681722</v>
      </c>
      <c r="AO285" s="32">
        <f t="shared" si="98"/>
        <v>1914.0366857563758</v>
      </c>
      <c r="AQ285">
        <v>281</v>
      </c>
      <c r="AR285" s="35">
        <f t="shared" si="99"/>
        <v>2.0288004390811576E-3</v>
      </c>
      <c r="AS285" s="35">
        <f t="shared" si="100"/>
        <v>1.4289171547487989E-4</v>
      </c>
      <c r="AT285" s="35">
        <f t="shared" si="101"/>
        <v>-2.6635922045356364E-2</v>
      </c>
      <c r="AU285" s="35">
        <f t="shared" si="102"/>
        <v>-1.8581672120850823E-2</v>
      </c>
      <c r="AV285" s="35">
        <f t="shared" si="103"/>
        <v>1.2744615337112464E-2</v>
      </c>
      <c r="AW285" s="35">
        <f t="shared" si="104"/>
        <v>-6.0602573349077381E-3</v>
      </c>
      <c r="AZ285" s="36">
        <v>1.4703694034946537E-3</v>
      </c>
      <c r="BA285">
        <v>278</v>
      </c>
    </row>
    <row r="286" spans="8:53" x14ac:dyDescent="0.35">
      <c r="H286" s="4"/>
      <c r="I286" s="7"/>
      <c r="J286" s="7"/>
      <c r="K286" s="7"/>
      <c r="L286" s="7"/>
      <c r="M286" s="7"/>
      <c r="N286" s="4"/>
      <c r="O286" s="4">
        <v>282</v>
      </c>
      <c r="P286" s="4">
        <v>-1.5398356109887936</v>
      </c>
      <c r="Q286" s="4">
        <v>0.73384170262904946</v>
      </c>
      <c r="R286" s="4">
        <v>0.99577672812266094</v>
      </c>
      <c r="S286" s="4">
        <v>-0.13203489253142248</v>
      </c>
      <c r="T286" s="4">
        <v>1.0903041291212576</v>
      </c>
      <c r="U286" s="4"/>
      <c r="V286" s="4"/>
      <c r="W286" s="4"/>
      <c r="X286" s="4"/>
      <c r="Y286" s="4"/>
      <c r="Z286" s="4"/>
      <c r="AA286" s="4"/>
      <c r="AC286">
        <v>282</v>
      </c>
      <c r="AD286">
        <f t="shared" si="89"/>
        <v>-1.5398356109887936</v>
      </c>
      <c r="AE286">
        <f t="shared" si="90"/>
        <v>0.31173897171605719</v>
      </c>
      <c r="AF286">
        <f t="shared" si="91"/>
        <v>0.98052061526573975</v>
      </c>
      <c r="AG286">
        <f t="shared" si="92"/>
        <v>-0.53878038284224283</v>
      </c>
      <c r="AH286">
        <f t="shared" si="93"/>
        <v>0.91651175634743187</v>
      </c>
      <c r="AJ286">
        <v>282</v>
      </c>
      <c r="AK286" s="32">
        <f t="shared" si="94"/>
        <v>4029.4128542970398</v>
      </c>
      <c r="AL286" s="32">
        <f t="shared" si="95"/>
        <v>1226.7111881435474</v>
      </c>
      <c r="AM286" s="32">
        <f t="shared" si="96"/>
        <v>785.35962216976918</v>
      </c>
      <c r="AN286" s="32">
        <f t="shared" si="97"/>
        <v>2306.1227082584587</v>
      </c>
      <c r="AO286" s="32">
        <f t="shared" si="98"/>
        <v>1911.0249223051055</v>
      </c>
      <c r="AQ286">
        <v>282</v>
      </c>
      <c r="AR286" s="35">
        <f t="shared" si="99"/>
        <v>-2.0191648701615827E-2</v>
      </c>
      <c r="AS286" s="35">
        <f t="shared" si="100"/>
        <v>4.471801959915922E-3</v>
      </c>
      <c r="AT286" s="35">
        <f t="shared" si="101"/>
        <v>-9.8844904566702807E-3</v>
      </c>
      <c r="AU286" s="35">
        <f t="shared" si="102"/>
        <v>-6.8805356106719229E-3</v>
      </c>
      <c r="AV286" s="35">
        <f t="shared" si="103"/>
        <v>1.1151047543641601E-2</v>
      </c>
      <c r="AW286" s="35">
        <f t="shared" si="104"/>
        <v>-4.2667650530801024E-3</v>
      </c>
      <c r="AZ286" s="36">
        <v>1.4731812438572021E-3</v>
      </c>
      <c r="BA286">
        <v>279</v>
      </c>
    </row>
    <row r="287" spans="8:53" x14ac:dyDescent="0.35">
      <c r="H287" s="4"/>
      <c r="I287" s="7"/>
      <c r="J287" s="7"/>
      <c r="K287" s="7"/>
      <c r="L287" s="7"/>
      <c r="M287" s="7"/>
      <c r="N287" s="4"/>
      <c r="O287" s="4">
        <v>283</v>
      </c>
      <c r="P287" s="4">
        <v>0.57534624396427003</v>
      </c>
      <c r="Q287" s="4">
        <v>1.0347245530111184</v>
      </c>
      <c r="R287" s="4">
        <v>-0.31128704423084463</v>
      </c>
      <c r="S287" s="4">
        <v>1.2952554632566962</v>
      </c>
      <c r="T287" s="4">
        <v>-8.0079751857213874E-2</v>
      </c>
      <c r="U287" s="4"/>
      <c r="V287" s="4"/>
      <c r="W287" s="4"/>
      <c r="X287" s="4"/>
      <c r="Y287" s="4"/>
      <c r="Z287" s="4"/>
      <c r="AA287" s="4"/>
      <c r="AC287">
        <v>283</v>
      </c>
      <c r="AD287">
        <f t="shared" si="89"/>
        <v>0.57534624396427003</v>
      </c>
      <c r="AE287">
        <f t="shared" si="90"/>
        <v>1.148132704372034</v>
      </c>
      <c r="AF287">
        <f t="shared" si="91"/>
        <v>0.37135452038804889</v>
      </c>
      <c r="AG287">
        <f t="shared" si="92"/>
        <v>1.4950160904858838</v>
      </c>
      <c r="AH287">
        <f t="shared" si="93"/>
        <v>0.31316255460814135</v>
      </c>
      <c r="AJ287">
        <v>283</v>
      </c>
      <c r="AK287" s="32">
        <f t="shared" si="94"/>
        <v>4143.9203169334478</v>
      </c>
      <c r="AL287" s="32">
        <f t="shared" si="95"/>
        <v>1241.4878735318923</v>
      </c>
      <c r="AM287" s="32">
        <f t="shared" si="96"/>
        <v>815.37856152101187</v>
      </c>
      <c r="AN287" s="32">
        <f t="shared" si="97"/>
        <v>2366.9978492545961</v>
      </c>
      <c r="AO287" s="32">
        <f t="shared" si="98"/>
        <v>1897.1328772140157</v>
      </c>
      <c r="AQ287">
        <v>283</v>
      </c>
      <c r="AR287" s="35">
        <f t="shared" si="99"/>
        <v>7.6524497400449754E-3</v>
      </c>
      <c r="AS287" s="35">
        <f t="shared" si="100"/>
        <v>1.6571441991314106E-2</v>
      </c>
      <c r="AT287" s="35">
        <f t="shared" si="101"/>
        <v>2.7960869290231782E-2</v>
      </c>
      <c r="AU287" s="35">
        <f t="shared" si="102"/>
        <v>1.9335019703973222E-2</v>
      </c>
      <c r="AV287" s="35">
        <f t="shared" si="103"/>
        <v>3.8005646784389224E-3</v>
      </c>
      <c r="AW287" s="35">
        <f t="shared" si="104"/>
        <v>1.5064069080800602E-2</v>
      </c>
      <c r="AZ287" s="36">
        <v>1.7009829225558722E-3</v>
      </c>
      <c r="BA287">
        <v>280</v>
      </c>
    </row>
    <row r="288" spans="8:53" x14ac:dyDescent="0.35">
      <c r="H288" s="4"/>
      <c r="I288" s="7"/>
      <c r="J288" s="7"/>
      <c r="K288" s="7"/>
      <c r="L288" s="7"/>
      <c r="M288" s="7"/>
      <c r="N288" s="4"/>
      <c r="O288" s="4">
        <v>284</v>
      </c>
      <c r="P288" s="4">
        <v>-0.23110948981215404</v>
      </c>
      <c r="Q288" s="4">
        <v>2.5313121365789284</v>
      </c>
      <c r="R288" s="4">
        <v>0.2126595906751205</v>
      </c>
      <c r="S288" s="4">
        <v>-0.49616837590908791</v>
      </c>
      <c r="T288" s="4">
        <v>0.13020945868589406</v>
      </c>
      <c r="U288" s="4"/>
      <c r="V288" s="4"/>
      <c r="W288" s="4"/>
      <c r="X288" s="4"/>
      <c r="Y288" s="4"/>
      <c r="Z288" s="4"/>
      <c r="AA288" s="4"/>
      <c r="AC288">
        <v>284</v>
      </c>
      <c r="AD288">
        <f t="shared" si="89"/>
        <v>-0.23110948981215404</v>
      </c>
      <c r="AE288">
        <f t="shared" si="90"/>
        <v>2.3860032834790941</v>
      </c>
      <c r="AF288">
        <f t="shared" si="91"/>
        <v>1.4705593023980188</v>
      </c>
      <c r="AG288">
        <f t="shared" si="92"/>
        <v>-0.38850246179949061</v>
      </c>
      <c r="AH288">
        <f t="shared" si="93"/>
        <v>0.72124688326343522</v>
      </c>
      <c r="AJ288">
        <v>284</v>
      </c>
      <c r="AK288" s="32">
        <f t="shared" si="94"/>
        <v>4099.8831546297006</v>
      </c>
      <c r="AL288" s="32">
        <f t="shared" si="95"/>
        <v>1263.6847979785177</v>
      </c>
      <c r="AM288" s="32">
        <f t="shared" si="96"/>
        <v>787.53940994844129</v>
      </c>
      <c r="AN288" s="32">
        <f t="shared" si="97"/>
        <v>2310.566725930023</v>
      </c>
      <c r="AO288" s="32">
        <f t="shared" si="98"/>
        <v>1906.5178734234937</v>
      </c>
      <c r="AQ288">
        <v>284</v>
      </c>
      <c r="AR288" s="35">
        <f t="shared" si="99"/>
        <v>-3.055805023842062E-3</v>
      </c>
      <c r="AS288" s="35">
        <f t="shared" si="100"/>
        <v>3.4747019839113769E-2</v>
      </c>
      <c r="AT288" s="35">
        <f t="shared" si="101"/>
        <v>-7.1363969384250492E-3</v>
      </c>
      <c r="AU288" s="35">
        <f t="shared" si="102"/>
        <v>-4.9667430644575461E-3</v>
      </c>
      <c r="AV288" s="35">
        <f t="shared" si="103"/>
        <v>8.766302507205781E-3</v>
      </c>
      <c r="AW288" s="35">
        <f t="shared" si="104"/>
        <v>5.6708754639189793E-3</v>
      </c>
      <c r="AZ288" s="36">
        <v>1.7128698711475821E-3</v>
      </c>
      <c r="BA288">
        <v>281</v>
      </c>
    </row>
    <row r="289" spans="8:53" x14ac:dyDescent="0.35">
      <c r="H289" s="4"/>
      <c r="I289" s="7"/>
      <c r="J289" s="7"/>
      <c r="K289" s="7"/>
      <c r="L289" s="7"/>
      <c r="M289" s="7"/>
      <c r="N289" s="4"/>
      <c r="O289" s="4">
        <v>285</v>
      </c>
      <c r="P289" s="4">
        <v>-1.1668346609168643</v>
      </c>
      <c r="Q289" s="4">
        <v>-1.6657017710157223</v>
      </c>
      <c r="R289" s="4">
        <v>0.29738477221168613</v>
      </c>
      <c r="S289" s="4">
        <v>-1.5125842560124256</v>
      </c>
      <c r="T289" s="4">
        <v>0.11029560768539208</v>
      </c>
      <c r="U289" s="4"/>
      <c r="V289" s="4"/>
      <c r="W289" s="4"/>
      <c r="X289" s="4"/>
      <c r="Y289" s="4"/>
      <c r="Z289" s="4"/>
      <c r="AA289" s="4"/>
      <c r="AC289">
        <v>285</v>
      </c>
      <c r="AD289">
        <f t="shared" si="89"/>
        <v>-1.1668346609168643</v>
      </c>
      <c r="AE289">
        <f t="shared" si="90"/>
        <v>-1.9103494402367818</v>
      </c>
      <c r="AF289">
        <f t="shared" si="91"/>
        <v>-0.80555886646857155</v>
      </c>
      <c r="AG289">
        <f t="shared" si="92"/>
        <v>-1.8529600412943066</v>
      </c>
      <c r="AH289">
        <f t="shared" si="93"/>
        <v>-0.54033957583423098</v>
      </c>
      <c r="AJ289">
        <v>285</v>
      </c>
      <c r="AK289" s="32">
        <f t="shared" si="94"/>
        <v>4049.373310374056</v>
      </c>
      <c r="AL289" s="32">
        <f t="shared" si="95"/>
        <v>1188.3019691365143</v>
      </c>
      <c r="AM289" s="32">
        <f t="shared" si="96"/>
        <v>766.55264005351876</v>
      </c>
      <c r="AN289" s="32">
        <f t="shared" si="97"/>
        <v>2267.6221972418848</v>
      </c>
      <c r="AO289" s="32">
        <f t="shared" si="98"/>
        <v>1877.6533885323952</v>
      </c>
      <c r="AQ289">
        <v>285</v>
      </c>
      <c r="AR289" s="35">
        <f t="shared" si="99"/>
        <v>-1.5337983349571149E-2</v>
      </c>
      <c r="AS289" s="35">
        <f t="shared" si="100"/>
        <v>-2.6978940318104883E-2</v>
      </c>
      <c r="AT289" s="35">
        <f t="shared" si="101"/>
        <v>-3.3594755353607231E-2</v>
      </c>
      <c r="AU289" s="35">
        <f t="shared" si="102"/>
        <v>-2.3460575667764161E-2</v>
      </c>
      <c r="AV289" s="35">
        <f t="shared" si="103"/>
        <v>-6.506315758408876E-3</v>
      </c>
      <c r="AW289" s="35">
        <f t="shared" si="104"/>
        <v>-2.117571408949126E-2</v>
      </c>
      <c r="AZ289" s="36">
        <v>1.7273769103566933E-3</v>
      </c>
      <c r="BA289">
        <v>282</v>
      </c>
    </row>
    <row r="290" spans="8:53" x14ac:dyDescent="0.35">
      <c r="H290" s="4"/>
      <c r="I290" s="7"/>
      <c r="J290" s="7"/>
      <c r="K290" s="7"/>
      <c r="L290" s="7"/>
      <c r="M290" s="7"/>
      <c r="N290" s="4"/>
      <c r="O290" s="4">
        <v>286</v>
      </c>
      <c r="P290" s="4">
        <v>0.41994348148431143</v>
      </c>
      <c r="Q290" s="4">
        <v>1.1506464934070215</v>
      </c>
      <c r="R290" s="4">
        <v>-1.5096597036906554</v>
      </c>
      <c r="S290" s="4">
        <v>-0.91634936089460528</v>
      </c>
      <c r="T290" s="4">
        <v>1.3734169895689554</v>
      </c>
      <c r="U290" s="4"/>
      <c r="V290" s="4"/>
      <c r="W290" s="4"/>
      <c r="X290" s="4"/>
      <c r="Y290" s="4"/>
      <c r="Z290" s="4"/>
      <c r="AA290" s="4"/>
      <c r="AC290">
        <v>286</v>
      </c>
      <c r="AD290">
        <f t="shared" si="89"/>
        <v>0.41994348148431143</v>
      </c>
      <c r="AE290">
        <f t="shared" si="90"/>
        <v>1.2200383283933312</v>
      </c>
      <c r="AF290">
        <f t="shared" si="91"/>
        <v>-0.59500583703231325</v>
      </c>
      <c r="AG290">
        <f t="shared" si="92"/>
        <v>-0.45317282618905197</v>
      </c>
      <c r="AH290">
        <f t="shared" si="93"/>
        <v>1.7635218130476638</v>
      </c>
      <c r="AJ290">
        <v>286</v>
      </c>
      <c r="AK290" s="32">
        <f t="shared" si="94"/>
        <v>4135.3977888015315</v>
      </c>
      <c r="AL290" s="32">
        <f t="shared" si="95"/>
        <v>1242.7665190199302</v>
      </c>
      <c r="AM290" s="32">
        <f t="shared" si="96"/>
        <v>786.60062290271901</v>
      </c>
      <c r="AN290" s="32">
        <f t="shared" si="97"/>
        <v>2308.6532456096202</v>
      </c>
      <c r="AO290" s="32">
        <f t="shared" si="98"/>
        <v>1930.6990442685326</v>
      </c>
      <c r="AQ290">
        <v>286</v>
      </c>
      <c r="AR290" s="35">
        <f t="shared" si="99"/>
        <v>5.580077277907769E-3</v>
      </c>
      <c r="AS290" s="35">
        <f t="shared" si="100"/>
        <v>1.7618439320311374E-2</v>
      </c>
      <c r="AT290" s="35">
        <f t="shared" si="101"/>
        <v>-8.3199408689876853E-3</v>
      </c>
      <c r="AU290" s="35">
        <f t="shared" si="102"/>
        <v>-5.7907731753067404E-3</v>
      </c>
      <c r="AV290" s="35">
        <f t="shared" si="103"/>
        <v>2.1560911277299644E-2</v>
      </c>
      <c r="AW290" s="35">
        <f t="shared" si="104"/>
        <v>6.1297427662448728E-3</v>
      </c>
      <c r="AZ290" s="36">
        <v>1.7554139651706048E-3</v>
      </c>
      <c r="BA290">
        <v>283</v>
      </c>
    </row>
    <row r="291" spans="8:53" x14ac:dyDescent="0.35">
      <c r="H291" s="4"/>
      <c r="I291" s="7"/>
      <c r="J291" s="7"/>
      <c r="K291" s="7"/>
      <c r="L291" s="7"/>
      <c r="M291" s="7"/>
      <c r="N291" s="4"/>
      <c r="O291" s="4">
        <v>287</v>
      </c>
      <c r="P291" s="4">
        <v>-1.2344418940190212</v>
      </c>
      <c r="Q291" s="4">
        <v>1.5638016538122157</v>
      </c>
      <c r="R291" s="4">
        <v>-1.573742958972326</v>
      </c>
      <c r="S291" s="4">
        <v>-1.8210439473854854</v>
      </c>
      <c r="T291" s="4">
        <v>-0.20567455440553545</v>
      </c>
      <c r="U291" s="4"/>
      <c r="V291" s="4"/>
      <c r="W291" s="4"/>
      <c r="X291" s="4"/>
      <c r="Y291" s="4"/>
      <c r="Z291" s="4"/>
      <c r="AA291" s="4"/>
      <c r="AC291">
        <v>287</v>
      </c>
      <c r="AD291">
        <f t="shared" si="89"/>
        <v>-1.2344418940190212</v>
      </c>
      <c r="AE291">
        <f t="shared" si="90"/>
        <v>1.1923933035927048</v>
      </c>
      <c r="AF291">
        <f t="shared" si="91"/>
        <v>-0.68768504562541344</v>
      </c>
      <c r="AG291">
        <f t="shared" si="92"/>
        <v>-1.5872577698596897</v>
      </c>
      <c r="AH291">
        <f t="shared" si="93"/>
        <v>0.10632975514826082</v>
      </c>
      <c r="AJ291">
        <v>287</v>
      </c>
      <c r="AK291" s="32">
        <f t="shared" si="94"/>
        <v>4045.7481118580095</v>
      </c>
      <c r="AL291" s="32">
        <f t="shared" si="95"/>
        <v>1242.2747718713408</v>
      </c>
      <c r="AM291" s="32">
        <f t="shared" si="96"/>
        <v>770.31837966850787</v>
      </c>
      <c r="AN291" s="32">
        <f t="shared" si="97"/>
        <v>2275.3540823067888</v>
      </c>
      <c r="AO291" s="32">
        <f t="shared" si="98"/>
        <v>1892.3938566722011</v>
      </c>
      <c r="AQ291">
        <v>287</v>
      </c>
      <c r="AR291" s="35">
        <f t="shared" si="99"/>
        <v>-1.6219501305059114E-2</v>
      </c>
      <c r="AS291" s="35">
        <f t="shared" si="100"/>
        <v>1.721578044736205E-2</v>
      </c>
      <c r="AT291" s="35">
        <f t="shared" si="101"/>
        <v>-2.8847226842526719E-2</v>
      </c>
      <c r="AU291" s="35">
        <f t="shared" si="102"/>
        <v>-2.0130880536243567E-2</v>
      </c>
      <c r="AV291" s="35">
        <f t="shared" si="103"/>
        <v>1.2930800667747544E-3</v>
      </c>
      <c r="AW291" s="35">
        <f t="shared" si="104"/>
        <v>-9.3377496339385208E-3</v>
      </c>
      <c r="AZ291" s="36">
        <v>1.8780307629744364E-3</v>
      </c>
      <c r="BA291">
        <v>284</v>
      </c>
    </row>
    <row r="292" spans="8:53" x14ac:dyDescent="0.35">
      <c r="H292" s="4"/>
      <c r="I292" s="7"/>
      <c r="J292" s="7"/>
      <c r="K292" s="7"/>
      <c r="L292" s="7"/>
      <c r="M292" s="7"/>
      <c r="N292" s="4"/>
      <c r="O292" s="4">
        <v>288</v>
      </c>
      <c r="P292" s="4">
        <v>-1.5654825211844574</v>
      </c>
      <c r="Q292" s="4">
        <v>1.6682298392243875</v>
      </c>
      <c r="R292" s="4">
        <v>0.34786650986862883</v>
      </c>
      <c r="S292" s="4">
        <v>-8.8587431872722694E-3</v>
      </c>
      <c r="T292" s="4">
        <v>0.49918495287930165</v>
      </c>
      <c r="U292" s="4"/>
      <c r="V292" s="4"/>
      <c r="W292" s="4"/>
      <c r="X292" s="4"/>
      <c r="Y292" s="4"/>
      <c r="Z292" s="4"/>
      <c r="AA292" s="4"/>
      <c r="AC292">
        <v>288</v>
      </c>
      <c r="AD292">
        <f t="shared" si="89"/>
        <v>-1.5654825211844574</v>
      </c>
      <c r="AE292">
        <f t="shared" si="90"/>
        <v>1.2078814235262638</v>
      </c>
      <c r="AF292">
        <f t="shared" si="91"/>
        <v>0.92449976416966984</v>
      </c>
      <c r="AG292">
        <f t="shared" si="92"/>
        <v>-0.23585763540565091</v>
      </c>
      <c r="AH292">
        <f t="shared" si="93"/>
        <v>0.63658777128613186</v>
      </c>
      <c r="AJ292">
        <v>288</v>
      </c>
      <c r="AK292" s="32">
        <f t="shared" si="94"/>
        <v>4028.0440280315224</v>
      </c>
      <c r="AL292" s="32">
        <f t="shared" si="95"/>
        <v>1242.5502491446011</v>
      </c>
      <c r="AM292" s="32">
        <f t="shared" si="96"/>
        <v>789.75972362962057</v>
      </c>
      <c r="AN292" s="32">
        <f t="shared" si="97"/>
        <v>2315.089505036779</v>
      </c>
      <c r="AO292" s="32">
        <f t="shared" si="98"/>
        <v>1904.5671004275662</v>
      </c>
      <c r="AQ292">
        <v>288</v>
      </c>
      <c r="AR292" s="35">
        <f t="shared" si="99"/>
        <v>-2.0524498040943362E-2</v>
      </c>
      <c r="AS292" s="35">
        <f t="shared" si="100"/>
        <v>1.7441350374289621E-2</v>
      </c>
      <c r="AT292" s="35">
        <f t="shared" si="101"/>
        <v>-4.3372117629595364E-3</v>
      </c>
      <c r="AU292" s="35">
        <f t="shared" si="102"/>
        <v>-3.0190323255764318E-3</v>
      </c>
      <c r="AV292" s="35">
        <f t="shared" si="103"/>
        <v>7.7341201764946632E-3</v>
      </c>
      <c r="AW292" s="35">
        <f t="shared" si="104"/>
        <v>-5.4105431573900917E-4</v>
      </c>
      <c r="AZ292" s="36">
        <v>1.9892507173358224E-3</v>
      </c>
      <c r="BA292">
        <v>285</v>
      </c>
    </row>
    <row r="293" spans="8:53" x14ac:dyDescent="0.35">
      <c r="H293" s="4"/>
      <c r="I293" s="7"/>
      <c r="J293" s="7"/>
      <c r="K293" s="7"/>
      <c r="L293" s="7"/>
      <c r="M293" s="7"/>
      <c r="N293" s="4"/>
      <c r="O293" s="4">
        <v>289</v>
      </c>
      <c r="P293" s="4">
        <v>1.7491142004790945</v>
      </c>
      <c r="Q293" s="4">
        <v>-0.13509287330528616</v>
      </c>
      <c r="R293" s="4">
        <v>0.6123249687183413</v>
      </c>
      <c r="S293" s="4">
        <v>1.1091208582544081</v>
      </c>
      <c r="T293" s="4">
        <v>1.3104625245983559</v>
      </c>
      <c r="U293" s="4"/>
      <c r="V293" s="4"/>
      <c r="W293" s="4"/>
      <c r="X293" s="4"/>
      <c r="Y293" s="4"/>
      <c r="Z293" s="4"/>
      <c r="AA293" s="4"/>
      <c r="AC293">
        <v>289</v>
      </c>
      <c r="AD293">
        <f t="shared" si="89"/>
        <v>1.7491142004790945</v>
      </c>
      <c r="AE293">
        <f t="shared" si="90"/>
        <v>0.32073399303769939</v>
      </c>
      <c r="AF293">
        <f t="shared" si="91"/>
        <v>0.7121716169379948</v>
      </c>
      <c r="AG293">
        <f t="shared" si="92"/>
        <v>1.2658530489205853</v>
      </c>
      <c r="AH293">
        <f t="shared" si="93"/>
        <v>1.452448017006847</v>
      </c>
      <c r="AJ293">
        <v>289</v>
      </c>
      <c r="AK293" s="32">
        <f t="shared" si="94"/>
        <v>4208.8614596874913</v>
      </c>
      <c r="AL293" s="32">
        <f t="shared" si="95"/>
        <v>1226.869165100816</v>
      </c>
      <c r="AM293" s="32">
        <f t="shared" si="96"/>
        <v>811.93954030977977</v>
      </c>
      <c r="AN293" s="32">
        <f t="shared" si="97"/>
        <v>2360.0590365162498</v>
      </c>
      <c r="AO293" s="32">
        <f t="shared" si="98"/>
        <v>1923.4500815933686</v>
      </c>
      <c r="AQ293">
        <v>289</v>
      </c>
      <c r="AR293" s="35">
        <f t="shared" si="99"/>
        <v>2.3443801064448655E-2</v>
      </c>
      <c r="AS293" s="35">
        <f t="shared" si="100"/>
        <v>4.6011587314767066E-3</v>
      </c>
      <c r="AT293" s="35">
        <f t="shared" si="101"/>
        <v>2.3625239926600816E-2</v>
      </c>
      <c r="AU293" s="35">
        <f t="shared" si="102"/>
        <v>1.6346856946836796E-2</v>
      </c>
      <c r="AV293" s="35">
        <f t="shared" si="103"/>
        <v>1.7725379821354359E-2</v>
      </c>
      <c r="AW293" s="35">
        <f t="shared" si="104"/>
        <v>1.7148487298143469E-2</v>
      </c>
      <c r="AZ293" s="36">
        <v>2.0221004780567541E-3</v>
      </c>
      <c r="BA293">
        <v>286</v>
      </c>
    </row>
    <row r="294" spans="8:53" x14ac:dyDescent="0.35">
      <c r="H294" s="4"/>
      <c r="I294" s="7"/>
      <c r="J294" s="7"/>
      <c r="K294" s="7"/>
      <c r="L294" s="7"/>
      <c r="M294" s="7"/>
      <c r="N294" s="4"/>
      <c r="O294" s="4">
        <v>290</v>
      </c>
      <c r="P294" s="4">
        <v>0.4098600376538083</v>
      </c>
      <c r="Q294" s="4">
        <v>-0.9306019073437477</v>
      </c>
      <c r="R294" s="4">
        <v>0.30318228264796965</v>
      </c>
      <c r="S294" s="4">
        <v>0.93913760711604843</v>
      </c>
      <c r="T294" s="4">
        <v>-0.38393529244485036</v>
      </c>
      <c r="U294" s="4"/>
      <c r="V294" s="4"/>
      <c r="W294" s="4"/>
      <c r="X294" s="4"/>
      <c r="Y294" s="4"/>
      <c r="Z294" s="4"/>
      <c r="AA294" s="4"/>
      <c r="AC294">
        <v>290</v>
      </c>
      <c r="AD294">
        <f t="shared" si="89"/>
        <v>0.4098600376538083</v>
      </c>
      <c r="AE294">
        <f t="shared" si="90"/>
        <v>-0.79336124166585587</v>
      </c>
      <c r="AF294">
        <f t="shared" si="91"/>
        <v>-0.17114939983215782</v>
      </c>
      <c r="AG294">
        <f t="shared" si="92"/>
        <v>0.86578456729151909</v>
      </c>
      <c r="AH294">
        <f t="shared" si="93"/>
        <v>-0.553450209801573</v>
      </c>
      <c r="AJ294">
        <v>290</v>
      </c>
      <c r="AK294" s="32">
        <f t="shared" si="94"/>
        <v>4134.8454030646617</v>
      </c>
      <c r="AL294" s="32">
        <f t="shared" si="95"/>
        <v>1207.4565936248091</v>
      </c>
      <c r="AM294" s="32">
        <f t="shared" si="96"/>
        <v>805.97049050138048</v>
      </c>
      <c r="AN294" s="32">
        <f t="shared" si="97"/>
        <v>2347.9941062468515</v>
      </c>
      <c r="AO294" s="32">
        <f t="shared" si="98"/>
        <v>1877.3557294628581</v>
      </c>
      <c r="AQ294">
        <v>290</v>
      </c>
      <c r="AR294" s="35">
        <f t="shared" si="99"/>
        <v>5.4457569246220139E-3</v>
      </c>
      <c r="AS294" s="35">
        <f t="shared" si="100"/>
        <v>-1.129449856719833E-2</v>
      </c>
      <c r="AT294" s="35">
        <f t="shared" si="101"/>
        <v>1.6099962810615764E-2</v>
      </c>
      <c r="AU294" s="35">
        <f t="shared" si="102"/>
        <v>1.1151158971125952E-2</v>
      </c>
      <c r="AV294" s="35">
        <f t="shared" si="103"/>
        <v>-6.6638114961464767E-3</v>
      </c>
      <c r="AW294" s="35">
        <f t="shared" si="104"/>
        <v>2.9477137286037843E-3</v>
      </c>
      <c r="AZ294" s="36">
        <v>2.0921302073942053E-3</v>
      </c>
      <c r="BA294">
        <v>287</v>
      </c>
    </row>
    <row r="295" spans="8:53" x14ac:dyDescent="0.35">
      <c r="H295" s="4"/>
      <c r="I295" s="7"/>
      <c r="J295" s="7"/>
      <c r="K295" s="7"/>
      <c r="L295" s="7"/>
      <c r="M295" s="7"/>
      <c r="N295" s="4"/>
      <c r="O295" s="4">
        <v>291</v>
      </c>
      <c r="P295" s="4">
        <v>-0.87437732532229573</v>
      </c>
      <c r="Q295" s="4">
        <v>0.30441691352818528</v>
      </c>
      <c r="R295" s="4">
        <v>-0.53404762075989276</v>
      </c>
      <c r="S295" s="4">
        <v>4.8711923408351857E-2</v>
      </c>
      <c r="T295" s="4">
        <v>-0.58745318218307774</v>
      </c>
      <c r="U295" s="4"/>
      <c r="V295" s="4"/>
      <c r="W295" s="4"/>
      <c r="X295" s="4"/>
      <c r="Y295" s="4"/>
      <c r="Z295" s="4"/>
      <c r="AA295" s="4"/>
      <c r="AC295">
        <v>291</v>
      </c>
      <c r="AD295">
        <f t="shared" si="89"/>
        <v>-0.87437732532229573</v>
      </c>
      <c r="AE295">
        <f t="shared" si="90"/>
        <v>6.8531794845357125E-2</v>
      </c>
      <c r="AF295">
        <f t="shared" si="91"/>
        <v>-0.42252524172116607</v>
      </c>
      <c r="AG295">
        <f t="shared" si="92"/>
        <v>1.4510564037153603E-2</v>
      </c>
      <c r="AH295">
        <f t="shared" si="93"/>
        <v>-0.57970564254532153</v>
      </c>
      <c r="AJ295">
        <v>291</v>
      </c>
      <c r="AK295" s="32">
        <f t="shared" si="94"/>
        <v>4065.0927556865222</v>
      </c>
      <c r="AL295" s="32">
        <f t="shared" si="95"/>
        <v>1222.4475127010107</v>
      </c>
      <c r="AM295" s="32">
        <f t="shared" si="96"/>
        <v>793.41504631981991</v>
      </c>
      <c r="AN295" s="32">
        <f t="shared" si="97"/>
        <v>2322.5269487929554</v>
      </c>
      <c r="AO295" s="32">
        <f t="shared" si="98"/>
        <v>1876.7597775195727</v>
      </c>
      <c r="AQ295">
        <v>291</v>
      </c>
      <c r="AR295" s="35">
        <f t="shared" si="99"/>
        <v>-1.151557935378611E-2</v>
      </c>
      <c r="AS295" s="35">
        <f t="shared" si="100"/>
        <v>9.8056311239358429E-4</v>
      </c>
      <c r="AT295" s="35">
        <f t="shared" si="101"/>
        <v>2.7111235479049256E-4</v>
      </c>
      <c r="AU295" s="35">
        <f t="shared" si="102"/>
        <v>1.8386322421748424E-4</v>
      </c>
      <c r="AV295" s="35">
        <f t="shared" si="103"/>
        <v>-6.9791383266368801E-3</v>
      </c>
      <c r="AW295" s="35">
        <f t="shared" si="104"/>
        <v>-3.411835797804286E-3</v>
      </c>
      <c r="AZ295" s="36">
        <v>2.1550915424257914E-3</v>
      </c>
      <c r="BA295">
        <v>288</v>
      </c>
    </row>
    <row r="296" spans="8:53" x14ac:dyDescent="0.35">
      <c r="H296" s="4"/>
      <c r="I296" s="7"/>
      <c r="J296" s="7"/>
      <c r="K296" s="7"/>
      <c r="L296" s="7"/>
      <c r="M296" s="7"/>
      <c r="N296" s="4"/>
      <c r="O296" s="4">
        <v>292</v>
      </c>
      <c r="P296" s="4">
        <v>-0.85575673502064942</v>
      </c>
      <c r="Q296" s="4">
        <v>-0.32477338035452469</v>
      </c>
      <c r="R296" s="4">
        <v>-1.9071947453071776</v>
      </c>
      <c r="S296" s="4">
        <v>-1.9730527161578422</v>
      </c>
      <c r="T296" s="4">
        <v>-0.53349986956970308</v>
      </c>
      <c r="U296" s="4"/>
      <c r="V296" s="4"/>
      <c r="W296" s="4"/>
      <c r="X296" s="4"/>
      <c r="Y296" s="4"/>
      <c r="Z296" s="4"/>
      <c r="AA296" s="4"/>
      <c r="AC296">
        <v>292</v>
      </c>
      <c r="AD296">
        <f t="shared" si="89"/>
        <v>-0.85575673502064942</v>
      </c>
      <c r="AE296">
        <f t="shared" si="90"/>
        <v>-0.53455648149750135</v>
      </c>
      <c r="AF296">
        <f t="shared" si="91"/>
        <v>-1.8992685264074649</v>
      </c>
      <c r="AG296">
        <f t="shared" si="92"/>
        <v>-1.7366593384015658</v>
      </c>
      <c r="AH296">
        <f t="shared" si="93"/>
        <v>-0.61168143005273989</v>
      </c>
      <c r="AJ296">
        <v>292</v>
      </c>
      <c r="AK296" s="32">
        <f t="shared" si="94"/>
        <v>4066.0956675311095</v>
      </c>
      <c r="AL296" s="32">
        <f t="shared" si="95"/>
        <v>1211.9385728038615</v>
      </c>
      <c r="AM296" s="32">
        <f t="shared" si="96"/>
        <v>768.19867349596007</v>
      </c>
      <c r="AN296" s="32">
        <f t="shared" si="97"/>
        <v>2271.0032868356975</v>
      </c>
      <c r="AO296" s="32">
        <f t="shared" si="98"/>
        <v>1876.0342391185643</v>
      </c>
      <c r="AQ296">
        <v>292</v>
      </c>
      <c r="AR296" s="35">
        <f t="shared" si="99"/>
        <v>-1.1271707247234697E-2</v>
      </c>
      <c r="AS296" s="35">
        <f t="shared" si="100"/>
        <v>-7.6245053806661689E-3</v>
      </c>
      <c r="AT296" s="35">
        <f t="shared" si="101"/>
        <v>-3.1519574513414028E-2</v>
      </c>
      <c r="AU296" s="35">
        <f t="shared" si="102"/>
        <v>-2.2004527438225008E-2</v>
      </c>
      <c r="AV296" s="35">
        <f t="shared" si="103"/>
        <v>-7.3630312343901938E-3</v>
      </c>
      <c r="AW296" s="35">
        <f t="shared" si="104"/>
        <v>-1.595666916278602E-2</v>
      </c>
      <c r="AZ296" s="36">
        <v>2.1809622205038793E-3</v>
      </c>
      <c r="BA296">
        <v>289</v>
      </c>
    </row>
    <row r="297" spans="8:53" x14ac:dyDescent="0.35">
      <c r="H297" s="4"/>
      <c r="I297" s="7"/>
      <c r="J297" s="7"/>
      <c r="K297" s="7"/>
      <c r="L297" s="7"/>
      <c r="M297" s="7"/>
      <c r="N297" s="4"/>
      <c r="O297" s="4">
        <v>293</v>
      </c>
      <c r="P297" s="4">
        <v>-1.5010182369372178</v>
      </c>
      <c r="Q297" s="4">
        <v>0.11852252352153037</v>
      </c>
      <c r="R297" s="4">
        <v>0.89513395469180301</v>
      </c>
      <c r="S297" s="4">
        <v>0.98566095757664862</v>
      </c>
      <c r="T297" s="4">
        <v>-2.2088850276922423</v>
      </c>
      <c r="U297" s="4"/>
      <c r="V297" s="4"/>
      <c r="W297" s="4"/>
      <c r="X297" s="4"/>
      <c r="Y297" s="4"/>
      <c r="Z297" s="4"/>
      <c r="AA297" s="4"/>
      <c r="AC297">
        <v>293</v>
      </c>
      <c r="AD297">
        <f t="shared" si="89"/>
        <v>-1.5010182369372178</v>
      </c>
      <c r="AE297">
        <f t="shared" si="90"/>
        <v>-0.27273715884710625</v>
      </c>
      <c r="AF297">
        <f t="shared" si="91"/>
        <v>0.57939268230522467</v>
      </c>
      <c r="AG297">
        <f t="shared" si="92"/>
        <v>0.53344799595882764</v>
      </c>
      <c r="AH297">
        <f t="shared" si="93"/>
        <v>-2.3570078463084698</v>
      </c>
      <c r="AJ297">
        <v>293</v>
      </c>
      <c r="AK297" s="32">
        <f t="shared" si="94"/>
        <v>4031.4854990949661</v>
      </c>
      <c r="AL297" s="32">
        <f t="shared" si="95"/>
        <v>1216.4896869431868</v>
      </c>
      <c r="AM297" s="32">
        <f t="shared" si="96"/>
        <v>801.04538644541492</v>
      </c>
      <c r="AN297" s="32">
        <f t="shared" si="97"/>
        <v>2338.0186901124434</v>
      </c>
      <c r="AO297" s="32">
        <f t="shared" si="98"/>
        <v>1836.8549133920801</v>
      </c>
      <c r="AQ297">
        <v>293</v>
      </c>
      <c r="AR297" s="35">
        <f t="shared" si="99"/>
        <v>-1.9687655997041587E-2</v>
      </c>
      <c r="AS297" s="35">
        <f t="shared" si="100"/>
        <v>-3.8979021959575366E-3</v>
      </c>
      <c r="AT297" s="35">
        <f t="shared" si="101"/>
        <v>9.8908048984049923E-3</v>
      </c>
      <c r="AU297" s="35">
        <f t="shared" si="102"/>
        <v>6.8552991311501277E-3</v>
      </c>
      <c r="AV297" s="35">
        <f t="shared" si="103"/>
        <v>-2.809338162804309E-2</v>
      </c>
      <c r="AW297" s="35">
        <f t="shared" si="104"/>
        <v>-6.9865671582974185E-3</v>
      </c>
      <c r="AZ297" s="36">
        <v>2.195316183710605E-3</v>
      </c>
      <c r="BA297">
        <v>290</v>
      </c>
    </row>
    <row r="298" spans="8:53" x14ac:dyDescent="0.35">
      <c r="H298" s="4"/>
      <c r="I298" s="7"/>
      <c r="J298" s="7"/>
      <c r="K298" s="7"/>
      <c r="L298" s="7"/>
      <c r="M298" s="7"/>
      <c r="N298" s="4"/>
      <c r="O298" s="4">
        <v>294</v>
      </c>
      <c r="P298" s="4">
        <v>1.4015907392378886</v>
      </c>
      <c r="Q298" s="4">
        <v>-0.58999103194610658</v>
      </c>
      <c r="R298" s="4">
        <v>-1.3687557375453345</v>
      </c>
      <c r="S298" s="4">
        <v>-1.0540816898839664</v>
      </c>
      <c r="T298" s="4">
        <v>2.2998467517922405</v>
      </c>
      <c r="U298" s="4"/>
      <c r="V298" s="4"/>
      <c r="W298" s="4"/>
      <c r="X298" s="4"/>
      <c r="Y298" s="4"/>
      <c r="Z298" s="4"/>
      <c r="AA298" s="4"/>
      <c r="AC298">
        <v>294</v>
      </c>
      <c r="AD298">
        <f t="shared" si="89"/>
        <v>1.4015907392378886</v>
      </c>
      <c r="AE298">
        <f t="shared" si="90"/>
        <v>-0.20842344069874802</v>
      </c>
      <c r="AF298">
        <f t="shared" si="91"/>
        <v>-1.2386353300868522</v>
      </c>
      <c r="AG298">
        <f t="shared" si="92"/>
        <v>-0.56107514050398166</v>
      </c>
      <c r="AH298">
        <f t="shared" si="93"/>
        <v>2.3382947400067651</v>
      </c>
      <c r="AJ298">
        <v>294</v>
      </c>
      <c r="AK298" s="32">
        <f t="shared" si="94"/>
        <v>4189.528662298676</v>
      </c>
      <c r="AL298" s="32">
        <f t="shared" si="95"/>
        <v>1217.6102421395683</v>
      </c>
      <c r="AM298" s="32">
        <f t="shared" si="96"/>
        <v>785.03675008268522</v>
      </c>
      <c r="AN298" s="32">
        <f t="shared" si="97"/>
        <v>2305.4641363266014</v>
      </c>
      <c r="AO298" s="32">
        <f t="shared" si="98"/>
        <v>1944.1649463102567</v>
      </c>
      <c r="AQ298">
        <v>294</v>
      </c>
      <c r="AR298" s="35">
        <f t="shared" si="99"/>
        <v>1.8742759741437798E-2</v>
      </c>
      <c r="AS298" s="35">
        <f t="shared" si="100"/>
        <v>-2.9803544404762849E-3</v>
      </c>
      <c r="AT298" s="35">
        <f t="shared" si="101"/>
        <v>-1.0291540490815487E-2</v>
      </c>
      <c r="AU298" s="35">
        <f t="shared" si="102"/>
        <v>-7.1641461062824652E-3</v>
      </c>
      <c r="AV298" s="35">
        <f t="shared" si="103"/>
        <v>2.8685915664571349E-2</v>
      </c>
      <c r="AW298" s="35">
        <f t="shared" si="104"/>
        <v>5.398526873686982E-3</v>
      </c>
      <c r="AZ298" s="36">
        <v>2.2747840710827033E-3</v>
      </c>
      <c r="BA298">
        <v>291</v>
      </c>
    </row>
    <row r="299" spans="8:53" x14ac:dyDescent="0.35">
      <c r="H299" s="4"/>
      <c r="I299" s="7"/>
      <c r="J299" s="7"/>
      <c r="K299" s="7"/>
      <c r="L299" s="7"/>
      <c r="M299" s="7"/>
      <c r="N299" s="4"/>
      <c r="O299" s="4">
        <v>295</v>
      </c>
      <c r="P299" s="4">
        <v>0.53394153000044231</v>
      </c>
      <c r="Q299" s="4">
        <v>-1.5704343743608027</v>
      </c>
      <c r="R299" s="4">
        <v>-0.24115367478319602</v>
      </c>
      <c r="S299" s="4">
        <v>-1.2356126723128111</v>
      </c>
      <c r="T299" s="4">
        <v>-0.65889546547754607</v>
      </c>
      <c r="U299" s="4"/>
      <c r="V299" s="4"/>
      <c r="W299" s="4"/>
      <c r="X299" s="4"/>
      <c r="Y299" s="4"/>
      <c r="Z299" s="4"/>
      <c r="AA299" s="4"/>
      <c r="AC299">
        <v>295</v>
      </c>
      <c r="AD299">
        <f t="shared" si="89"/>
        <v>0.53394153000044231</v>
      </c>
      <c r="AE299">
        <f t="shared" si="90"/>
        <v>-1.3795235954638752</v>
      </c>
      <c r="AF299">
        <f t="shared" si="91"/>
        <v>-0.94337075656383262</v>
      </c>
      <c r="AG299">
        <f t="shared" si="92"/>
        <v>-1.1730995653604948</v>
      </c>
      <c r="AH299">
        <f t="shared" si="93"/>
        <v>-0.94263445178266458</v>
      </c>
      <c r="AJ299">
        <v>295</v>
      </c>
      <c r="AK299" s="32">
        <f t="shared" si="94"/>
        <v>4141.6479033936721</v>
      </c>
      <c r="AL299" s="32">
        <f t="shared" si="95"/>
        <v>1197.3666255212931</v>
      </c>
      <c r="AM299" s="32">
        <f t="shared" si="96"/>
        <v>776.22507748637861</v>
      </c>
      <c r="AN299" s="32">
        <f t="shared" si="97"/>
        <v>2287.4586132282698</v>
      </c>
      <c r="AO299" s="32">
        <f t="shared" si="98"/>
        <v>1868.5412897472395</v>
      </c>
      <c r="AQ299">
        <v>295</v>
      </c>
      <c r="AR299" s="35">
        <f t="shared" si="99"/>
        <v>7.0998804590141074E-3</v>
      </c>
      <c r="AS299" s="35">
        <f t="shared" si="100"/>
        <v>-1.9556499061377131E-2</v>
      </c>
      <c r="AT299" s="35">
        <f t="shared" si="101"/>
        <v>-2.140055788404116E-2</v>
      </c>
      <c r="AU299" s="35">
        <f t="shared" si="102"/>
        <v>-1.4918128750583626E-2</v>
      </c>
      <c r="AV299" s="35">
        <f t="shared" si="103"/>
        <v>-1.1327659595629758E-2</v>
      </c>
      <c r="AW299" s="35">
        <f t="shared" si="104"/>
        <v>-1.2020592966523514E-2</v>
      </c>
      <c r="AZ299" s="36">
        <v>2.2900462451570288E-3</v>
      </c>
      <c r="BA299">
        <v>292</v>
      </c>
    </row>
    <row r="300" spans="8:53" x14ac:dyDescent="0.35">
      <c r="H300" s="4"/>
      <c r="I300" s="7"/>
      <c r="J300" s="7"/>
      <c r="K300" s="7"/>
      <c r="L300" s="7"/>
      <c r="M300" s="7"/>
      <c r="N300" s="4"/>
      <c r="O300" s="4">
        <v>296</v>
      </c>
      <c r="P300" s="4">
        <v>1.7798511514579309</v>
      </c>
      <c r="Q300" s="4">
        <v>0.52293150813839173</v>
      </c>
      <c r="R300" s="4">
        <v>-0.48199673940959714</v>
      </c>
      <c r="S300" s="4">
        <v>-1.2732008047943018</v>
      </c>
      <c r="T300" s="4">
        <v>-1.2231940982098941</v>
      </c>
      <c r="U300" s="4"/>
      <c r="V300" s="4"/>
      <c r="W300" s="4"/>
      <c r="X300" s="4"/>
      <c r="Y300" s="4"/>
      <c r="Z300" s="4"/>
      <c r="AA300" s="4"/>
      <c r="AC300">
        <v>296</v>
      </c>
      <c r="AD300">
        <f t="shared" si="89"/>
        <v>1.7798511514579309</v>
      </c>
      <c r="AE300">
        <f t="shared" si="90"/>
        <v>0.96441407515253874</v>
      </c>
      <c r="AF300">
        <f t="shared" si="91"/>
        <v>0.14615979108222033</v>
      </c>
      <c r="AG300">
        <f t="shared" si="92"/>
        <v>-0.79762078246793511</v>
      </c>
      <c r="AH300">
        <f t="shared" si="93"/>
        <v>-0.72920564732841231</v>
      </c>
      <c r="AJ300">
        <v>296</v>
      </c>
      <c r="AK300" s="32">
        <f t="shared" si="94"/>
        <v>4210.5756503641678</v>
      </c>
      <c r="AL300" s="32">
        <f t="shared" si="95"/>
        <v>1238.2269100147516</v>
      </c>
      <c r="AM300" s="32">
        <f t="shared" si="96"/>
        <v>781.61926693919042</v>
      </c>
      <c r="AN300" s="32">
        <f t="shared" si="97"/>
        <v>2298.4883122304341</v>
      </c>
      <c r="AO300" s="32">
        <f t="shared" si="98"/>
        <v>1873.3699951450094</v>
      </c>
      <c r="AQ300">
        <v>296</v>
      </c>
      <c r="AR300" s="35">
        <f t="shared" si="99"/>
        <v>2.3860630612935863E-2</v>
      </c>
      <c r="AS300" s="35">
        <f t="shared" si="100"/>
        <v>1.3901256920983984E-2</v>
      </c>
      <c r="AT300" s="35">
        <f t="shared" si="101"/>
        <v>-1.4600016465972754E-2</v>
      </c>
      <c r="AU300" s="35">
        <f t="shared" si="102"/>
        <v>-1.0168247607581837E-2</v>
      </c>
      <c r="AV300" s="35">
        <f t="shared" si="103"/>
        <v>-8.7727214238422224E-3</v>
      </c>
      <c r="AW300" s="35">
        <f t="shared" si="104"/>
        <v>8.4418040730460642E-4</v>
      </c>
      <c r="AZ300" s="36">
        <v>2.3951355132622474E-3</v>
      </c>
      <c r="BA300">
        <v>293</v>
      </c>
    </row>
    <row r="301" spans="8:53" x14ac:dyDescent="0.35">
      <c r="H301" s="4"/>
      <c r="I301" s="7"/>
      <c r="J301" s="7"/>
      <c r="K301" s="7"/>
      <c r="L301" s="7"/>
      <c r="M301" s="7"/>
      <c r="N301" s="4"/>
      <c r="O301" s="4">
        <v>297</v>
      </c>
      <c r="P301" s="4">
        <v>4.339071839609944E-2</v>
      </c>
      <c r="Q301" s="4">
        <v>0.55377476783894386</v>
      </c>
      <c r="R301" s="4">
        <v>-0.15049503236626383</v>
      </c>
      <c r="S301" s="4">
        <v>-1.8948888670606472</v>
      </c>
      <c r="T301" s="4">
        <v>-0.42340994949909266</v>
      </c>
      <c r="U301" s="4"/>
      <c r="V301" s="4"/>
      <c r="W301" s="4"/>
      <c r="X301" s="4"/>
      <c r="Y301" s="4"/>
      <c r="Z301" s="4"/>
      <c r="AA301" s="4"/>
      <c r="AC301">
        <v>297</v>
      </c>
      <c r="AD301">
        <f t="shared" si="89"/>
        <v>4.339071839609944E-2</v>
      </c>
      <c r="AE301">
        <f t="shared" si="90"/>
        <v>0.54622386338660534</v>
      </c>
      <c r="AF301">
        <f t="shared" si="91"/>
        <v>0.17131832077478076</v>
      </c>
      <c r="AG301">
        <f t="shared" si="92"/>
        <v>-1.771827645700728</v>
      </c>
      <c r="AH301">
        <f t="shared" si="93"/>
        <v>-0.25977690960011651</v>
      </c>
      <c r="AJ301">
        <v>297</v>
      </c>
      <c r="AK301" s="32">
        <f t="shared" si="94"/>
        <v>4114.8196720468986</v>
      </c>
      <c r="AL301" s="32">
        <f t="shared" si="95"/>
        <v>1230.8360327472235</v>
      </c>
      <c r="AM301" s="32">
        <f t="shared" si="96"/>
        <v>767.70055503175524</v>
      </c>
      <c r="AN301" s="32">
        <f t="shared" si="97"/>
        <v>2269.980343759451</v>
      </c>
      <c r="AO301" s="32">
        <f t="shared" si="98"/>
        <v>1884.0345047605874</v>
      </c>
      <c r="AQ301">
        <v>297</v>
      </c>
      <c r="AR301" s="35">
        <f t="shared" si="99"/>
        <v>5.7621905358096193E-4</v>
      </c>
      <c r="AS301" s="35">
        <f t="shared" si="100"/>
        <v>7.8493615125678762E-3</v>
      </c>
      <c r="AT301" s="35">
        <f t="shared" si="101"/>
        <v>-3.2147560474337866E-2</v>
      </c>
      <c r="AU301" s="35">
        <f t="shared" si="102"/>
        <v>-2.2445052426919188E-2</v>
      </c>
      <c r="AV301" s="35">
        <f t="shared" si="103"/>
        <v>-3.1299744646221539E-3</v>
      </c>
      <c r="AW301" s="35">
        <f t="shared" si="104"/>
        <v>-9.8594013599460732E-3</v>
      </c>
      <c r="AZ301" s="36">
        <v>2.4581279358168789E-3</v>
      </c>
      <c r="BA301">
        <v>294</v>
      </c>
    </row>
    <row r="302" spans="8:53" x14ac:dyDescent="0.35">
      <c r="H302" s="4"/>
      <c r="I302" s="7"/>
      <c r="J302" s="7"/>
      <c r="K302" s="7"/>
      <c r="L302" s="7"/>
      <c r="M302" s="7"/>
      <c r="N302" s="4"/>
      <c r="O302" s="4">
        <v>298</v>
      </c>
      <c r="P302" s="4">
        <v>1.2893815091580112</v>
      </c>
      <c r="Q302" s="4">
        <v>1.757776479380033</v>
      </c>
      <c r="R302" s="4">
        <v>-1.5753706013434055</v>
      </c>
      <c r="S302" s="4">
        <v>-1.9441656317736062</v>
      </c>
      <c r="T302" s="4">
        <v>0.1412118039410892</v>
      </c>
      <c r="U302" s="4"/>
      <c r="V302" s="4"/>
      <c r="W302" s="4"/>
      <c r="X302" s="4"/>
      <c r="Y302" s="4"/>
      <c r="Z302" s="4"/>
      <c r="AA302" s="4"/>
      <c r="AC302">
        <v>298</v>
      </c>
      <c r="AD302">
        <f t="shared" si="89"/>
        <v>1.2893815091580112</v>
      </c>
      <c r="AE302">
        <f t="shared" si="90"/>
        <v>2.0309232811006943</v>
      </c>
      <c r="AF302">
        <f t="shared" si="91"/>
        <v>-0.19697714401849131</v>
      </c>
      <c r="AG302">
        <f t="shared" si="92"/>
        <v>-1.2459043257163303</v>
      </c>
      <c r="AH302">
        <f t="shared" si="93"/>
        <v>0.8790787147424034</v>
      </c>
      <c r="AJ302">
        <v>298</v>
      </c>
      <c r="AK302" s="32">
        <f t="shared" si="94"/>
        <v>4183.3054261524567</v>
      </c>
      <c r="AL302" s="32">
        <f t="shared" si="95"/>
        <v>1257.277382703413</v>
      </c>
      <c r="AM302" s="32">
        <f t="shared" si="96"/>
        <v>775.1834693614519</v>
      </c>
      <c r="AN302" s="32">
        <f t="shared" si="97"/>
        <v>2285.326105697171</v>
      </c>
      <c r="AO302" s="32">
        <f t="shared" si="98"/>
        <v>1910.160078644856</v>
      </c>
      <c r="AQ302">
        <v>298</v>
      </c>
      <c r="AR302" s="35">
        <f t="shared" si="99"/>
        <v>1.7229492432116356E-2</v>
      </c>
      <c r="AS302" s="35">
        <f t="shared" si="100"/>
        <v>2.9500415724391438E-2</v>
      </c>
      <c r="AT302" s="35">
        <f t="shared" si="101"/>
        <v>-2.2713730003212529E-2</v>
      </c>
      <c r="AU302" s="35">
        <f t="shared" si="102"/>
        <v>-1.5836481763416232E-2</v>
      </c>
      <c r="AV302" s="35">
        <f t="shared" si="103"/>
        <v>1.0693446199558698E-2</v>
      </c>
      <c r="AW302" s="35">
        <f t="shared" si="104"/>
        <v>3.7746285178875461E-3</v>
      </c>
      <c r="AZ302" s="36">
        <v>2.5177066754977552E-3</v>
      </c>
      <c r="BA302">
        <v>295</v>
      </c>
    </row>
    <row r="303" spans="8:53" x14ac:dyDescent="0.35">
      <c r="H303" s="4"/>
      <c r="I303" s="7"/>
      <c r="J303" s="7"/>
      <c r="K303" s="7"/>
      <c r="L303" s="7"/>
      <c r="M303" s="7"/>
      <c r="N303" s="4"/>
      <c r="O303" s="4">
        <v>299</v>
      </c>
      <c r="P303" s="4">
        <v>-1.7015530547201556</v>
      </c>
      <c r="Q303" s="4">
        <v>5.6452565934530241E-2</v>
      </c>
      <c r="R303" s="4">
        <v>0.33967724695125473</v>
      </c>
      <c r="S303" s="4">
        <v>7.8305365294060139E-2</v>
      </c>
      <c r="T303" s="4">
        <v>-1.1833809300503968</v>
      </c>
      <c r="U303" s="4"/>
      <c r="V303" s="4"/>
      <c r="W303" s="4"/>
      <c r="X303" s="4"/>
      <c r="Y303" s="4"/>
      <c r="Z303" s="4"/>
      <c r="AA303" s="4"/>
      <c r="AC303">
        <v>299</v>
      </c>
      <c r="AD303">
        <f t="shared" si="89"/>
        <v>-1.7015530547201556</v>
      </c>
      <c r="AE303">
        <f t="shared" si="90"/>
        <v>-0.38444202600960659</v>
      </c>
      <c r="AF303">
        <f t="shared" si="91"/>
        <v>5.0838578489455832E-2</v>
      </c>
      <c r="AG303">
        <f t="shared" si="92"/>
        <v>-0.28566402637411431</v>
      </c>
      <c r="AH303">
        <f t="shared" si="93"/>
        <v>-1.3990146652995832</v>
      </c>
      <c r="AJ303">
        <v>299</v>
      </c>
      <c r="AK303" s="32">
        <f t="shared" si="94"/>
        <v>4020.7894491827669</v>
      </c>
      <c r="AL303" s="32">
        <f t="shared" si="95"/>
        <v>1214.5458735133227</v>
      </c>
      <c r="AM303" s="32">
        <f t="shared" si="96"/>
        <v>789.03457161298866</v>
      </c>
      <c r="AN303" s="32">
        <f t="shared" si="97"/>
        <v>2313.6127978753493</v>
      </c>
      <c r="AO303" s="32">
        <f t="shared" si="98"/>
        <v>1858.2576677983864</v>
      </c>
      <c r="AQ303">
        <v>299</v>
      </c>
      <c r="AR303" s="35">
        <f t="shared" si="99"/>
        <v>-2.2288550819397845E-2</v>
      </c>
      <c r="AS303" s="35">
        <f t="shared" si="100"/>
        <v>-5.4895610945157047E-3</v>
      </c>
      <c r="AT303" s="35">
        <f t="shared" si="101"/>
        <v>-5.2514225756573607E-3</v>
      </c>
      <c r="AU303" s="35">
        <f t="shared" si="102"/>
        <v>-3.6549684012965322E-3</v>
      </c>
      <c r="AV303" s="35">
        <f t="shared" si="103"/>
        <v>-1.6768873357291825E-2</v>
      </c>
      <c r="AW303" s="35">
        <f t="shared" si="104"/>
        <v>-1.0690675249631854E-2</v>
      </c>
      <c r="AZ303" s="36">
        <v>2.5554238171301871E-3</v>
      </c>
      <c r="BA303">
        <v>296</v>
      </c>
    </row>
    <row r="304" spans="8:53" x14ac:dyDescent="0.35">
      <c r="H304" s="4"/>
      <c r="I304" s="7"/>
      <c r="J304" s="7"/>
      <c r="K304" s="7"/>
      <c r="L304" s="7"/>
      <c r="M304" s="7"/>
      <c r="N304" s="4"/>
      <c r="O304" s="4">
        <v>300</v>
      </c>
      <c r="P304" s="4">
        <v>-0.77927485715171585</v>
      </c>
      <c r="Q304" s="4">
        <v>0.64139666869785616</v>
      </c>
      <c r="R304" s="4">
        <v>-1.1356423365339061</v>
      </c>
      <c r="S304" s="4">
        <v>0.94271478666951536</v>
      </c>
      <c r="T304" s="4">
        <v>-0.41967769088093254</v>
      </c>
      <c r="U304" s="4"/>
      <c r="V304" s="4"/>
      <c r="W304" s="4"/>
      <c r="X304" s="4"/>
      <c r="Y304" s="4"/>
      <c r="Z304" s="4"/>
      <c r="AA304" s="4"/>
      <c r="AC304">
        <v>300</v>
      </c>
      <c r="AD304">
        <f t="shared" si="89"/>
        <v>-0.77927485715171585</v>
      </c>
      <c r="AE304">
        <f t="shared" si="90"/>
        <v>0.41864027106586255</v>
      </c>
      <c r="AF304">
        <f t="shared" si="91"/>
        <v>-0.73458677588996102</v>
      </c>
      <c r="AG304">
        <f t="shared" si="92"/>
        <v>1.0396598905872336</v>
      </c>
      <c r="AH304">
        <f t="shared" si="93"/>
        <v>-0.2692950056880562</v>
      </c>
      <c r="AJ304">
        <v>300</v>
      </c>
      <c r="AK304" s="32">
        <f t="shared" si="94"/>
        <v>4070.2176055814812</v>
      </c>
      <c r="AL304" s="32">
        <f t="shared" si="95"/>
        <v>1228.5899811403151</v>
      </c>
      <c r="AM304" s="32">
        <f t="shared" si="96"/>
        <v>808.55931203360637</v>
      </c>
      <c r="AN304" s="32">
        <f t="shared" si="97"/>
        <v>2353.2300962270019</v>
      </c>
      <c r="AO304" s="32">
        <f t="shared" si="98"/>
        <v>1883.8176702658839</v>
      </c>
      <c r="AQ304">
        <v>300</v>
      </c>
      <c r="AR304" s="35">
        <f t="shared" si="99"/>
        <v>-1.0269400094473746E-2</v>
      </c>
      <c r="AS304" s="35">
        <f t="shared" si="100"/>
        <v>6.0102199715987847E-3</v>
      </c>
      <c r="AT304" s="35">
        <f t="shared" si="101"/>
        <v>1.9363731761984804E-2</v>
      </c>
      <c r="AU304" s="35">
        <f t="shared" si="102"/>
        <v>1.3406010174842553E-2</v>
      </c>
      <c r="AV304" s="35">
        <f t="shared" si="103"/>
        <v>-3.2447047456897193E-3</v>
      </c>
      <c r="AW304" s="35">
        <f t="shared" si="104"/>
        <v>5.0531714136525354E-3</v>
      </c>
      <c r="AZ304" s="36">
        <v>2.5554589831817023E-3</v>
      </c>
      <c r="BA304">
        <v>297</v>
      </c>
    </row>
    <row r="305" spans="8:53" x14ac:dyDescent="0.35">
      <c r="H305" s="4"/>
      <c r="I305" s="7"/>
      <c r="J305" s="7"/>
      <c r="K305" s="7"/>
      <c r="L305" s="7"/>
      <c r="M305" s="7"/>
      <c r="N305" s="4"/>
      <c r="O305" s="4">
        <v>301</v>
      </c>
      <c r="P305" s="4">
        <v>1.812880939471345</v>
      </c>
      <c r="Q305" s="4">
        <v>-1.3128699235995365</v>
      </c>
      <c r="R305" s="4">
        <v>-1.324100045249418</v>
      </c>
      <c r="S305" s="4">
        <v>0.70782654683151269</v>
      </c>
      <c r="T305" s="4">
        <v>-6.7931263731965147E-2</v>
      </c>
      <c r="U305" s="4"/>
      <c r="V305" s="4"/>
      <c r="W305" s="4"/>
      <c r="X305" s="4"/>
      <c r="Y305" s="4"/>
      <c r="Z305" s="4"/>
      <c r="AA305" s="4"/>
      <c r="AC305">
        <v>301</v>
      </c>
      <c r="AD305">
        <f t="shared" si="89"/>
        <v>1.812880939471345</v>
      </c>
      <c r="AE305">
        <f t="shared" si="90"/>
        <v>-0.80072412311147989</v>
      </c>
      <c r="AF305">
        <f t="shared" si="91"/>
        <v>-1.5169756031080597</v>
      </c>
      <c r="AG305">
        <f t="shared" si="92"/>
        <v>1.1700215495786281</v>
      </c>
      <c r="AH305">
        <f t="shared" si="93"/>
        <v>-2.3177644005915099E-2</v>
      </c>
      <c r="AJ305">
        <v>301</v>
      </c>
      <c r="AK305" s="32">
        <f t="shared" si="94"/>
        <v>4212.4184901122662</v>
      </c>
      <c r="AL305" s="32">
        <f t="shared" si="95"/>
        <v>1207.3293260685618</v>
      </c>
      <c r="AM305" s="32">
        <f t="shared" si="96"/>
        <v>810.50571352490886</v>
      </c>
      <c r="AN305" s="32">
        <f t="shared" si="97"/>
        <v>2357.1633959237215</v>
      </c>
      <c r="AO305" s="32">
        <f t="shared" si="98"/>
        <v>1889.432569553948</v>
      </c>
      <c r="AQ305">
        <v>301</v>
      </c>
      <c r="AR305" s="35">
        <f t="shared" si="99"/>
        <v>2.4308742990739374E-2</v>
      </c>
      <c r="AS305" s="35">
        <f t="shared" si="100"/>
        <v>-1.1398709462794754E-2</v>
      </c>
      <c r="AT305" s="35">
        <f t="shared" si="101"/>
        <v>2.1817591433319183E-2</v>
      </c>
      <c r="AU305" s="35">
        <f t="shared" si="102"/>
        <v>1.5099864744723135E-2</v>
      </c>
      <c r="AV305" s="35">
        <f t="shared" si="103"/>
        <v>-2.7377996563504592E-4</v>
      </c>
      <c r="AW305" s="35">
        <f t="shared" si="104"/>
        <v>9.9107419480703781E-3</v>
      </c>
      <c r="AZ305" s="36">
        <v>2.5933759867965869E-3</v>
      </c>
      <c r="BA305">
        <v>298</v>
      </c>
    </row>
    <row r="306" spans="8:53" x14ac:dyDescent="0.35">
      <c r="H306" s="4"/>
      <c r="I306" s="7"/>
      <c r="J306" s="7"/>
      <c r="K306" s="7"/>
      <c r="L306" s="7"/>
      <c r="M306" s="7"/>
      <c r="N306" s="4"/>
      <c r="O306" s="4">
        <v>302</v>
      </c>
      <c r="P306" s="4">
        <v>-0.45311877197465406</v>
      </c>
      <c r="Q306" s="4">
        <v>-0.41122944839191233</v>
      </c>
      <c r="R306" s="4">
        <v>0.90673763849130828</v>
      </c>
      <c r="S306" s="4">
        <v>1.3516695285339111</v>
      </c>
      <c r="T306" s="4">
        <v>-0.15873033848489357</v>
      </c>
      <c r="U306" s="4"/>
      <c r="V306" s="4"/>
      <c r="W306" s="4"/>
      <c r="X306" s="4"/>
      <c r="Y306" s="4"/>
      <c r="Z306" s="4"/>
      <c r="AA306" s="4"/>
      <c r="AC306">
        <v>302</v>
      </c>
      <c r="AD306">
        <f t="shared" si="89"/>
        <v>-0.45311877197465406</v>
      </c>
      <c r="AE306">
        <f t="shared" si="90"/>
        <v>-0.51420944354558706</v>
      </c>
      <c r="AF306">
        <f t="shared" si="91"/>
        <v>0.47317124953374151</v>
      </c>
      <c r="AG306">
        <f t="shared" si="92"/>
        <v>1.0368644013984685</v>
      </c>
      <c r="AH306">
        <f t="shared" si="93"/>
        <v>-0.37768869698703078</v>
      </c>
      <c r="AJ306">
        <v>302</v>
      </c>
      <c r="AK306" s="32">
        <f t="shared" si="94"/>
        <v>4087.8425195055361</v>
      </c>
      <c r="AL306" s="32">
        <f t="shared" si="95"/>
        <v>1212.2916472737202</v>
      </c>
      <c r="AM306" s="32">
        <f t="shared" si="96"/>
        <v>808.51762442643656</v>
      </c>
      <c r="AN306" s="32">
        <f t="shared" si="97"/>
        <v>2353.1458220533573</v>
      </c>
      <c r="AO306" s="32">
        <f t="shared" si="98"/>
        <v>1881.3500819412218</v>
      </c>
      <c r="AQ306">
        <v>302</v>
      </c>
      <c r="AR306" s="35">
        <f t="shared" si="99"/>
        <v>-5.983654632752633E-3</v>
      </c>
      <c r="AS306" s="35">
        <f t="shared" si="100"/>
        <v>-7.3353962958279118E-3</v>
      </c>
      <c r="AT306" s="35">
        <f t="shared" si="101"/>
        <v>1.9311175525008162E-2</v>
      </c>
      <c r="AU306" s="35">
        <f t="shared" si="102"/>
        <v>1.3369717950715954E-2</v>
      </c>
      <c r="AV306" s="35">
        <f t="shared" si="103"/>
        <v>-4.5503415745274944E-3</v>
      </c>
      <c r="AW306" s="35">
        <f t="shared" si="104"/>
        <v>2.9623001945232159E-3</v>
      </c>
      <c r="AZ306" s="36">
        <v>2.7072519892726186E-3</v>
      </c>
      <c r="BA306">
        <v>299</v>
      </c>
    </row>
    <row r="307" spans="8:53" x14ac:dyDescent="0.35">
      <c r="H307" s="4"/>
      <c r="I307" s="7"/>
      <c r="J307" s="7"/>
      <c r="K307" s="7"/>
      <c r="L307" s="7"/>
      <c r="M307" s="7"/>
      <c r="N307" s="4"/>
      <c r="O307" s="4">
        <v>303</v>
      </c>
      <c r="P307" s="4">
        <v>5.1736465096223795E-3</v>
      </c>
      <c r="Q307" s="4">
        <v>-3.0901334922684964</v>
      </c>
      <c r="R307" s="4">
        <v>-0.86506886988762777</v>
      </c>
      <c r="S307" s="4">
        <v>-0.59529652351635187</v>
      </c>
      <c r="T307" s="4">
        <v>0.27181586433508298</v>
      </c>
      <c r="U307" s="4"/>
      <c r="V307" s="4"/>
      <c r="W307" s="4"/>
      <c r="X307" s="4"/>
      <c r="Y307" s="4"/>
      <c r="Z307" s="4"/>
      <c r="AA307" s="4"/>
      <c r="AC307">
        <v>303</v>
      </c>
      <c r="AD307">
        <f t="shared" si="89"/>
        <v>5.1736465096223795E-3</v>
      </c>
      <c r="AE307">
        <f t="shared" si="90"/>
        <v>-2.9841977244921902</v>
      </c>
      <c r="AF307">
        <f t="shared" si="91"/>
        <v>-2.3448657470196563</v>
      </c>
      <c r="AG307">
        <f t="shared" si="92"/>
        <v>-0.63077153675705422</v>
      </c>
      <c r="AH307">
        <f t="shared" si="93"/>
        <v>-0.48324338930111205</v>
      </c>
      <c r="AJ307">
        <v>303</v>
      </c>
      <c r="AK307" s="32">
        <f t="shared" si="94"/>
        <v>4112.7368912273141</v>
      </c>
      <c r="AL307" s="32">
        <f t="shared" si="95"/>
        <v>1170.1736711132864</v>
      </c>
      <c r="AM307" s="32">
        <f t="shared" si="96"/>
        <v>784.02826455567117</v>
      </c>
      <c r="AN307" s="32">
        <f t="shared" si="97"/>
        <v>2303.4065650382545</v>
      </c>
      <c r="AO307" s="32">
        <f t="shared" si="98"/>
        <v>1878.9502300032821</v>
      </c>
      <c r="AQ307">
        <v>303</v>
      </c>
      <c r="AR307" s="35">
        <f t="shared" si="99"/>
        <v>6.9761632923048822E-5</v>
      </c>
      <c r="AS307" s="35">
        <f t="shared" si="100"/>
        <v>-4.1822991923613939E-2</v>
      </c>
      <c r="AT307" s="35">
        <f t="shared" si="101"/>
        <v>-1.1562954417963733E-2</v>
      </c>
      <c r="AU307" s="35">
        <f t="shared" si="102"/>
        <v>-8.0502282252036261E-3</v>
      </c>
      <c r="AV307" s="35">
        <f t="shared" si="103"/>
        <v>-5.820138097154981E-3</v>
      </c>
      <c r="AW307" s="35">
        <f t="shared" si="104"/>
        <v>-1.3437310206202646E-2</v>
      </c>
      <c r="AZ307" s="36">
        <v>2.7194108298809194E-3</v>
      </c>
      <c r="BA307">
        <v>300</v>
      </c>
    </row>
    <row r="308" spans="8:53" x14ac:dyDescent="0.35">
      <c r="H308" s="4"/>
      <c r="I308" s="7"/>
      <c r="J308" s="7"/>
      <c r="K308" s="7"/>
      <c r="L308" s="7"/>
      <c r="M308" s="7"/>
      <c r="N308" s="4"/>
      <c r="O308" s="4">
        <v>304</v>
      </c>
      <c r="P308" s="4">
        <v>-0.76533194755126233</v>
      </c>
      <c r="Q308" s="4">
        <v>0.27309405136131004</v>
      </c>
      <c r="R308" s="4">
        <v>0.29006339638401935</v>
      </c>
      <c r="S308" s="4">
        <v>-0.60659000943939323</v>
      </c>
      <c r="T308" s="4">
        <v>-3.4657162423476863E-2</v>
      </c>
      <c r="U308" s="4"/>
      <c r="V308" s="4"/>
      <c r="W308" s="4"/>
      <c r="X308" s="4"/>
      <c r="Y308" s="4"/>
      <c r="Z308" s="4"/>
      <c r="AA308" s="4"/>
      <c r="AC308">
        <v>304</v>
      </c>
      <c r="AD308">
        <f t="shared" si="89"/>
        <v>-0.76533194755126233</v>
      </c>
      <c r="AE308">
        <f t="shared" si="90"/>
        <v>6.6401828573979527E-2</v>
      </c>
      <c r="AF308">
        <f t="shared" si="91"/>
        <v>0.26776450925506923</v>
      </c>
      <c r="AG308">
        <f t="shared" si="92"/>
        <v>-0.762606324616664</v>
      </c>
      <c r="AH308">
        <f t="shared" si="93"/>
        <v>-0.10725404243345704</v>
      </c>
      <c r="AJ308">
        <v>304</v>
      </c>
      <c r="AK308" s="32">
        <f t="shared" si="94"/>
        <v>4070.9694992700202</v>
      </c>
      <c r="AL308" s="32">
        <f t="shared" si="95"/>
        <v>1222.4102377067986</v>
      </c>
      <c r="AM308" s="32">
        <f t="shared" si="96"/>
        <v>782.12419716217801</v>
      </c>
      <c r="AN308" s="32">
        <f t="shared" si="97"/>
        <v>2299.5195698799471</v>
      </c>
      <c r="AO308" s="32">
        <f t="shared" si="98"/>
        <v>1887.5125786459253</v>
      </c>
      <c r="AQ308">
        <v>304</v>
      </c>
      <c r="AR308" s="35">
        <f t="shared" si="99"/>
        <v>-1.0086566579527889E-2</v>
      </c>
      <c r="AS308" s="35">
        <f t="shared" si="100"/>
        <v>9.5004111099172839E-4</v>
      </c>
      <c r="AT308" s="35">
        <f t="shared" si="101"/>
        <v>-1.3963442811172566E-2</v>
      </c>
      <c r="AU308" s="35">
        <f t="shared" si="102"/>
        <v>-9.7241419921849648E-3</v>
      </c>
      <c r="AV308" s="35">
        <f t="shared" si="103"/>
        <v>-1.289675046469374E-3</v>
      </c>
      <c r="AW308" s="35">
        <f t="shared" si="104"/>
        <v>-6.8227570636726137E-3</v>
      </c>
      <c r="AZ308" s="36">
        <v>2.895697321387147E-3</v>
      </c>
      <c r="BA308">
        <v>301</v>
      </c>
    </row>
    <row r="309" spans="8:53" x14ac:dyDescent="0.35">
      <c r="H309" s="4"/>
      <c r="I309" s="7"/>
      <c r="J309" s="7"/>
      <c r="K309" s="7"/>
      <c r="L309" s="7"/>
      <c r="M309" s="7"/>
      <c r="N309" s="4"/>
      <c r="O309" s="4">
        <v>305</v>
      </c>
      <c r="P309" s="4">
        <v>1.1027213782312972</v>
      </c>
      <c r="Q309" s="4">
        <v>-1.3838739407936671</v>
      </c>
      <c r="R309" s="4">
        <v>0.9865892882468974</v>
      </c>
      <c r="S309" s="4">
        <v>5.2648239687060838E-2</v>
      </c>
      <c r="T309" s="4">
        <v>-3.2290902948537002E-2</v>
      </c>
      <c r="U309" s="4"/>
      <c r="V309" s="4"/>
      <c r="W309" s="4"/>
      <c r="X309" s="4"/>
      <c r="Y309" s="4"/>
      <c r="Z309" s="4"/>
      <c r="AA309" s="4"/>
      <c r="AC309">
        <v>305</v>
      </c>
      <c r="AD309">
        <f t="shared" si="89"/>
        <v>1.1027213782312972</v>
      </c>
      <c r="AE309">
        <f t="shared" si="90"/>
        <v>-1.052538719527909</v>
      </c>
      <c r="AF309">
        <f t="shared" si="91"/>
        <v>0.27022471542909665</v>
      </c>
      <c r="AG309">
        <f t="shared" si="92"/>
        <v>-3.5871809227773138E-2</v>
      </c>
      <c r="AH309">
        <f t="shared" si="93"/>
        <v>-0.28239936023056855</v>
      </c>
      <c r="AJ309">
        <v>305</v>
      </c>
      <c r="AK309" s="32">
        <f t="shared" si="94"/>
        <v>4172.9735410510302</v>
      </c>
      <c r="AL309" s="32">
        <f t="shared" si="95"/>
        <v>1202.9847707278161</v>
      </c>
      <c r="AM309" s="32">
        <f t="shared" si="96"/>
        <v>792.67811714436266</v>
      </c>
      <c r="AN309" s="32">
        <f t="shared" si="97"/>
        <v>2321.0283709663136</v>
      </c>
      <c r="AO309" s="32">
        <f t="shared" si="98"/>
        <v>1883.5191770127224</v>
      </c>
      <c r="AQ309">
        <v>305</v>
      </c>
      <c r="AR309" s="35">
        <f t="shared" si="99"/>
        <v>1.4717149400243157E-2</v>
      </c>
      <c r="AS309" s="35">
        <f t="shared" si="100"/>
        <v>-1.4956175453170073E-2</v>
      </c>
      <c r="AT309" s="35">
        <f t="shared" si="101"/>
        <v>-6.5794611149438964E-4</v>
      </c>
      <c r="AU309" s="35">
        <f t="shared" si="102"/>
        <v>-4.6149133701667289E-4</v>
      </c>
      <c r="AV309" s="35">
        <f t="shared" si="103"/>
        <v>-3.4026418621009302E-3</v>
      </c>
      <c r="AW309" s="35">
        <f t="shared" si="104"/>
        <v>-9.5222107270778169E-4</v>
      </c>
      <c r="AZ309" s="36">
        <v>2.9477137286037843E-3</v>
      </c>
      <c r="BA309">
        <v>302</v>
      </c>
    </row>
    <row r="310" spans="8:53" x14ac:dyDescent="0.35">
      <c r="H310" s="4"/>
      <c r="I310" s="7"/>
      <c r="J310" s="7"/>
      <c r="K310" s="7"/>
      <c r="L310" s="7"/>
      <c r="M310" s="7"/>
      <c r="N310" s="4"/>
      <c r="O310" s="4">
        <v>306</v>
      </c>
      <c r="P310" s="4">
        <v>-0.50593844478539463</v>
      </c>
      <c r="Q310" s="4">
        <v>-0.58450395747750883</v>
      </c>
      <c r="R310" s="4">
        <v>-2.3615555112902118E-2</v>
      </c>
      <c r="S310" s="4">
        <v>-0.39828111110496028</v>
      </c>
      <c r="T310" s="4">
        <v>0.59095071144492828</v>
      </c>
      <c r="U310" s="4"/>
      <c r="V310" s="4"/>
      <c r="W310" s="4"/>
      <c r="X310" s="4"/>
      <c r="Y310" s="4"/>
      <c r="Z310" s="4"/>
      <c r="AA310" s="4"/>
      <c r="AC310">
        <v>306</v>
      </c>
      <c r="AD310">
        <f t="shared" si="89"/>
        <v>-0.50593844478539463</v>
      </c>
      <c r="AE310">
        <f t="shared" si="90"/>
        <v>-0.69524555788707909</v>
      </c>
      <c r="AF310">
        <f t="shared" si="91"/>
        <v>-0.40471950893337177</v>
      </c>
      <c r="AG310">
        <f t="shared" si="92"/>
        <v>-0.51403572397451391</v>
      </c>
      <c r="AH310">
        <f t="shared" si="93"/>
        <v>0.33051258223154889</v>
      </c>
      <c r="AJ310">
        <v>306</v>
      </c>
      <c r="AK310" s="32">
        <f t="shared" si="94"/>
        <v>4084.9830648590105</v>
      </c>
      <c r="AL310" s="32">
        <f t="shared" si="95"/>
        <v>1209.1538062996372</v>
      </c>
      <c r="AM310" s="32">
        <f t="shared" si="96"/>
        <v>785.71812914482143</v>
      </c>
      <c r="AN310" s="32">
        <f t="shared" si="97"/>
        <v>2306.8538688732301</v>
      </c>
      <c r="AO310" s="32">
        <f t="shared" si="98"/>
        <v>1897.5309458018617</v>
      </c>
      <c r="AQ310">
        <v>306</v>
      </c>
      <c r="AR310" s="35">
        <f t="shared" si="99"/>
        <v>-6.6789712071853025E-3</v>
      </c>
      <c r="AS310" s="35">
        <f t="shared" si="100"/>
        <v>-9.904764544821143E-3</v>
      </c>
      <c r="AT310" s="35">
        <f t="shared" si="101"/>
        <v>-9.4325149460143809E-3</v>
      </c>
      <c r="AU310" s="35">
        <f t="shared" si="102"/>
        <v>-6.5656651852934456E-3</v>
      </c>
      <c r="AV310" s="35">
        <f t="shared" si="103"/>
        <v>4.0111885509466205E-3</v>
      </c>
      <c r="AW310" s="35">
        <f t="shared" si="104"/>
        <v>-5.7141454664735311E-3</v>
      </c>
      <c r="AZ310" s="36">
        <v>2.9623001945232159E-3</v>
      </c>
      <c r="BA310">
        <v>303</v>
      </c>
    </row>
    <row r="311" spans="8:53" x14ac:dyDescent="0.35">
      <c r="H311" s="4"/>
      <c r="I311" s="7"/>
      <c r="J311" s="7"/>
      <c r="K311" s="7"/>
      <c r="L311" s="7"/>
      <c r="M311" s="7"/>
      <c r="N311" s="4"/>
      <c r="O311" s="4">
        <v>307</v>
      </c>
      <c r="P311" s="4">
        <v>-0.87044262946988549</v>
      </c>
      <c r="Q311" s="4">
        <v>-0.36524008695196158</v>
      </c>
      <c r="R311" s="4">
        <v>0.43910190570208324</v>
      </c>
      <c r="S311" s="4">
        <v>0.28658720861368897</v>
      </c>
      <c r="T311" s="4">
        <v>-0.29189006887024199</v>
      </c>
      <c r="U311" s="4"/>
      <c r="V311" s="4"/>
      <c r="W311" s="4"/>
      <c r="X311" s="4"/>
      <c r="Y311" s="4"/>
      <c r="Z311" s="4"/>
      <c r="AA311" s="4"/>
      <c r="AC311">
        <v>307</v>
      </c>
      <c r="AD311">
        <f t="shared" si="89"/>
        <v>-0.87044262946988549</v>
      </c>
      <c r="AE311">
        <f t="shared" si="90"/>
        <v>-0.57744220398557344</v>
      </c>
      <c r="AF311">
        <f t="shared" si="91"/>
        <v>4.1310873814818461E-2</v>
      </c>
      <c r="AG311">
        <f t="shared" si="92"/>
        <v>1.653991253375664E-2</v>
      </c>
      <c r="AH311">
        <f t="shared" si="93"/>
        <v>-0.53508125933270712</v>
      </c>
      <c r="AJ311">
        <v>307</v>
      </c>
      <c r="AK311" s="32">
        <f t="shared" si="94"/>
        <v>4065.3046592376777</v>
      </c>
      <c r="AL311" s="32">
        <f t="shared" si="95"/>
        <v>1211.1947297932863</v>
      </c>
      <c r="AM311" s="32">
        <f t="shared" si="96"/>
        <v>793.44474339355531</v>
      </c>
      <c r="AN311" s="32">
        <f t="shared" si="97"/>
        <v>2322.5873301833994</v>
      </c>
      <c r="AO311" s="32">
        <f t="shared" si="98"/>
        <v>1877.7727846991488</v>
      </c>
      <c r="AQ311">
        <v>307</v>
      </c>
      <c r="AR311" s="35">
        <f t="shared" si="99"/>
        <v>-1.1464052027944982E-2</v>
      </c>
      <c r="AS311" s="35">
        <f t="shared" si="100"/>
        <v>-8.2335887055997592E-3</v>
      </c>
      <c r="AT311" s="35">
        <f t="shared" si="101"/>
        <v>3.0855193337786524E-4</v>
      </c>
      <c r="AU311" s="35">
        <f t="shared" si="102"/>
        <v>2.098661484861708E-4</v>
      </c>
      <c r="AV311" s="35">
        <f t="shared" si="103"/>
        <v>-6.4431415121306568E-3</v>
      </c>
      <c r="AW311" s="35">
        <f t="shared" si="104"/>
        <v>-5.124472832762272E-3</v>
      </c>
      <c r="AZ311" s="36">
        <v>3.0422481656136478E-3</v>
      </c>
      <c r="BA311">
        <v>304</v>
      </c>
    </row>
    <row r="312" spans="8:53" x14ac:dyDescent="0.35">
      <c r="H312" s="4"/>
      <c r="I312" s="7"/>
      <c r="J312" s="7"/>
      <c r="K312" s="7"/>
      <c r="L312" s="7"/>
      <c r="M312" s="7"/>
      <c r="N312" s="4"/>
      <c r="O312" s="4">
        <v>308</v>
      </c>
      <c r="P312" s="4">
        <v>0.42095314604296935</v>
      </c>
      <c r="Q312" s="4">
        <v>-9.1824079961252997E-2</v>
      </c>
      <c r="R312" s="4">
        <v>0.83536489322365326</v>
      </c>
      <c r="S312" s="4">
        <v>0.6620141416592692</v>
      </c>
      <c r="T312" s="4">
        <v>-0.65352875599824833</v>
      </c>
      <c r="U312" s="4"/>
      <c r="V312" s="4"/>
      <c r="W312" s="4"/>
      <c r="X312" s="4"/>
      <c r="Y312" s="4"/>
      <c r="Z312" s="4"/>
      <c r="AA312" s="4"/>
      <c r="AC312">
        <v>308</v>
      </c>
      <c r="AD312">
        <f t="shared" si="89"/>
        <v>0.42095314604296935</v>
      </c>
      <c r="AE312">
        <f t="shared" si="90"/>
        <v>1.9885867293061077E-2</v>
      </c>
      <c r="AF312">
        <f t="shared" si="91"/>
        <v>0.71619637890273702</v>
      </c>
      <c r="AG312">
        <f t="shared" si="92"/>
        <v>0.55552583168745018</v>
      </c>
      <c r="AH312">
        <f t="shared" si="93"/>
        <v>-0.63082897318281705</v>
      </c>
      <c r="AJ312">
        <v>308</v>
      </c>
      <c r="AK312" s="32">
        <f t="shared" si="94"/>
        <v>4135.4531037607085</v>
      </c>
      <c r="AL312" s="32">
        <f t="shared" si="95"/>
        <v>1221.5964790113699</v>
      </c>
      <c r="AM312" s="32">
        <f t="shared" si="96"/>
        <v>801.37163643714644</v>
      </c>
      <c r="AN312" s="32">
        <f t="shared" si="97"/>
        <v>2338.6800623540385</v>
      </c>
      <c r="AO312" s="32">
        <f t="shared" si="98"/>
        <v>1875.5999109794218</v>
      </c>
      <c r="AQ312">
        <v>308</v>
      </c>
      <c r="AR312" s="35">
        <f t="shared" si="99"/>
        <v>5.5935278874414962E-3</v>
      </c>
      <c r="AS312" s="35">
        <f t="shared" si="100"/>
        <v>2.8370850470404996E-4</v>
      </c>
      <c r="AT312" s="35">
        <f t="shared" si="101"/>
        <v>1.0302113511278854E-2</v>
      </c>
      <c r="AU312" s="35">
        <f t="shared" si="102"/>
        <v>7.1401155652377479E-3</v>
      </c>
      <c r="AV312" s="35">
        <f t="shared" si="103"/>
        <v>-7.5928405622256445E-3</v>
      </c>
      <c r="AW312" s="35">
        <f t="shared" si="104"/>
        <v>3.1453249812873011E-3</v>
      </c>
      <c r="AZ312" s="36">
        <v>3.0650111960709441E-3</v>
      </c>
      <c r="BA312">
        <v>305</v>
      </c>
    </row>
    <row r="313" spans="8:53" x14ac:dyDescent="0.35">
      <c r="H313" s="4"/>
      <c r="I313" s="7"/>
      <c r="J313" s="7"/>
      <c r="K313" s="7"/>
      <c r="L313" s="7"/>
      <c r="M313" s="7"/>
      <c r="N313" s="4"/>
      <c r="O313" s="4">
        <v>309</v>
      </c>
      <c r="P313" s="4">
        <v>-1.1371271379608117</v>
      </c>
      <c r="Q313" s="4">
        <v>1.4307162825557955</v>
      </c>
      <c r="R313" s="4">
        <v>-3.439814603280756E-2</v>
      </c>
      <c r="S313" s="4">
        <v>1.0234649896911281</v>
      </c>
      <c r="T313" s="4">
        <v>-1.4105504731172966</v>
      </c>
      <c r="U313" s="4"/>
      <c r="V313" s="4"/>
      <c r="W313" s="4"/>
      <c r="X313" s="4"/>
      <c r="Y313" s="4"/>
      <c r="Z313" s="4"/>
      <c r="AA313" s="4"/>
      <c r="AC313">
        <v>309</v>
      </c>
      <c r="AD313">
        <f t="shared" si="89"/>
        <v>-1.1371271379608117</v>
      </c>
      <c r="AE313">
        <f t="shared" si="90"/>
        <v>1.088919106068772</v>
      </c>
      <c r="AF313">
        <f t="shared" si="91"/>
        <v>0.54611403345000498</v>
      </c>
      <c r="AG313">
        <f t="shared" si="92"/>
        <v>0.90175304156570202</v>
      </c>
      <c r="AH313">
        <f t="shared" si="93"/>
        <v>-1.1387570201016848</v>
      </c>
      <c r="AJ313">
        <v>309</v>
      </c>
      <c r="AK313" s="32">
        <f t="shared" si="94"/>
        <v>4050.9672982342508</v>
      </c>
      <c r="AL313" s="32">
        <f t="shared" si="95"/>
        <v>1240.4359089194845</v>
      </c>
      <c r="AM313" s="32">
        <f t="shared" si="96"/>
        <v>806.50534257310437</v>
      </c>
      <c r="AN313" s="32">
        <f t="shared" si="97"/>
        <v>2349.0762853655433</v>
      </c>
      <c r="AO313" s="32">
        <f t="shared" si="98"/>
        <v>1864.1151021837697</v>
      </c>
      <c r="AQ313">
        <v>309</v>
      </c>
      <c r="AR313" s="35">
        <f t="shared" si="99"/>
        <v>-1.4950382804836293E-2</v>
      </c>
      <c r="AS313" s="35">
        <f t="shared" si="100"/>
        <v>1.5710058480642441E-2</v>
      </c>
      <c r="AT313" s="35">
        <f t="shared" si="101"/>
        <v>1.6774259421462823E-2</v>
      </c>
      <c r="AU313" s="35">
        <f t="shared" si="102"/>
        <v>1.1617193646071833E-2</v>
      </c>
      <c r="AV313" s="35">
        <f t="shared" si="103"/>
        <v>-1.366961973397729E-2</v>
      </c>
      <c r="AW313" s="35">
        <f t="shared" si="104"/>
        <v>3.0963018018727029E-3</v>
      </c>
      <c r="AZ313" s="36">
        <v>3.0963018018727029E-3</v>
      </c>
      <c r="BA313">
        <v>306</v>
      </c>
    </row>
    <row r="314" spans="8:53" x14ac:dyDescent="0.35">
      <c r="H314" s="4"/>
      <c r="I314" s="7"/>
      <c r="J314" s="7"/>
      <c r="K314" s="7"/>
      <c r="L314" s="7"/>
      <c r="M314" s="7"/>
      <c r="N314" s="4"/>
      <c r="O314" s="4">
        <v>310</v>
      </c>
      <c r="P314" s="4">
        <v>1.0159763786955165</v>
      </c>
      <c r="Q314" s="4">
        <v>0.47468545931811829</v>
      </c>
      <c r="R314" s="4">
        <v>1.4683872971038432</v>
      </c>
      <c r="S314" s="4">
        <v>0.9667677140750579</v>
      </c>
      <c r="T314" s="4">
        <v>-0.48893395134960915</v>
      </c>
      <c r="U314" s="4"/>
      <c r="V314" s="4"/>
      <c r="W314" s="4"/>
      <c r="X314" s="4"/>
      <c r="Y314" s="4"/>
      <c r="Z314" s="4"/>
      <c r="AA314" s="4"/>
      <c r="AC314">
        <v>310</v>
      </c>
      <c r="AD314">
        <f t="shared" si="89"/>
        <v>1.0159763786955165</v>
      </c>
      <c r="AE314">
        <f t="shared" si="90"/>
        <v>0.72072910245985633</v>
      </c>
      <c r="AF314">
        <f t="shared" si="91"/>
        <v>1.6353840415296912</v>
      </c>
      <c r="AG314">
        <f t="shared" si="92"/>
        <v>0.87782566332701761</v>
      </c>
      <c r="AH314">
        <f t="shared" si="93"/>
        <v>-0.2760342706725557</v>
      </c>
      <c r="AJ314">
        <v>310</v>
      </c>
      <c r="AK314" s="32">
        <f t="shared" si="94"/>
        <v>4168.1807791932533</v>
      </c>
      <c r="AL314" s="32">
        <f t="shared" si="95"/>
        <v>1233.9147692694785</v>
      </c>
      <c r="AM314" s="32">
        <f t="shared" si="96"/>
        <v>806.14950237996106</v>
      </c>
      <c r="AN314" s="32">
        <f t="shared" si="97"/>
        <v>2348.3563297178466</v>
      </c>
      <c r="AO314" s="32">
        <f t="shared" si="98"/>
        <v>1883.6641562153068</v>
      </c>
      <c r="AQ314">
        <v>310</v>
      </c>
      <c r="AR314" s="35">
        <f t="shared" si="99"/>
        <v>1.355172201321686E-2</v>
      </c>
      <c r="AS314" s="35">
        <f t="shared" si="100"/>
        <v>1.03703330763385E-2</v>
      </c>
      <c r="AT314" s="35">
        <f t="shared" si="101"/>
        <v>1.632564596565933E-2</v>
      </c>
      <c r="AU314" s="35">
        <f t="shared" si="102"/>
        <v>1.1307148580098403E-2</v>
      </c>
      <c r="AV314" s="35">
        <f t="shared" si="103"/>
        <v>-3.3259312599239754E-3</v>
      </c>
      <c r="AW314" s="35">
        <f t="shared" si="104"/>
        <v>9.645783675077825E-3</v>
      </c>
      <c r="AZ314" s="36">
        <v>3.1453249812873011E-3</v>
      </c>
      <c r="BA314">
        <v>307</v>
      </c>
    </row>
    <row r="315" spans="8:53" x14ac:dyDescent="0.35">
      <c r="H315" s="4"/>
      <c r="I315" s="7"/>
      <c r="J315" s="7"/>
      <c r="K315" s="7"/>
      <c r="L315" s="7"/>
      <c r="M315" s="7"/>
      <c r="N315" s="4"/>
      <c r="O315" s="4">
        <v>311</v>
      </c>
      <c r="P315" s="4">
        <v>-1.1817008889623191</v>
      </c>
      <c r="Q315" s="4">
        <v>-1.9599715071251178</v>
      </c>
      <c r="R315" s="4">
        <v>0.10113688883606654</v>
      </c>
      <c r="S315" s="4">
        <v>1.4755303776431143</v>
      </c>
      <c r="T315" s="4">
        <v>1.3393464239869328</v>
      </c>
      <c r="U315" s="4"/>
      <c r="V315" s="4"/>
      <c r="W315" s="4"/>
      <c r="X315" s="4"/>
      <c r="Y315" s="4"/>
      <c r="Z315" s="4"/>
      <c r="AA315" s="4"/>
      <c r="AC315">
        <v>311</v>
      </c>
      <c r="AD315">
        <f t="shared" si="89"/>
        <v>-1.1817008889623191</v>
      </c>
      <c r="AE315">
        <f t="shared" si="90"/>
        <v>-2.1984934839523209</v>
      </c>
      <c r="AF315">
        <f t="shared" si="91"/>
        <v>-1.1265519844732961</v>
      </c>
      <c r="AG315">
        <f t="shared" si="92"/>
        <v>1.0728029092097875</v>
      </c>
      <c r="AH315">
        <f t="shared" si="93"/>
        <v>0.59048788333852409</v>
      </c>
      <c r="AJ315">
        <v>311</v>
      </c>
      <c r="AK315" s="32">
        <f t="shared" si="94"/>
        <v>4048.5758830189175</v>
      </c>
      <c r="AL315" s="32">
        <f t="shared" si="95"/>
        <v>1183.4102413320725</v>
      </c>
      <c r="AM315" s="32">
        <f t="shared" si="96"/>
        <v>809.05371964957453</v>
      </c>
      <c r="AN315" s="32">
        <f t="shared" si="97"/>
        <v>2354.2294717893901</v>
      </c>
      <c r="AO315" s="32">
        <f t="shared" si="98"/>
        <v>1903.505674895172</v>
      </c>
      <c r="AQ315">
        <v>311</v>
      </c>
      <c r="AR315" s="35">
        <f t="shared" si="99"/>
        <v>-1.5531889015327205E-2</v>
      </c>
      <c r="AS315" s="35">
        <f t="shared" si="100"/>
        <v>-3.0984449267494441E-2</v>
      </c>
      <c r="AT315" s="35">
        <f t="shared" si="101"/>
        <v>1.9987039396841322E-2</v>
      </c>
      <c r="AU315" s="35">
        <f t="shared" si="102"/>
        <v>1.3836385939188789E-2</v>
      </c>
      <c r="AV315" s="35">
        <f t="shared" si="103"/>
        <v>7.1725045081467709E-3</v>
      </c>
      <c r="AW315" s="35">
        <f t="shared" si="104"/>
        <v>-1.1040816877289528E-3</v>
      </c>
      <c r="AZ315" s="36">
        <v>3.1836706289463555E-3</v>
      </c>
      <c r="BA315">
        <v>308</v>
      </c>
    </row>
    <row r="316" spans="8:53" x14ac:dyDescent="0.35">
      <c r="H316" s="4"/>
      <c r="I316" s="7"/>
      <c r="J316" s="7"/>
      <c r="K316" s="7"/>
      <c r="L316" s="7"/>
      <c r="M316" s="7"/>
      <c r="N316" s="4"/>
      <c r="O316" s="4">
        <v>312</v>
      </c>
      <c r="P316" s="4">
        <v>0.12776250954106774</v>
      </c>
      <c r="Q316" s="4">
        <v>-1.2027323800060896</v>
      </c>
      <c r="R316" s="4">
        <v>0.33389066330899503</v>
      </c>
      <c r="S316" s="4">
        <v>-0.32976701334633152</v>
      </c>
      <c r="T316" s="4">
        <v>1.6152805453665282</v>
      </c>
      <c r="U316" s="4"/>
      <c r="V316" s="4"/>
      <c r="W316" s="4"/>
      <c r="X316" s="4"/>
      <c r="Y316" s="4"/>
      <c r="Z316" s="4"/>
      <c r="AA316" s="4"/>
      <c r="AC316">
        <v>312</v>
      </c>
      <c r="AD316">
        <f t="shared" si="89"/>
        <v>0.12776250954106774</v>
      </c>
      <c r="AE316">
        <f t="shared" si="90"/>
        <v>-1.1290584391063834</v>
      </c>
      <c r="AF316">
        <f t="shared" si="91"/>
        <v>-0.33186472035300502</v>
      </c>
      <c r="AG316">
        <f t="shared" si="92"/>
        <v>-0.44547336388386938</v>
      </c>
      <c r="AH316">
        <f t="shared" si="93"/>
        <v>1.2204159249424533</v>
      </c>
      <c r="AJ316">
        <v>312</v>
      </c>
      <c r="AK316" s="32">
        <f t="shared" si="94"/>
        <v>4119.4215606618327</v>
      </c>
      <c r="AL316" s="32">
        <f t="shared" si="95"/>
        <v>1201.6676763244584</v>
      </c>
      <c r="AM316" s="32">
        <f t="shared" si="96"/>
        <v>786.71233339953562</v>
      </c>
      <c r="AN316" s="32">
        <f t="shared" si="97"/>
        <v>2308.880975791024</v>
      </c>
      <c r="AO316" s="32">
        <f t="shared" si="98"/>
        <v>1918.0607579359216</v>
      </c>
      <c r="AQ316">
        <v>312</v>
      </c>
      <c r="AR316" s="35">
        <f t="shared" si="99"/>
        <v>1.695232929721513E-3</v>
      </c>
      <c r="AS316" s="35">
        <f t="shared" si="100"/>
        <v>-1.603465602910259E-2</v>
      </c>
      <c r="AT316" s="35">
        <f t="shared" si="101"/>
        <v>-8.1791056485935876E-3</v>
      </c>
      <c r="AU316" s="35">
        <f t="shared" si="102"/>
        <v>-5.6927023853304837E-3</v>
      </c>
      <c r="AV316" s="35">
        <f t="shared" si="103"/>
        <v>1.4873810384360198E-2</v>
      </c>
      <c r="AW316" s="35">
        <f t="shared" si="104"/>
        <v>-2.6674841497889906E-3</v>
      </c>
      <c r="AZ316" s="36">
        <v>3.1920097622878175E-3</v>
      </c>
      <c r="BA316">
        <v>309</v>
      </c>
    </row>
    <row r="317" spans="8:53" x14ac:dyDescent="0.35">
      <c r="H317" s="4"/>
      <c r="I317" s="7"/>
      <c r="J317" s="7"/>
      <c r="K317" s="7"/>
      <c r="L317" s="7"/>
      <c r="M317" s="7"/>
      <c r="N317" s="4"/>
      <c r="O317" s="4">
        <v>313</v>
      </c>
      <c r="P317" s="4">
        <v>1.0014713071037777</v>
      </c>
      <c r="Q317" s="4">
        <v>0.39044520063431709</v>
      </c>
      <c r="R317" s="4">
        <v>1.7361846099494989E-3</v>
      </c>
      <c r="S317" s="4">
        <v>-0.28562348678592114</v>
      </c>
      <c r="T317" s="4">
        <v>-0.35955575251180427</v>
      </c>
      <c r="U317" s="4"/>
      <c r="V317" s="4"/>
      <c r="W317" s="4"/>
      <c r="X317" s="4"/>
      <c r="Y317" s="4"/>
      <c r="Z317" s="4"/>
      <c r="AA317" s="4"/>
      <c r="AC317">
        <v>313</v>
      </c>
      <c r="AD317">
        <f t="shared" si="89"/>
        <v>1.0014713071037777</v>
      </c>
      <c r="AE317">
        <f t="shared" si="90"/>
        <v>0.63559821311254905</v>
      </c>
      <c r="AF317">
        <f t="shared" si="91"/>
        <v>0.36120309764836844</v>
      </c>
      <c r="AG317">
        <f t="shared" si="92"/>
        <v>-7.3904723965828534E-2</v>
      </c>
      <c r="AH317">
        <f t="shared" si="93"/>
        <v>-8.7726794536296782E-2</v>
      </c>
      <c r="AJ317">
        <v>313</v>
      </c>
      <c r="AK317" s="32">
        <f t="shared" si="94"/>
        <v>4167.3798945149019</v>
      </c>
      <c r="AL317" s="32">
        <f t="shared" si="95"/>
        <v>1232.4118731126002</v>
      </c>
      <c r="AM317" s="32">
        <f t="shared" si="96"/>
        <v>792.12227351897207</v>
      </c>
      <c r="AN317" s="32">
        <f t="shared" si="97"/>
        <v>2319.8977570430802</v>
      </c>
      <c r="AO317" s="32">
        <f t="shared" si="98"/>
        <v>1887.9583340310658</v>
      </c>
      <c r="AQ317">
        <v>313</v>
      </c>
      <c r="AR317" s="35">
        <f t="shared" si="99"/>
        <v>1.3356975650743896E-2</v>
      </c>
      <c r="AS317" s="35">
        <f t="shared" si="100"/>
        <v>9.139711862927502E-3</v>
      </c>
      <c r="AT317" s="35">
        <f t="shared" si="101"/>
        <v>-1.3587071117346916E-3</v>
      </c>
      <c r="AU317" s="35">
        <f t="shared" si="102"/>
        <v>-9.4838420262677303E-4</v>
      </c>
      <c r="AV317" s="35">
        <f t="shared" si="103"/>
        <v>-1.0538193967746246E-3</v>
      </c>
      <c r="AW317" s="35">
        <f t="shared" si="104"/>
        <v>3.8271553605070622E-3</v>
      </c>
      <c r="AZ317" s="36">
        <v>3.1952864303701704E-3</v>
      </c>
      <c r="BA317">
        <v>310</v>
      </c>
    </row>
    <row r="318" spans="8:53" x14ac:dyDescent="0.35">
      <c r="H318" s="4"/>
      <c r="I318" s="7"/>
      <c r="J318" s="7"/>
      <c r="K318" s="7"/>
      <c r="L318" s="7"/>
      <c r="M318" s="7"/>
      <c r="N318" s="4"/>
      <c r="O318" s="4">
        <v>314</v>
      </c>
      <c r="P318" s="4">
        <v>0.36449945727517313</v>
      </c>
      <c r="Q318" s="4">
        <v>-0.21270588863437492</v>
      </c>
      <c r="R318" s="4">
        <v>-0.17634830638635732</v>
      </c>
      <c r="S318" s="4">
        <v>0.54098226376669667</v>
      </c>
      <c r="T318" s="4">
        <v>0.52911644942668534</v>
      </c>
      <c r="U318" s="4"/>
      <c r="V318" s="4"/>
      <c r="W318" s="4"/>
      <c r="X318" s="4"/>
      <c r="Y318" s="4"/>
      <c r="Z318" s="4"/>
      <c r="AA318" s="4"/>
      <c r="AC318">
        <v>314</v>
      </c>
      <c r="AD318">
        <f t="shared" si="89"/>
        <v>0.36449945727517313</v>
      </c>
      <c r="AE318">
        <f t="shared" si="90"/>
        <v>-0.1114685793216794</v>
      </c>
      <c r="AF318">
        <f t="shared" si="91"/>
        <v>-0.20287025920498883</v>
      </c>
      <c r="AG318">
        <f t="shared" si="92"/>
        <v>0.6103156667327011</v>
      </c>
      <c r="AH318">
        <f t="shared" si="93"/>
        <v>0.52218010994524144</v>
      </c>
      <c r="AJ318">
        <v>314</v>
      </c>
      <c r="AK318" s="32">
        <f t="shared" si="94"/>
        <v>4132.361396816571</v>
      </c>
      <c r="AL318" s="32">
        <f t="shared" si="95"/>
        <v>1219.3014639744076</v>
      </c>
      <c r="AM318" s="32">
        <f t="shared" si="96"/>
        <v>802.1818544146912</v>
      </c>
      <c r="AN318" s="32">
        <f t="shared" si="97"/>
        <v>2340.3221763423453</v>
      </c>
      <c r="AO318" s="32">
        <f t="shared" si="98"/>
        <v>1901.9340120741413</v>
      </c>
      <c r="AQ318">
        <v>314</v>
      </c>
      <c r="AR318" s="35">
        <f t="shared" si="99"/>
        <v>4.8417359035541896E-3</v>
      </c>
      <c r="AS318" s="35">
        <f t="shared" si="100"/>
        <v>-1.595525916554652E-3</v>
      </c>
      <c r="AT318" s="35">
        <f t="shared" si="101"/>
        <v>1.1323568349333346E-2</v>
      </c>
      <c r="AU318" s="35">
        <f t="shared" si="102"/>
        <v>7.8472832101741385E-3</v>
      </c>
      <c r="AV318" s="35">
        <f t="shared" si="103"/>
        <v>6.3409148782460623E-3</v>
      </c>
      <c r="AW318" s="35">
        <f t="shared" si="104"/>
        <v>5.7515952849506169E-3</v>
      </c>
      <c r="AZ318" s="36">
        <v>3.1956034272234255E-3</v>
      </c>
      <c r="BA318">
        <v>311</v>
      </c>
    </row>
    <row r="319" spans="8:53" x14ac:dyDescent="0.35">
      <c r="H319" s="4"/>
      <c r="I319" s="7"/>
      <c r="J319" s="7"/>
      <c r="K319" s="7"/>
      <c r="L319" s="7"/>
      <c r="M319" s="7"/>
      <c r="N319" s="4"/>
      <c r="O319" s="4">
        <v>315</v>
      </c>
      <c r="P319" s="4">
        <v>2.397864827193255</v>
      </c>
      <c r="Q319" s="4">
        <v>-0.20798770551850904</v>
      </c>
      <c r="R319" s="4">
        <v>0.67824954402434889</v>
      </c>
      <c r="S319" s="4">
        <v>0.21584531110992908</v>
      </c>
      <c r="T319" s="4">
        <v>0.72970349266561296</v>
      </c>
      <c r="U319" s="4"/>
      <c r="V319" s="4"/>
      <c r="W319" s="4"/>
      <c r="X319" s="4"/>
      <c r="Y319" s="4"/>
      <c r="Z319" s="4"/>
      <c r="AA319" s="4"/>
      <c r="AC319">
        <v>315</v>
      </c>
      <c r="AD319">
        <f t="shared" si="89"/>
        <v>2.397864827193255</v>
      </c>
      <c r="AE319">
        <f t="shared" si="90"/>
        <v>0.41767782508088036</v>
      </c>
      <c r="AF319">
        <f t="shared" si="91"/>
        <v>0.82942904158616493</v>
      </c>
      <c r="AG319">
        <f t="shared" si="92"/>
        <v>0.49289967974709592</v>
      </c>
      <c r="AH319">
        <f t="shared" si="93"/>
        <v>0.97006469181070054</v>
      </c>
      <c r="AJ319">
        <v>315</v>
      </c>
      <c r="AK319" s="32">
        <f t="shared" si="94"/>
        <v>4245.1906173902898</v>
      </c>
      <c r="AL319" s="32">
        <f t="shared" si="95"/>
        <v>1228.5730532981463</v>
      </c>
      <c r="AM319" s="32">
        <f t="shared" si="96"/>
        <v>800.44653924225281</v>
      </c>
      <c r="AN319" s="32">
        <f t="shared" si="97"/>
        <v>2336.8044961281666</v>
      </c>
      <c r="AO319" s="32">
        <f t="shared" si="98"/>
        <v>1912.2628768235609</v>
      </c>
      <c r="AQ319">
        <v>315</v>
      </c>
      <c r="AR319" s="35">
        <f t="shared" si="99"/>
        <v>3.2277746207319158E-2</v>
      </c>
      <c r="AS319" s="35">
        <f t="shared" si="100"/>
        <v>5.9963588930573852E-3</v>
      </c>
      <c r="AT319" s="35">
        <f t="shared" si="101"/>
        <v>9.1358285958809127E-3</v>
      </c>
      <c r="AU319" s="35">
        <f t="shared" si="102"/>
        <v>6.3324129573087973E-3</v>
      </c>
      <c r="AV319" s="35">
        <f t="shared" si="103"/>
        <v>1.180606726292277E-2</v>
      </c>
      <c r="AW319" s="35">
        <f t="shared" si="104"/>
        <v>1.3109682783297804E-2</v>
      </c>
      <c r="AZ319" s="36">
        <v>3.1980849496095589E-3</v>
      </c>
      <c r="BA319">
        <v>312</v>
      </c>
    </row>
    <row r="320" spans="8:53" x14ac:dyDescent="0.35">
      <c r="H320" s="4"/>
      <c r="I320" s="7"/>
      <c r="J320" s="7"/>
      <c r="K320" s="7"/>
      <c r="L320" s="7"/>
      <c r="M320" s="7"/>
      <c r="N320" s="4"/>
      <c r="O320" s="4">
        <v>316</v>
      </c>
      <c r="P320" s="4">
        <v>-1.2633930851229298</v>
      </c>
      <c r="Q320" s="4">
        <v>-0.78342841706409982</v>
      </c>
      <c r="R320" s="4">
        <v>0.29180375079341486</v>
      </c>
      <c r="S320" s="4">
        <v>-0.27454938624855996</v>
      </c>
      <c r="T320" s="4">
        <v>-0.91342218304720735</v>
      </c>
      <c r="U320" s="4"/>
      <c r="V320" s="4"/>
      <c r="W320" s="4"/>
      <c r="X320" s="4"/>
      <c r="Y320" s="4"/>
      <c r="Z320" s="4"/>
      <c r="AA320" s="4"/>
      <c r="AC320">
        <v>316</v>
      </c>
      <c r="AD320">
        <f t="shared" si="89"/>
        <v>-1.2633930851229298</v>
      </c>
      <c r="AE320">
        <f t="shared" si="90"/>
        <v>-1.0828521471773447</v>
      </c>
      <c r="AF320">
        <f t="shared" si="91"/>
        <v>-0.36219841446445811</v>
      </c>
      <c r="AG320">
        <f t="shared" si="92"/>
        <v>-0.60121444099616816</v>
      </c>
      <c r="AH320">
        <f t="shared" si="93"/>
        <v>-1.2902354373485059</v>
      </c>
      <c r="AJ320">
        <v>316</v>
      </c>
      <c r="AK320" s="32">
        <f t="shared" si="94"/>
        <v>4044.1966993712485</v>
      </c>
      <c r="AL320" s="32">
        <f t="shared" si="95"/>
        <v>1202.4628287786784</v>
      </c>
      <c r="AM320" s="32">
        <f t="shared" si="96"/>
        <v>784.45578838178119</v>
      </c>
      <c r="AN320" s="32">
        <f t="shared" si="97"/>
        <v>2304.2789228477786</v>
      </c>
      <c r="AO320" s="32">
        <f t="shared" si="98"/>
        <v>1860.7036427319192</v>
      </c>
      <c r="AQ320">
        <v>316</v>
      </c>
      <c r="AR320" s="35">
        <f t="shared" si="99"/>
        <v>-1.6596749049532789E-2</v>
      </c>
      <c r="AS320" s="35">
        <f t="shared" si="100"/>
        <v>-1.5383558830150745E-2</v>
      </c>
      <c r="AT320" s="35">
        <f t="shared" si="101"/>
        <v>-1.10239682529234E-2</v>
      </c>
      <c r="AU320" s="35">
        <f t="shared" si="102"/>
        <v>-7.6745519797688511E-3</v>
      </c>
      <c r="AV320" s="35">
        <f t="shared" si="103"/>
        <v>-1.5474672487674757E-2</v>
      </c>
      <c r="AW320" s="35">
        <f t="shared" si="104"/>
        <v>-1.3230700120010108E-2</v>
      </c>
      <c r="AZ320" s="36">
        <v>3.2839450624635009E-3</v>
      </c>
      <c r="BA320">
        <v>313</v>
      </c>
    </row>
    <row r="321" spans="8:53" x14ac:dyDescent="0.35">
      <c r="H321" s="4"/>
      <c r="I321" s="7"/>
      <c r="J321" s="7"/>
      <c r="K321" s="7"/>
      <c r="L321" s="7"/>
      <c r="M321" s="7"/>
      <c r="N321" s="4"/>
      <c r="O321" s="4">
        <v>317</v>
      </c>
      <c r="P321" s="4">
        <v>-0.4024451178998591</v>
      </c>
      <c r="Q321" s="4">
        <v>1.2525694292767364</v>
      </c>
      <c r="R321" s="4">
        <v>0.31822082159924003</v>
      </c>
      <c r="S321" s="4">
        <v>-0.60836986291095119</v>
      </c>
      <c r="T321" s="4">
        <v>-0.69592482254529231</v>
      </c>
      <c r="U321" s="4"/>
      <c r="V321" s="4"/>
      <c r="W321" s="4"/>
      <c r="X321" s="4"/>
      <c r="Y321" s="4"/>
      <c r="Z321" s="4"/>
      <c r="AA321" s="4"/>
      <c r="AC321">
        <v>317</v>
      </c>
      <c r="AD321">
        <f t="shared" si="89"/>
        <v>-0.4024451178998591</v>
      </c>
      <c r="AE321">
        <f t="shared" si="90"/>
        <v>1.1063431381287343</v>
      </c>
      <c r="AF321">
        <f t="shared" si="91"/>
        <v>0.86142181904736437</v>
      </c>
      <c r="AG321">
        <f t="shared" si="92"/>
        <v>-0.63715200036780084</v>
      </c>
      <c r="AH321">
        <f t="shared" si="93"/>
        <v>-0.42903769599262198</v>
      </c>
      <c r="AJ321">
        <v>317</v>
      </c>
      <c r="AK321" s="32">
        <f t="shared" si="94"/>
        <v>4090.5876781669967</v>
      </c>
      <c r="AL321" s="32">
        <f t="shared" si="95"/>
        <v>1240.7453645697776</v>
      </c>
      <c r="AM321" s="32">
        <f t="shared" si="96"/>
        <v>783.93600595450107</v>
      </c>
      <c r="AN321" s="32">
        <f t="shared" si="97"/>
        <v>2303.2182932900555</v>
      </c>
      <c r="AO321" s="32">
        <f t="shared" si="98"/>
        <v>1880.1822477152725</v>
      </c>
      <c r="AQ321">
        <v>317</v>
      </c>
      <c r="AR321" s="35">
        <f t="shared" si="99"/>
        <v>-5.3161307330187313E-3</v>
      </c>
      <c r="AS321" s="35">
        <f t="shared" si="100"/>
        <v>1.5963451029500586E-2</v>
      </c>
      <c r="AT321" s="35">
        <f t="shared" si="101"/>
        <v>-1.1679266320598791E-2</v>
      </c>
      <c r="AU321" s="35">
        <f t="shared" si="102"/>
        <v>-8.1313064510333266E-3</v>
      </c>
      <c r="AV321" s="35">
        <f t="shared" si="103"/>
        <v>-5.1682596284173821E-3</v>
      </c>
      <c r="AW321" s="35">
        <f t="shared" si="104"/>
        <v>-2.8663024207135294E-3</v>
      </c>
      <c r="AZ321" s="36">
        <v>3.2941421658384319E-3</v>
      </c>
      <c r="BA321">
        <v>314</v>
      </c>
    </row>
    <row r="322" spans="8:53" x14ac:dyDescent="0.35">
      <c r="H322" s="4"/>
      <c r="I322" s="7"/>
      <c r="J322" s="7"/>
      <c r="K322" s="7"/>
      <c r="L322" s="7"/>
      <c r="M322" s="7"/>
      <c r="N322" s="4"/>
      <c r="O322" s="4">
        <v>318</v>
      </c>
      <c r="P322" s="4">
        <v>-0.35487038159551548</v>
      </c>
      <c r="Q322" s="4">
        <v>2.4727285596174076</v>
      </c>
      <c r="R322" s="4">
        <v>1.1637056683272484</v>
      </c>
      <c r="S322" s="4">
        <v>-1.3071342731553823</v>
      </c>
      <c r="T322" s="4">
        <v>2.1671934652279297</v>
      </c>
      <c r="U322" s="4"/>
      <c r="V322" s="4"/>
      <c r="W322" s="4"/>
      <c r="X322" s="4"/>
      <c r="Y322" s="4"/>
      <c r="Z322" s="4"/>
      <c r="AA322" s="4"/>
      <c r="AC322">
        <v>318</v>
      </c>
      <c r="AD322">
        <f t="shared" si="89"/>
        <v>-0.35487038159551548</v>
      </c>
      <c r="AE322">
        <f t="shared" si="90"/>
        <v>2.297473688126531</v>
      </c>
      <c r="AF322">
        <f t="shared" si="91"/>
        <v>2.2168004435204471</v>
      </c>
      <c r="AG322">
        <f t="shared" si="92"/>
        <v>-1.3844690483934856</v>
      </c>
      <c r="AH322">
        <f t="shared" si="93"/>
        <v>2.5518656253700396</v>
      </c>
      <c r="AJ322">
        <v>318</v>
      </c>
      <c r="AK322" s="32">
        <f t="shared" si="94"/>
        <v>4093.1666360587774</v>
      </c>
      <c r="AL322" s="32">
        <f t="shared" si="95"/>
        <v>1262.0842329710938</v>
      </c>
      <c r="AM322" s="32">
        <f t="shared" si="96"/>
        <v>773.20490214242602</v>
      </c>
      <c r="AN322" s="32">
        <f t="shared" si="97"/>
        <v>2281.2729291972205</v>
      </c>
      <c r="AO322" s="32">
        <f t="shared" si="98"/>
        <v>1949.1924281289746</v>
      </c>
      <c r="AQ322">
        <v>318</v>
      </c>
      <c r="AR322" s="35">
        <f t="shared" si="99"/>
        <v>-4.689020885657591E-3</v>
      </c>
      <c r="AS322" s="35">
        <f t="shared" si="100"/>
        <v>3.3436424131908948E-2</v>
      </c>
      <c r="AT322" s="35">
        <f t="shared" si="101"/>
        <v>-2.520814152492945E-2</v>
      </c>
      <c r="AU322" s="35">
        <f t="shared" si="102"/>
        <v>-1.7581960640273619E-2</v>
      </c>
      <c r="AV322" s="35">
        <f t="shared" si="103"/>
        <v>3.1346029328275682E-2</v>
      </c>
      <c r="AW322" s="35">
        <f t="shared" si="104"/>
        <v>3.4606660818647947E-3</v>
      </c>
      <c r="AZ322" s="36">
        <v>3.3021201924680948E-3</v>
      </c>
      <c r="BA322">
        <v>315</v>
      </c>
    </row>
    <row r="323" spans="8:53" x14ac:dyDescent="0.35">
      <c r="H323" s="4"/>
      <c r="I323" s="7"/>
      <c r="J323" s="7"/>
      <c r="K323" s="7"/>
      <c r="L323" s="7"/>
      <c r="M323" s="7"/>
      <c r="N323" s="4"/>
      <c r="O323" s="4">
        <v>319</v>
      </c>
      <c r="P323" s="4">
        <v>0.22914942101761168</v>
      </c>
      <c r="Q323" s="4">
        <v>-0.40095501006407946</v>
      </c>
      <c r="R323" s="4">
        <v>1.5014783707413148</v>
      </c>
      <c r="S323" s="4">
        <v>-1.0817001847401717</v>
      </c>
      <c r="T323" s="4">
        <v>0.87128564020980492</v>
      </c>
      <c r="U323" s="4"/>
      <c r="V323" s="4"/>
      <c r="W323" s="4"/>
      <c r="X323" s="4"/>
      <c r="Y323" s="4"/>
      <c r="Z323" s="4"/>
      <c r="AA323" s="4"/>
      <c r="AC323">
        <v>319</v>
      </c>
      <c r="AD323">
        <f t="shared" si="89"/>
        <v>0.22914942101761168</v>
      </c>
      <c r="AE323">
        <f t="shared" si="90"/>
        <v>-0.3282644238450767</v>
      </c>
      <c r="AF323">
        <f t="shared" si="91"/>
        <v>1.081926078632693</v>
      </c>
      <c r="AG323">
        <f t="shared" si="92"/>
        <v>-1.325032569205288</v>
      </c>
      <c r="AH323">
        <f t="shared" si="93"/>
        <v>0.64866723823543715</v>
      </c>
      <c r="AJ323">
        <v>319</v>
      </c>
      <c r="AK323" s="32">
        <f t="shared" si="94"/>
        <v>4124.9583132268835</v>
      </c>
      <c r="AL323" s="32">
        <f t="shared" si="95"/>
        <v>1215.5230500473008</v>
      </c>
      <c r="AM323" s="32">
        <f t="shared" si="96"/>
        <v>774.05297702840608</v>
      </c>
      <c r="AN323" s="32">
        <f t="shared" si="97"/>
        <v>2283.0106329726923</v>
      </c>
      <c r="AO323" s="32">
        <f t="shared" si="98"/>
        <v>1904.8453216119065</v>
      </c>
      <c r="AQ323">
        <v>319</v>
      </c>
      <c r="AR323" s="35">
        <f t="shared" si="99"/>
        <v>3.0415721107572846E-3</v>
      </c>
      <c r="AS323" s="35">
        <f t="shared" si="100"/>
        <v>-4.6894165426401013E-3</v>
      </c>
      <c r="AT323" s="35">
        <f t="shared" si="101"/>
        <v>-2.4138959873416521E-2</v>
      </c>
      <c r="AU323" s="35">
        <f t="shared" si="102"/>
        <v>-1.6833627762502745E-2</v>
      </c>
      <c r="AV323" s="35">
        <f t="shared" si="103"/>
        <v>7.8813310468035525E-3</v>
      </c>
      <c r="AW323" s="35">
        <f t="shared" si="104"/>
        <v>-6.9478202041997061E-3</v>
      </c>
      <c r="AZ323" s="36">
        <v>3.3087393641154433E-3</v>
      </c>
      <c r="BA323">
        <v>316</v>
      </c>
    </row>
    <row r="324" spans="8:53" x14ac:dyDescent="0.35">
      <c r="H324" s="4"/>
      <c r="I324" s="7"/>
      <c r="J324" s="7"/>
      <c r="K324" s="7"/>
      <c r="L324" s="7"/>
      <c r="M324" s="7"/>
      <c r="N324" s="4"/>
      <c r="O324" s="4">
        <v>320</v>
      </c>
      <c r="P324" s="4">
        <v>-0.6035244588123414</v>
      </c>
      <c r="Q324" s="4">
        <v>2.6099527498507046E-2</v>
      </c>
      <c r="R324" s="4">
        <v>0.82042850729958927</v>
      </c>
      <c r="S324" s="4">
        <v>0.8996477155635072</v>
      </c>
      <c r="T324" s="4">
        <v>-1.8866188550631033</v>
      </c>
      <c r="U324" s="4"/>
      <c r="V324" s="4"/>
      <c r="W324" s="4"/>
      <c r="X324" s="4"/>
      <c r="Y324" s="4"/>
      <c r="Z324" s="4"/>
      <c r="AA324" s="4"/>
      <c r="AC324">
        <v>320</v>
      </c>
      <c r="AD324">
        <f t="shared" si="89"/>
        <v>-0.6035244588123414</v>
      </c>
      <c r="AE324">
        <f t="shared" si="90"/>
        <v>-0.13048721663631338</v>
      </c>
      <c r="AF324">
        <f t="shared" si="91"/>
        <v>0.60714714720931229</v>
      </c>
      <c r="AG324">
        <f t="shared" si="92"/>
        <v>0.61645825982084757</v>
      </c>
      <c r="AH324">
        <f t="shared" si="93"/>
        <v>-1.9299336003812906</v>
      </c>
      <c r="AJ324">
        <v>320</v>
      </c>
      <c r="AK324" s="32">
        <f t="shared" si="94"/>
        <v>4079.7053924497613</v>
      </c>
      <c r="AL324" s="32">
        <f t="shared" si="95"/>
        <v>1218.9695292946776</v>
      </c>
      <c r="AM324" s="32">
        <f t="shared" si="96"/>
        <v>802.27274055184262</v>
      </c>
      <c r="AN324" s="32">
        <f t="shared" si="97"/>
        <v>2340.5063487437219</v>
      </c>
      <c r="AO324" s="32">
        <f t="shared" si="98"/>
        <v>1846.3656592644825</v>
      </c>
      <c r="AQ324">
        <v>320</v>
      </c>
      <c r="AR324" s="35">
        <f t="shared" si="99"/>
        <v>-7.9623114080994428E-3</v>
      </c>
      <c r="AS324" s="35">
        <f t="shared" si="100"/>
        <v>-1.8673250401820551E-3</v>
      </c>
      <c r="AT324" s="35">
        <f t="shared" si="101"/>
        <v>1.1438149964501543E-2</v>
      </c>
      <c r="AU324" s="35">
        <f t="shared" si="102"/>
        <v>7.9265960741234931E-3</v>
      </c>
      <c r="AV324" s="35">
        <f t="shared" si="103"/>
        <v>-2.3061107825877669E-2</v>
      </c>
      <c r="AW324" s="35">
        <f t="shared" si="104"/>
        <v>-2.7051996471068262E-3</v>
      </c>
      <c r="AZ324" s="36">
        <v>3.328474226914247E-3</v>
      </c>
      <c r="BA324">
        <v>317</v>
      </c>
    </row>
    <row r="325" spans="8:53" x14ac:dyDescent="0.35">
      <c r="H325" s="4"/>
      <c r="I325" s="7"/>
      <c r="J325" s="7"/>
      <c r="K325" s="7"/>
      <c r="L325" s="7"/>
      <c r="M325" s="7"/>
      <c r="N325" s="4"/>
      <c r="O325" s="4">
        <v>321</v>
      </c>
      <c r="P325" s="4">
        <v>-0.732843258635274</v>
      </c>
      <c r="Q325" s="4">
        <v>0.86312239478239916</v>
      </c>
      <c r="R325" s="4">
        <v>-4.7999192981669832E-2</v>
      </c>
      <c r="S325" s="4">
        <v>0.4446619476919309</v>
      </c>
      <c r="T325" s="4">
        <v>-1.3106557768679881</v>
      </c>
      <c r="U325" s="4"/>
      <c r="V325" s="4"/>
      <c r="W325" s="4"/>
      <c r="X325" s="4"/>
      <c r="Y325" s="4"/>
      <c r="Z325" s="4"/>
      <c r="AA325" s="4"/>
      <c r="AC325">
        <v>321</v>
      </c>
      <c r="AD325">
        <f t="shared" si="89"/>
        <v>-0.732843258635274</v>
      </c>
      <c r="AE325">
        <f t="shared" si="90"/>
        <v>0.64483946942370052</v>
      </c>
      <c r="AF325">
        <f t="shared" si="91"/>
        <v>0.29940783947780153</v>
      </c>
      <c r="AG325">
        <f t="shared" si="92"/>
        <v>0.37249116990153608</v>
      </c>
      <c r="AH325">
        <f t="shared" si="93"/>
        <v>-1.1311871849301292</v>
      </c>
      <c r="AJ325">
        <v>321</v>
      </c>
      <c r="AK325" s="32">
        <f t="shared" si="94"/>
        <v>4072.7220426936283</v>
      </c>
      <c r="AL325" s="32">
        <f t="shared" si="95"/>
        <v>1232.5749291471923</v>
      </c>
      <c r="AM325" s="32">
        <f t="shared" si="96"/>
        <v>798.67089552403252</v>
      </c>
      <c r="AN325" s="32">
        <f t="shared" si="97"/>
        <v>2333.2026536665771</v>
      </c>
      <c r="AO325" s="32">
        <f t="shared" si="98"/>
        <v>1864.2857471388127</v>
      </c>
      <c r="AQ325">
        <v>321</v>
      </c>
      <c r="AR325" s="35">
        <f t="shared" si="99"/>
        <v>-9.6604110217440864E-3</v>
      </c>
      <c r="AS325" s="35">
        <f t="shared" si="100"/>
        <v>9.2732275514368911E-3</v>
      </c>
      <c r="AT325" s="35">
        <f t="shared" si="101"/>
        <v>6.8972459960066068E-3</v>
      </c>
      <c r="AU325" s="35">
        <f t="shared" si="102"/>
        <v>4.7812986807533875E-3</v>
      </c>
      <c r="AV325" s="35">
        <f t="shared" si="103"/>
        <v>-1.3579329009332231E-2</v>
      </c>
      <c r="AW325" s="35">
        <f t="shared" si="104"/>
        <v>-4.5759356057588612E-4</v>
      </c>
      <c r="AZ325" s="36">
        <v>3.4606660818647947E-3</v>
      </c>
      <c r="BA325">
        <v>318</v>
      </c>
    </row>
    <row r="326" spans="8:53" x14ac:dyDescent="0.35">
      <c r="H326" s="4"/>
      <c r="I326" s="7"/>
      <c r="J326" s="7"/>
      <c r="K326" s="7"/>
      <c r="L326" s="7"/>
      <c r="M326" s="7"/>
      <c r="N326" s="4"/>
      <c r="O326" s="4">
        <v>322</v>
      </c>
      <c r="P326" s="4">
        <v>-0.96844046307674703</v>
      </c>
      <c r="Q326" s="4">
        <v>-0.75837987946990693</v>
      </c>
      <c r="R326" s="4">
        <v>-0.81757059445314662</v>
      </c>
      <c r="S326" s="4">
        <v>-0.3965965020548925</v>
      </c>
      <c r="T326" s="4">
        <v>0.59978693535791616</v>
      </c>
      <c r="U326" s="4"/>
      <c r="V326" s="4"/>
      <c r="W326" s="4"/>
      <c r="X326" s="4"/>
      <c r="Y326" s="4"/>
      <c r="Z326" s="4"/>
      <c r="AA326" s="4"/>
      <c r="AC326">
        <v>322</v>
      </c>
      <c r="AD326">
        <f t="shared" ref="AD326:AD389" si="105">SUMPRODUCT($W$13:$AA$13,P326:T326)</f>
        <v>-0.96844046307674703</v>
      </c>
      <c r="AE326">
        <f t="shared" ref="AE326:AE389" si="106">SUMPRODUCT($W$14:$AA$14,P326:T326)</f>
        <v>-0.98255667561902049</v>
      </c>
      <c r="AF326">
        <f t="shared" ref="AF326:AF389" si="107">SUMPRODUCT($W$15:$AA$15,P326:T326)</f>
        <v>-1.232100235779956</v>
      </c>
      <c r="AG326">
        <f t="shared" ref="AG326:AG389" si="108">SUMPRODUCT($W$16:$AA$16,P326:T326)</f>
        <v>-0.45649515800151264</v>
      </c>
      <c r="AH326">
        <f t="shared" ref="AH326:AH389" si="109">SUMPRODUCT($W$17:$AA$17,P326:T326)</f>
        <v>0.27629252491470513</v>
      </c>
      <c r="AJ326">
        <v>322</v>
      </c>
      <c r="AK326" s="32">
        <f t="shared" ref="AK326:AK389" si="110">$W$24*EXP(($W$22-(($W$23^2)/2))*(1/252)+$W$23*AD326)</f>
        <v>4060.0302602636584</v>
      </c>
      <c r="AL326" s="32">
        <f t="shared" ref="AL326:AL389" si="111">$X$24*EXP(($X$22-(($X$23^2)/2))*(1/252)+$X$23*AE326)</f>
        <v>1204.1905993270802</v>
      </c>
      <c r="AM326" s="32">
        <f t="shared" ref="AM326:AM389" si="112">$Y$24*EXP(($Y$22-(($Y$23^2)/2))*(1/252)+$Y$23*AG326)</f>
        <v>786.55242452195148</v>
      </c>
      <c r="AN326" s="32">
        <f t="shared" ref="AN326:AN389" si="113">$Z$24*EXP(($Z$22-($Z$23^2)/2)*(1/252)+$Z$23*AG326)</f>
        <v>2308.5549865646831</v>
      </c>
      <c r="AO326" s="32">
        <f t="shared" ref="AO326:AO389" si="114">$AA$24*EXP(($AA$22-(($AA$23^2)/2))*(1/252)+$AA$23*AH326)</f>
        <v>1896.2872307166435</v>
      </c>
      <c r="AQ326">
        <v>322</v>
      </c>
      <c r="AR326" s="35">
        <f t="shared" ref="AR326:AR389" si="115">AK326/$W$24-1</f>
        <v>-1.274659624708907E-2</v>
      </c>
      <c r="AS326" s="35">
        <f t="shared" ref="AS326:AS389" si="116">AL326/$X$24-1</f>
        <v>-1.3968803007508468E-2</v>
      </c>
      <c r="AT326" s="35">
        <f t="shared" ref="AT326:AT389" si="117">AM326/$Y$24-1</f>
        <v>-8.3807053429759693E-3</v>
      </c>
      <c r="AU326" s="35">
        <f t="shared" ref="AU326:AU389" si="118">AN326/$Z$24-1</f>
        <v>-5.8330879097872046E-3</v>
      </c>
      <c r="AV326" s="35">
        <f t="shared" ref="AV326:AV389" si="119">AO326/$AA$24-1</f>
        <v>3.3531208321084804E-3</v>
      </c>
      <c r="AW326" s="35">
        <f t="shared" ref="AW326:AW389" si="120">SUMPRODUCT($AY$5:$BC$5,AR326:AV326)</f>
        <v>-7.5152143350504467E-3</v>
      </c>
      <c r="AZ326" s="36">
        <v>3.488762826831548E-3</v>
      </c>
      <c r="BA326">
        <v>319</v>
      </c>
    </row>
    <row r="327" spans="8:53" x14ac:dyDescent="0.35">
      <c r="H327" s="4"/>
      <c r="I327" s="7"/>
      <c r="J327" s="7"/>
      <c r="K327" s="7"/>
      <c r="L327" s="7"/>
      <c r="M327" s="7"/>
      <c r="N327" s="4"/>
      <c r="O327" s="4">
        <v>323</v>
      </c>
      <c r="P327" s="4">
        <v>-0.4320133480343914</v>
      </c>
      <c r="Q327" s="4">
        <v>-0.3432167399155015</v>
      </c>
      <c r="R327" s="4">
        <v>-6.8142571237495314E-2</v>
      </c>
      <c r="S327" s="4">
        <v>1.5493318149603879</v>
      </c>
      <c r="T327" s="4">
        <v>1.1158192093918402</v>
      </c>
      <c r="U327" s="4"/>
      <c r="V327" s="4"/>
      <c r="W327" s="4"/>
      <c r="X327" s="4"/>
      <c r="Y327" s="4"/>
      <c r="Z327" s="4"/>
      <c r="AA327" s="4"/>
      <c r="AC327">
        <v>323</v>
      </c>
      <c r="AD327">
        <f t="shared" si="105"/>
        <v>-0.4320133480343914</v>
      </c>
      <c r="AE327">
        <f t="shared" si="106"/>
        <v>-0.44305397692875442</v>
      </c>
      <c r="AF327">
        <f t="shared" si="107"/>
        <v>-0.30394824262620584</v>
      </c>
      <c r="AG327">
        <f t="shared" si="108"/>
        <v>1.4221476780117339</v>
      </c>
      <c r="AH327">
        <f t="shared" si="109"/>
        <v>0.92383791979248198</v>
      </c>
      <c r="AJ327">
        <v>323</v>
      </c>
      <c r="AK327" s="32">
        <f t="shared" si="110"/>
        <v>4088.9856458707436</v>
      </c>
      <c r="AL327" s="32">
        <f t="shared" si="111"/>
        <v>1213.5271902621664</v>
      </c>
      <c r="AM327" s="32">
        <f t="shared" si="112"/>
        <v>814.28345780041525</v>
      </c>
      <c r="AN327" s="32">
        <f t="shared" si="113"/>
        <v>2364.7892620792586</v>
      </c>
      <c r="AO327" s="32">
        <f t="shared" si="114"/>
        <v>1911.1942299699242</v>
      </c>
      <c r="AQ327">
        <v>323</v>
      </c>
      <c r="AR327" s="35">
        <f t="shared" si="115"/>
        <v>-5.7056873954105525E-3</v>
      </c>
      <c r="AS327" s="35">
        <f t="shared" si="116"/>
        <v>-6.3236927228934592E-3</v>
      </c>
      <c r="AT327" s="35">
        <f t="shared" si="117"/>
        <v>2.6580254413029802E-2</v>
      </c>
      <c r="AU327" s="35">
        <f t="shared" si="118"/>
        <v>1.8383903397467316E-2</v>
      </c>
      <c r="AV327" s="35">
        <f t="shared" si="119"/>
        <v>1.1240630688602371E-2</v>
      </c>
      <c r="AW327" s="35">
        <f t="shared" si="120"/>
        <v>8.8350816761590956E-3</v>
      </c>
      <c r="AZ327" s="36">
        <v>3.524834170299718E-3</v>
      </c>
      <c r="BA327">
        <v>320</v>
      </c>
    </row>
    <row r="328" spans="8:53" x14ac:dyDescent="0.35">
      <c r="H328" s="4"/>
      <c r="I328" s="7"/>
      <c r="J328" s="7"/>
      <c r="K328" s="7"/>
      <c r="L328" s="7"/>
      <c r="M328" s="7"/>
      <c r="N328" s="4"/>
      <c r="O328" s="4">
        <v>324</v>
      </c>
      <c r="P328" s="4">
        <v>0.16224703367781507</v>
      </c>
      <c r="Q328" s="4">
        <v>-1.1028058986869289</v>
      </c>
      <c r="R328" s="4">
        <v>0.57488065678109068</v>
      </c>
      <c r="S328" s="4">
        <v>-2.5607073751007472</v>
      </c>
      <c r="T328" s="4">
        <v>-1.1936534393340834</v>
      </c>
      <c r="U328" s="4"/>
      <c r="V328" s="4"/>
      <c r="W328" s="4"/>
      <c r="X328" s="4"/>
      <c r="Y328" s="4"/>
      <c r="Z328" s="4"/>
      <c r="AA328" s="4"/>
      <c r="AC328">
        <v>324</v>
      </c>
      <c r="AD328">
        <f t="shared" si="105"/>
        <v>0.16224703367781507</v>
      </c>
      <c r="AE328">
        <f t="shared" si="106"/>
        <v>-1.0236178067978368</v>
      </c>
      <c r="AF328">
        <f t="shared" si="107"/>
        <v>-7.2363888197590764E-2</v>
      </c>
      <c r="AG328">
        <f t="shared" si="108"/>
        <v>-2.6518994785107664</v>
      </c>
      <c r="AH328">
        <f t="shared" si="109"/>
        <v>-1.4563695265365362</v>
      </c>
      <c r="AJ328">
        <v>324</v>
      </c>
      <c r="AK328" s="32">
        <f t="shared" si="110"/>
        <v>4121.3039305645225</v>
      </c>
      <c r="AL328" s="32">
        <f t="shared" si="111"/>
        <v>1203.482947290456</v>
      </c>
      <c r="AM328" s="32">
        <f t="shared" si="112"/>
        <v>755.33998449516946</v>
      </c>
      <c r="AN328" s="32">
        <f t="shared" si="113"/>
        <v>2244.5311308682162</v>
      </c>
      <c r="AO328" s="32">
        <f t="shared" si="114"/>
        <v>1856.9692995930061</v>
      </c>
      <c r="AQ328">
        <v>324</v>
      </c>
      <c r="AR328" s="35">
        <f t="shared" si="115"/>
        <v>2.1529576200374212E-3</v>
      </c>
      <c r="AS328" s="35">
        <f t="shared" si="116"/>
        <v>-1.4548251962779091E-2</v>
      </c>
      <c r="AT328" s="35">
        <f t="shared" si="117"/>
        <v>-4.7730730591062254E-2</v>
      </c>
      <c r="AU328" s="35">
        <f t="shared" si="118"/>
        <v>-3.3404620443470812E-2</v>
      </c>
      <c r="AV328" s="35">
        <f t="shared" si="119"/>
        <v>-1.7450567690676433E-2</v>
      </c>
      <c r="AW328" s="35">
        <f t="shared" si="120"/>
        <v>-2.2196242613590236E-2</v>
      </c>
      <c r="AZ328" s="36">
        <v>3.5352068837712922E-3</v>
      </c>
      <c r="BA328">
        <v>321</v>
      </c>
    </row>
    <row r="329" spans="8:53" x14ac:dyDescent="0.35">
      <c r="H329" s="4"/>
      <c r="I329" s="7"/>
      <c r="J329" s="7"/>
      <c r="K329" s="7"/>
      <c r="L329" s="7"/>
      <c r="M329" s="7"/>
      <c r="N329" s="4"/>
      <c r="O329" s="4">
        <v>325</v>
      </c>
      <c r="P329" s="4">
        <v>-0.39432045613251576</v>
      </c>
      <c r="Q329" s="4">
        <v>0.1714308071436898</v>
      </c>
      <c r="R329" s="4">
        <v>-0.27038594172503583</v>
      </c>
      <c r="S329" s="4">
        <v>0.13378119009663642</v>
      </c>
      <c r="T329" s="4">
        <v>0.97704906474588371</v>
      </c>
      <c r="U329" s="4"/>
      <c r="V329" s="4"/>
      <c r="W329" s="4"/>
      <c r="X329" s="4"/>
      <c r="Y329" s="4"/>
      <c r="Z329" s="4"/>
      <c r="AA329" s="4"/>
      <c r="AC329">
        <v>325</v>
      </c>
      <c r="AD329">
        <f t="shared" si="105"/>
        <v>-0.39432045613251576</v>
      </c>
      <c r="AE329">
        <f t="shared" si="106"/>
        <v>6.3897139844248149E-2</v>
      </c>
      <c r="AF329">
        <f t="shared" si="107"/>
        <v>-0.19736118541377992</v>
      </c>
      <c r="AG329">
        <f t="shared" si="108"/>
        <v>0.12346010491880827</v>
      </c>
      <c r="AH329">
        <f t="shared" si="109"/>
        <v>0.93161802967037055</v>
      </c>
      <c r="AJ329">
        <v>325</v>
      </c>
      <c r="AK329" s="32">
        <f t="shared" si="110"/>
        <v>4091.0279892906965</v>
      </c>
      <c r="AL329" s="32">
        <f t="shared" si="111"/>
        <v>1222.3664064208606</v>
      </c>
      <c r="AM329" s="32">
        <f t="shared" si="112"/>
        <v>795.01096484620302</v>
      </c>
      <c r="AN329" s="32">
        <f t="shared" si="113"/>
        <v>2325.7708629390941</v>
      </c>
      <c r="AO329" s="32">
        <f t="shared" si="114"/>
        <v>1911.3740447613291</v>
      </c>
      <c r="AQ329">
        <v>325</v>
      </c>
      <c r="AR329" s="35">
        <f t="shared" si="115"/>
        <v>-5.2090628966439123E-3</v>
      </c>
      <c r="AS329" s="35">
        <f t="shared" si="116"/>
        <v>9.1415060049993002E-4</v>
      </c>
      <c r="AT329" s="35">
        <f t="shared" si="117"/>
        <v>2.2831125141238306E-3</v>
      </c>
      <c r="AU329" s="35">
        <f t="shared" si="118"/>
        <v>1.5808375776642514E-3</v>
      </c>
      <c r="AV329" s="35">
        <f t="shared" si="119"/>
        <v>1.1335773306875296E-2</v>
      </c>
      <c r="AW329" s="35">
        <f t="shared" si="120"/>
        <v>2.1809622205038793E-3</v>
      </c>
      <c r="AZ329" s="36">
        <v>3.5439732135282621E-3</v>
      </c>
      <c r="BA329">
        <v>322</v>
      </c>
    </row>
    <row r="330" spans="8:53" x14ac:dyDescent="0.35">
      <c r="H330" s="4"/>
      <c r="I330" s="7"/>
      <c r="J330" s="7"/>
      <c r="K330" s="7"/>
      <c r="L330" s="7"/>
      <c r="M330" s="7"/>
      <c r="N330" s="4"/>
      <c r="O330" s="4">
        <v>326</v>
      </c>
      <c r="P330" s="4">
        <v>0.78448341439088931</v>
      </c>
      <c r="Q330" s="4">
        <v>0.46556950534031794</v>
      </c>
      <c r="R330" s="4">
        <v>-1.654763555562428</v>
      </c>
      <c r="S330" s="4">
        <v>-0.58335139176262596</v>
      </c>
      <c r="T330" s="4">
        <v>-1.2991995487687731</v>
      </c>
      <c r="U330" s="4"/>
      <c r="V330" s="4"/>
      <c r="W330" s="4"/>
      <c r="X330" s="4"/>
      <c r="Y330" s="4"/>
      <c r="Z330" s="4"/>
      <c r="AA330" s="4"/>
      <c r="AC330">
        <v>326</v>
      </c>
      <c r="AD330">
        <f t="shared" si="105"/>
        <v>0.78448341439088931</v>
      </c>
      <c r="AE330">
        <f t="shared" si="106"/>
        <v>0.6521988536632537</v>
      </c>
      <c r="AF330">
        <f t="shared" si="107"/>
        <v>-1.019587114927623</v>
      </c>
      <c r="AG330">
        <f t="shared" si="108"/>
        <v>-8.4297990112618071E-2</v>
      </c>
      <c r="AH330">
        <f t="shared" si="109"/>
        <v>-0.88517346237782779</v>
      </c>
      <c r="AJ330">
        <v>326</v>
      </c>
      <c r="AK330" s="32">
        <f t="shared" si="110"/>
        <v>4155.4174533128389</v>
      </c>
      <c r="AL330" s="32">
        <f t="shared" si="111"/>
        <v>1232.7047961880637</v>
      </c>
      <c r="AM330" s="32">
        <f t="shared" si="112"/>
        <v>791.97044578402324</v>
      </c>
      <c r="AN330" s="32">
        <f t="shared" si="113"/>
        <v>2319.5888896591491</v>
      </c>
      <c r="AO330" s="32">
        <f t="shared" si="114"/>
        <v>1869.8400862751178</v>
      </c>
      <c r="AQ330">
        <v>326</v>
      </c>
      <c r="AR330" s="35">
        <f t="shared" si="115"/>
        <v>1.0448139992665917E-2</v>
      </c>
      <c r="AS330" s="35">
        <f t="shared" si="116"/>
        <v>9.3795669912497548E-3</v>
      </c>
      <c r="AT330" s="35">
        <f t="shared" si="117"/>
        <v>-1.5501187795975424E-3</v>
      </c>
      <c r="AU330" s="35">
        <f t="shared" si="118"/>
        <v>-1.0813962968221347E-3</v>
      </c>
      <c r="AV330" s="35">
        <f t="shared" si="119"/>
        <v>-1.0640447485320892E-2</v>
      </c>
      <c r="AW330" s="35">
        <f t="shared" si="120"/>
        <v>1.3111488844350207E-3</v>
      </c>
      <c r="AZ330" s="36">
        <v>3.5540025950547179E-3</v>
      </c>
      <c r="BA330">
        <v>323</v>
      </c>
    </row>
    <row r="331" spans="8:53" x14ac:dyDescent="0.35">
      <c r="H331" s="4"/>
      <c r="I331" s="7"/>
      <c r="J331" s="7"/>
      <c r="K331" s="7"/>
      <c r="L331" s="7"/>
      <c r="M331" s="7"/>
      <c r="N331" s="4"/>
      <c r="O331" s="4">
        <v>327</v>
      </c>
      <c r="P331" s="4">
        <v>0.58068733275652318</v>
      </c>
      <c r="Q331" s="4">
        <v>-0.10077911316084806</v>
      </c>
      <c r="R331" s="4">
        <v>0.23241557136938967</v>
      </c>
      <c r="S331" s="4">
        <v>0.97995694220514784</v>
      </c>
      <c r="T331" s="4">
        <v>1.1150808150511868</v>
      </c>
      <c r="U331" s="4"/>
      <c r="V331" s="4"/>
      <c r="W331" s="4"/>
      <c r="X331" s="4"/>
      <c r="Y331" s="4"/>
      <c r="Z331" s="4"/>
      <c r="AA331" s="4"/>
      <c r="AC331">
        <v>327</v>
      </c>
      <c r="AD331">
        <f t="shared" si="105"/>
        <v>0.58068733275652318</v>
      </c>
      <c r="AE331">
        <f t="shared" si="106"/>
        <v>5.2443784797502058E-2</v>
      </c>
      <c r="AF331">
        <f t="shared" si="107"/>
        <v>0.23146973209076141</v>
      </c>
      <c r="AG331">
        <f t="shared" si="108"/>
        <v>1.0069705032062193</v>
      </c>
      <c r="AH331">
        <f t="shared" si="109"/>
        <v>1.1179994178679655</v>
      </c>
      <c r="AJ331">
        <v>327</v>
      </c>
      <c r="AK331" s="32">
        <f t="shared" si="110"/>
        <v>4144.21354250892</v>
      </c>
      <c r="AL331" s="32">
        <f t="shared" si="111"/>
        <v>1222.1659962381702</v>
      </c>
      <c r="AM331" s="32">
        <f t="shared" si="112"/>
        <v>808.07196737122672</v>
      </c>
      <c r="AN331" s="32">
        <f t="shared" si="113"/>
        <v>2352.2448147685291</v>
      </c>
      <c r="AO331" s="32">
        <f t="shared" si="114"/>
        <v>1915.6867736156194</v>
      </c>
      <c r="AQ331">
        <v>327</v>
      </c>
      <c r="AR331" s="35">
        <f t="shared" si="115"/>
        <v>7.7237516587240762E-3</v>
      </c>
      <c r="AS331" s="35">
        <f t="shared" si="116"/>
        <v>7.5004809676171291E-4</v>
      </c>
      <c r="AT331" s="35">
        <f t="shared" si="117"/>
        <v>1.8749328506337148E-2</v>
      </c>
      <c r="AU331" s="35">
        <f t="shared" si="118"/>
        <v>1.2981703961297608E-2</v>
      </c>
      <c r="AV331" s="35">
        <f t="shared" si="119"/>
        <v>1.3617700793999488E-2</v>
      </c>
      <c r="AW331" s="35">
        <f t="shared" si="120"/>
        <v>1.0764506603424005E-2</v>
      </c>
      <c r="AZ331" s="36">
        <v>3.5826848184151946E-3</v>
      </c>
      <c r="BA331">
        <v>324</v>
      </c>
    </row>
    <row r="332" spans="8:53" x14ac:dyDescent="0.35">
      <c r="H332" s="4"/>
      <c r="I332" s="7"/>
      <c r="J332" s="7"/>
      <c r="K332" s="7"/>
      <c r="L332" s="7"/>
      <c r="M332" s="7"/>
      <c r="N332" s="4"/>
      <c r="O332" s="4">
        <v>328</v>
      </c>
      <c r="P332" s="4">
        <v>-0.66812914070838059</v>
      </c>
      <c r="Q332" s="4">
        <v>-0.7761863100726214</v>
      </c>
      <c r="R332" s="4">
        <v>0.48453774853613285</v>
      </c>
      <c r="S332" s="4">
        <v>-0.28874549135115912</v>
      </c>
      <c r="T332" s="4">
        <v>1.0647804034186232</v>
      </c>
      <c r="U332" s="4"/>
      <c r="V332" s="4"/>
      <c r="W332" s="4"/>
      <c r="X332" s="4"/>
      <c r="Y332" s="4"/>
      <c r="Z332" s="4"/>
      <c r="AA332" s="4"/>
      <c r="AC332">
        <v>328</v>
      </c>
      <c r="AD332">
        <f t="shared" si="105"/>
        <v>-0.66812914070838059</v>
      </c>
      <c r="AE332">
        <f t="shared" si="106"/>
        <v>-0.92228304048801824</v>
      </c>
      <c r="AF332">
        <f t="shared" si="107"/>
        <v>-0.10500894536705457</v>
      </c>
      <c r="AG332">
        <f t="shared" si="108"/>
        <v>-0.54540695825883123</v>
      </c>
      <c r="AH332">
        <f t="shared" si="109"/>
        <v>0.67264577013482751</v>
      </c>
      <c r="AJ332">
        <v>328</v>
      </c>
      <c r="AK332" s="32">
        <f t="shared" si="110"/>
        <v>4076.2151769217453</v>
      </c>
      <c r="AL332" s="32">
        <f t="shared" si="111"/>
        <v>1205.2301155238717</v>
      </c>
      <c r="AM332" s="32">
        <f t="shared" si="112"/>
        <v>785.26364241447789</v>
      </c>
      <c r="AN332" s="32">
        <f t="shared" si="113"/>
        <v>2305.9269440956364</v>
      </c>
      <c r="AO332" s="32">
        <f t="shared" si="114"/>
        <v>1905.3977292800532</v>
      </c>
      <c r="AQ332">
        <v>328</v>
      </c>
      <c r="AR332" s="35">
        <f t="shared" si="115"/>
        <v>-8.8110063534522221E-3</v>
      </c>
      <c r="AS332" s="35">
        <f t="shared" si="116"/>
        <v>-1.3117612672366996E-2</v>
      </c>
      <c r="AT332" s="35">
        <f t="shared" si="117"/>
        <v>-1.0005493678167166E-2</v>
      </c>
      <c r="AU332" s="35">
        <f t="shared" si="118"/>
        <v>-6.9648404049625912E-3</v>
      </c>
      <c r="AV332" s="35">
        <f t="shared" si="119"/>
        <v>8.173617968757485E-3</v>
      </c>
      <c r="AW332" s="35">
        <f t="shared" si="120"/>
        <v>-6.145067028038298E-3</v>
      </c>
      <c r="AZ332" s="36">
        <v>3.5861167900557156E-3</v>
      </c>
      <c r="BA332">
        <v>325</v>
      </c>
    </row>
    <row r="333" spans="8:53" x14ac:dyDescent="0.35">
      <c r="H333" s="4"/>
      <c r="I333" s="7"/>
      <c r="J333" s="7"/>
      <c r="K333" s="7"/>
      <c r="L333" s="7"/>
      <c r="M333" s="7"/>
      <c r="N333" s="4"/>
      <c r="O333" s="4">
        <v>329</v>
      </c>
      <c r="P333" s="4">
        <v>-1.700328817593977</v>
      </c>
      <c r="Q333" s="4">
        <v>0.70965807632024946</v>
      </c>
      <c r="R333" s="4">
        <v>0.2471244648611283</v>
      </c>
      <c r="S333" s="4">
        <v>1.0791963419694435</v>
      </c>
      <c r="T333" s="4">
        <v>1.6716166935310546</v>
      </c>
      <c r="U333" s="4"/>
      <c r="V333" s="4"/>
      <c r="W333" s="4"/>
      <c r="X333" s="4"/>
      <c r="Y333" s="4"/>
      <c r="Z333" s="4"/>
      <c r="AA333" s="4"/>
      <c r="AC333">
        <v>329</v>
      </c>
      <c r="AD333">
        <f t="shared" si="105"/>
        <v>-1.700328817593977</v>
      </c>
      <c r="AE333">
        <f t="shared" si="106"/>
        <v>0.24696831878573888</v>
      </c>
      <c r="AF333">
        <f t="shared" si="107"/>
        <v>0.31631502015080554</v>
      </c>
      <c r="AG333">
        <f t="shared" si="108"/>
        <v>0.7528247706000446</v>
      </c>
      <c r="AH333">
        <f t="shared" si="109"/>
        <v>1.5001529513118341</v>
      </c>
      <c r="AJ333">
        <v>329</v>
      </c>
      <c r="AK333" s="32">
        <f t="shared" si="110"/>
        <v>4020.8546609076702</v>
      </c>
      <c r="AL333" s="32">
        <f t="shared" si="111"/>
        <v>1225.5742403469778</v>
      </c>
      <c r="AM333" s="32">
        <f t="shared" si="112"/>
        <v>804.2930806828191</v>
      </c>
      <c r="AN333" s="32">
        <f t="shared" si="113"/>
        <v>2344.5987388594699</v>
      </c>
      <c r="AO333" s="32">
        <f t="shared" si="114"/>
        <v>1924.5599817724433</v>
      </c>
      <c r="AQ333">
        <v>329</v>
      </c>
      <c r="AR333" s="35">
        <f t="shared" si="115"/>
        <v>-2.2272693672222066E-2</v>
      </c>
      <c r="AS333" s="35">
        <f t="shared" si="116"/>
        <v>3.5408313997771224E-3</v>
      </c>
      <c r="AT333" s="35">
        <f t="shared" si="117"/>
        <v>1.3985225268304369E-2</v>
      </c>
      <c r="AU333" s="35">
        <f t="shared" si="118"/>
        <v>9.6889620858144898E-3</v>
      </c>
      <c r="AV333" s="35">
        <f t="shared" si="119"/>
        <v>1.8312644129444333E-2</v>
      </c>
      <c r="AW333" s="35">
        <f t="shared" si="120"/>
        <v>4.6509938422236502E-3</v>
      </c>
      <c r="AZ333" s="36">
        <v>3.6727231657951668E-3</v>
      </c>
      <c r="BA333">
        <v>326</v>
      </c>
    </row>
    <row r="334" spans="8:53" x14ac:dyDescent="0.35">
      <c r="H334" s="4"/>
      <c r="I334" s="7"/>
      <c r="J334" s="7"/>
      <c r="K334" s="7"/>
      <c r="L334" s="7"/>
      <c r="M334" s="7"/>
      <c r="N334" s="4"/>
      <c r="O334" s="4">
        <v>330</v>
      </c>
      <c r="P334" s="4">
        <v>0.51182262078373475</v>
      </c>
      <c r="Q334" s="4">
        <v>0.79930341569089713</v>
      </c>
      <c r="R334" s="4">
        <v>-0.66999008804170457</v>
      </c>
      <c r="S334" s="4">
        <v>-0.16769082484604286</v>
      </c>
      <c r="T334" s="4">
        <v>-0.4090857984578482</v>
      </c>
      <c r="U334" s="4"/>
      <c r="V334" s="4"/>
      <c r="W334" s="4"/>
      <c r="X334" s="4"/>
      <c r="Y334" s="4"/>
      <c r="Z334" s="4"/>
      <c r="AA334" s="4"/>
      <c r="AC334">
        <v>330</v>
      </c>
      <c r="AD334">
        <f t="shared" si="105"/>
        <v>0.51182262078373475</v>
      </c>
      <c r="AE334">
        <f t="shared" si="106"/>
        <v>0.90429211300575596</v>
      </c>
      <c r="AF334">
        <f t="shared" si="107"/>
        <v>-6.2273978272072761E-2</v>
      </c>
      <c r="AG334">
        <f t="shared" si="108"/>
        <v>0.10955983787042614</v>
      </c>
      <c r="AH334">
        <f t="shared" si="109"/>
        <v>-5.882545863677574E-2</v>
      </c>
      <c r="AJ334">
        <v>330</v>
      </c>
      <c r="AK334" s="32">
        <f t="shared" si="110"/>
        <v>4140.434462739121</v>
      </c>
      <c r="AL334" s="32">
        <f t="shared" si="111"/>
        <v>1237.1616202455871</v>
      </c>
      <c r="AM334" s="32">
        <f t="shared" si="112"/>
        <v>794.80717194290992</v>
      </c>
      <c r="AN334" s="32">
        <f t="shared" si="113"/>
        <v>2325.3567379193546</v>
      </c>
      <c r="AO334" s="32">
        <f t="shared" si="114"/>
        <v>1888.6182682431465</v>
      </c>
      <c r="AQ334">
        <v>330</v>
      </c>
      <c r="AR334" s="35">
        <f t="shared" si="115"/>
        <v>6.8048153142581391E-3</v>
      </c>
      <c r="AS334" s="35">
        <f t="shared" si="116"/>
        <v>1.3028962330061011E-2</v>
      </c>
      <c r="AT334" s="35">
        <f t="shared" si="117"/>
        <v>2.0261875225793258E-3</v>
      </c>
      <c r="AU334" s="35">
        <f t="shared" si="118"/>
        <v>1.4024968430965679E-3</v>
      </c>
      <c r="AV334" s="35">
        <f t="shared" si="119"/>
        <v>-7.0463861840441844E-4</v>
      </c>
      <c r="AW334" s="35">
        <f t="shared" si="120"/>
        <v>4.5115646783181257E-3</v>
      </c>
      <c r="AZ334" s="36">
        <v>3.761777932269306E-3</v>
      </c>
      <c r="BA334">
        <v>327</v>
      </c>
    </row>
    <row r="335" spans="8:53" x14ac:dyDescent="0.35">
      <c r="H335" s="4"/>
      <c r="I335" s="7"/>
      <c r="J335" s="7"/>
      <c r="K335" s="7"/>
      <c r="L335" s="7"/>
      <c r="M335" s="7"/>
      <c r="N335" s="4"/>
      <c r="O335" s="4">
        <v>331</v>
      </c>
      <c r="P335" s="4">
        <v>-0.51689134694702632</v>
      </c>
      <c r="Q335" s="4">
        <v>-1.112473587592899</v>
      </c>
      <c r="R335" s="4">
        <v>-0.92898900638151527</v>
      </c>
      <c r="S335" s="4">
        <v>8.126204603076807E-3</v>
      </c>
      <c r="T335" s="4">
        <v>1.1227619079464233</v>
      </c>
      <c r="U335" s="4"/>
      <c r="V335" s="4"/>
      <c r="W335" s="4"/>
      <c r="X335" s="4"/>
      <c r="Y335" s="4"/>
      <c r="Z335" s="4"/>
      <c r="AA335" s="4"/>
      <c r="AC335">
        <v>331</v>
      </c>
      <c r="AD335">
        <f t="shared" si="105"/>
        <v>-0.51689134694702632</v>
      </c>
      <c r="AE335">
        <f t="shared" si="106"/>
        <v>-1.2081691552517428</v>
      </c>
      <c r="AF335">
        <f t="shared" si="107"/>
        <v>-1.4413481654873523</v>
      </c>
      <c r="AG335">
        <f t="shared" si="108"/>
        <v>1.4369633602001157E-2</v>
      </c>
      <c r="AH335">
        <f t="shared" si="109"/>
        <v>0.76411353201890808</v>
      </c>
      <c r="AJ335">
        <v>331</v>
      </c>
      <c r="AK335" s="32">
        <f t="shared" si="110"/>
        <v>4084.3903671492312</v>
      </c>
      <c r="AL335" s="32">
        <f t="shared" si="111"/>
        <v>1200.3075005132712</v>
      </c>
      <c r="AM335" s="32">
        <f t="shared" si="112"/>
        <v>793.41298401373069</v>
      </c>
      <c r="AN335" s="32">
        <f t="shared" si="113"/>
        <v>2322.522755596297</v>
      </c>
      <c r="AO335" s="32">
        <f t="shared" si="114"/>
        <v>1907.5063978548783</v>
      </c>
      <c r="AQ335">
        <v>331</v>
      </c>
      <c r="AR335" s="35">
        <f t="shared" si="115"/>
        <v>-6.8230939830924431E-3</v>
      </c>
      <c r="AS335" s="35">
        <f t="shared" si="116"/>
        <v>-1.7148413090463777E-2</v>
      </c>
      <c r="AT335" s="35">
        <f t="shared" si="117"/>
        <v>2.685123723280558E-4</v>
      </c>
      <c r="AU335" s="35">
        <f t="shared" si="118"/>
        <v>1.820574464050928E-4</v>
      </c>
      <c r="AV335" s="35">
        <f t="shared" si="119"/>
        <v>9.2893451439870489E-3</v>
      </c>
      <c r="AW335" s="35">
        <f t="shared" si="120"/>
        <v>-2.8463184221672053E-3</v>
      </c>
      <c r="AZ335" s="36">
        <v>3.7746285178875461E-3</v>
      </c>
      <c r="BA335">
        <v>328</v>
      </c>
    </row>
    <row r="336" spans="8:53" x14ac:dyDescent="0.35">
      <c r="H336" s="4"/>
      <c r="I336" s="7"/>
      <c r="J336" s="7"/>
      <c r="K336" s="7"/>
      <c r="L336" s="7"/>
      <c r="M336" s="7"/>
      <c r="N336" s="4"/>
      <c r="O336" s="4">
        <v>332</v>
      </c>
      <c r="P336" s="4">
        <v>0.75139489212483346</v>
      </c>
      <c r="Q336" s="4">
        <v>-0.39192434313100094</v>
      </c>
      <c r="R336" s="4">
        <v>-3.9605169509133023E-2</v>
      </c>
      <c r="S336" s="4">
        <v>-0.38651160745748764</v>
      </c>
      <c r="T336" s="4">
        <v>0.27473977121619175</v>
      </c>
      <c r="U336" s="4"/>
      <c r="V336" s="4"/>
      <c r="W336" s="4"/>
      <c r="X336" s="4"/>
      <c r="Y336" s="4"/>
      <c r="Z336" s="4"/>
      <c r="AA336" s="4"/>
      <c r="AC336">
        <v>332</v>
      </c>
      <c r="AD336">
        <f t="shared" si="105"/>
        <v>0.75139489212483346</v>
      </c>
      <c r="AE336">
        <f t="shared" si="106"/>
        <v>-0.18480533589673073</v>
      </c>
      <c r="AF336">
        <f t="shared" si="107"/>
        <v>-0.12261616109247242</v>
      </c>
      <c r="AG336">
        <f t="shared" si="108"/>
        <v>-0.26319377304287872</v>
      </c>
      <c r="AH336">
        <f t="shared" si="109"/>
        <v>0.27679856396160529</v>
      </c>
      <c r="AJ336">
        <v>332</v>
      </c>
      <c r="AK336" s="32">
        <f t="shared" si="110"/>
        <v>4153.5963183308986</v>
      </c>
      <c r="AL336" s="32">
        <f t="shared" si="111"/>
        <v>1218.0220058034383</v>
      </c>
      <c r="AM336" s="32">
        <f t="shared" si="112"/>
        <v>789.36164293093691</v>
      </c>
      <c r="AN336" s="32">
        <f t="shared" si="113"/>
        <v>2314.2789006233875</v>
      </c>
      <c r="AO336" s="32">
        <f t="shared" si="114"/>
        <v>1896.2988346147436</v>
      </c>
      <c r="AQ336">
        <v>332</v>
      </c>
      <c r="AR336" s="35">
        <f t="shared" si="115"/>
        <v>1.0005305433719247E-2</v>
      </c>
      <c r="AS336" s="35">
        <f t="shared" si="116"/>
        <v>-2.6431886972869689E-3</v>
      </c>
      <c r="AT336" s="35">
        <f t="shared" si="117"/>
        <v>-4.8390785036096506E-3</v>
      </c>
      <c r="AU336" s="35">
        <f t="shared" si="118"/>
        <v>-3.3681147997985939E-3</v>
      </c>
      <c r="AV336" s="35">
        <f t="shared" si="119"/>
        <v>3.3592606231611644E-3</v>
      </c>
      <c r="AW336" s="35">
        <f t="shared" si="120"/>
        <v>5.0283681123703967E-4</v>
      </c>
      <c r="AZ336" s="36">
        <v>3.8147062608776322E-3</v>
      </c>
      <c r="BA336">
        <v>329</v>
      </c>
    </row>
    <row r="337" spans="8:53" x14ac:dyDescent="0.35">
      <c r="H337" s="4"/>
      <c r="I337" s="7"/>
      <c r="J337" s="7"/>
      <c r="K337" s="7"/>
      <c r="L337" s="7"/>
      <c r="M337" s="7"/>
      <c r="N337" s="4"/>
      <c r="O337" s="4">
        <v>333</v>
      </c>
      <c r="P337" s="4">
        <v>0.10688139455387106</v>
      </c>
      <c r="Q337" s="4">
        <v>-0.57240689852276172</v>
      </c>
      <c r="R337" s="4">
        <v>-0.83642594059267106</v>
      </c>
      <c r="S337" s="4">
        <v>-0.96103339538246946</v>
      </c>
      <c r="T337" s="4">
        <v>0.68289990236347708</v>
      </c>
      <c r="U337" s="4"/>
      <c r="V337" s="4"/>
      <c r="W337" s="4"/>
      <c r="X337" s="4"/>
      <c r="Y337" s="4"/>
      <c r="Z337" s="4"/>
      <c r="AA337" s="4"/>
      <c r="AC337">
        <v>333</v>
      </c>
      <c r="AD337">
        <f t="shared" si="105"/>
        <v>0.10688139455387106</v>
      </c>
      <c r="AE337">
        <f t="shared" si="106"/>
        <v>-0.525456594026813</v>
      </c>
      <c r="AF337">
        <f t="shared" si="107"/>
        <v>-0.98400881194714818</v>
      </c>
      <c r="AG337">
        <f t="shared" si="108"/>
        <v>-0.79933587243472848</v>
      </c>
      <c r="AH337">
        <f t="shared" si="109"/>
        <v>0.56732971093153406</v>
      </c>
      <c r="AJ337">
        <v>333</v>
      </c>
      <c r="AK337" s="32">
        <f t="shared" si="110"/>
        <v>4118.2821634739857</v>
      </c>
      <c r="AL337" s="32">
        <f t="shared" si="111"/>
        <v>1212.0964670039575</v>
      </c>
      <c r="AM337" s="32">
        <f t="shared" si="112"/>
        <v>781.59454265328168</v>
      </c>
      <c r="AN337" s="32">
        <f t="shared" si="113"/>
        <v>2298.4378107042239</v>
      </c>
      <c r="AO337" s="32">
        <f t="shared" si="114"/>
        <v>1902.9726934643948</v>
      </c>
      <c r="AQ337">
        <v>333</v>
      </c>
      <c r="AR337" s="35">
        <f t="shared" si="115"/>
        <v>1.4181724942519125E-3</v>
      </c>
      <c r="AS337" s="35">
        <f t="shared" si="116"/>
        <v>-7.4952163734227639E-3</v>
      </c>
      <c r="AT337" s="35">
        <f t="shared" si="117"/>
        <v>-1.4631186770950988E-2</v>
      </c>
      <c r="AU337" s="35">
        <f t="shared" si="118"/>
        <v>-1.0189995820927611E-2</v>
      </c>
      <c r="AV337" s="35">
        <f t="shared" si="119"/>
        <v>6.8904962905869116E-3</v>
      </c>
      <c r="AW337" s="35">
        <f t="shared" si="120"/>
        <v>-4.8015460360925086E-3</v>
      </c>
      <c r="AZ337" s="36">
        <v>3.8271553605070622E-3</v>
      </c>
      <c r="BA337">
        <v>330</v>
      </c>
    </row>
    <row r="338" spans="8:53" x14ac:dyDescent="0.35">
      <c r="H338" s="4"/>
      <c r="I338" s="7"/>
      <c r="J338" s="7"/>
      <c r="K338" s="7"/>
      <c r="L338" s="7"/>
      <c r="M338" s="7"/>
      <c r="N338" s="4"/>
      <c r="O338" s="4">
        <v>334</v>
      </c>
      <c r="P338" s="4">
        <v>1.4592884017313603</v>
      </c>
      <c r="Q338" s="4">
        <v>0.69103833401289305</v>
      </c>
      <c r="R338" s="4">
        <v>0.31282101975326065</v>
      </c>
      <c r="S338" s="4">
        <v>0.38098665506642881</v>
      </c>
      <c r="T338" s="4">
        <v>-0.72167050366177043</v>
      </c>
      <c r="U338" s="4"/>
      <c r="V338" s="4"/>
      <c r="W338" s="4"/>
      <c r="X338" s="4"/>
      <c r="Y338" s="4"/>
      <c r="Z338" s="4"/>
      <c r="AA338" s="4"/>
      <c r="AC338">
        <v>334</v>
      </c>
      <c r="AD338">
        <f t="shared" si="105"/>
        <v>1.4592884017313603</v>
      </c>
      <c r="AE338">
        <f t="shared" si="106"/>
        <v>1.0441285011692303</v>
      </c>
      <c r="AF338">
        <f t="shared" si="107"/>
        <v>0.85014228946911763</v>
      </c>
      <c r="AG338">
        <f t="shared" si="108"/>
        <v>0.61900222948281325</v>
      </c>
      <c r="AH338">
        <f t="shared" si="109"/>
        <v>-0.29856911423515747</v>
      </c>
      <c r="AJ338">
        <v>334</v>
      </c>
      <c r="AK338" s="32">
        <f t="shared" si="110"/>
        <v>4192.7322355945389</v>
      </c>
      <c r="AL338" s="32">
        <f t="shared" si="111"/>
        <v>1239.6407695005864</v>
      </c>
      <c r="AM338" s="32">
        <f t="shared" si="112"/>
        <v>802.31038427891713</v>
      </c>
      <c r="AN338" s="32">
        <f t="shared" si="113"/>
        <v>2340.5826284297086</v>
      </c>
      <c r="AO338" s="32">
        <f t="shared" si="114"/>
        <v>1883.1509247461327</v>
      </c>
      <c r="AQ338">
        <v>334</v>
      </c>
      <c r="AR338" s="35">
        <f t="shared" si="115"/>
        <v>1.9521753600539649E-2</v>
      </c>
      <c r="AS338" s="35">
        <f t="shared" si="116"/>
        <v>1.5058971955444367E-2</v>
      </c>
      <c r="AT338" s="35">
        <f t="shared" si="117"/>
        <v>1.1485608016789106E-2</v>
      </c>
      <c r="AU338" s="35">
        <f t="shared" si="118"/>
        <v>7.9594455147102838E-3</v>
      </c>
      <c r="AV338" s="35">
        <f t="shared" si="119"/>
        <v>-3.5974894858951112E-3</v>
      </c>
      <c r="AW338" s="35">
        <f t="shared" si="120"/>
        <v>1.008565792031766E-2</v>
      </c>
      <c r="AZ338" s="36">
        <v>3.8718391935144156E-3</v>
      </c>
      <c r="BA338">
        <v>331</v>
      </c>
    </row>
    <row r="339" spans="8:53" x14ac:dyDescent="0.35">
      <c r="H339" s="4"/>
      <c r="I339" s="7"/>
      <c r="J339" s="7"/>
      <c r="K339" s="7"/>
      <c r="L339" s="7"/>
      <c r="M339" s="7"/>
      <c r="N339" s="4"/>
      <c r="O339" s="4">
        <v>335</v>
      </c>
      <c r="P339" s="4">
        <v>-7.2688552630966616E-2</v>
      </c>
      <c r="Q339" s="4">
        <v>-0.15471088762577373</v>
      </c>
      <c r="R339" s="4">
        <v>-0.16580083295936104</v>
      </c>
      <c r="S339" s="4">
        <v>1.3987745264050639</v>
      </c>
      <c r="T339" s="4">
        <v>-0.47286911876535714</v>
      </c>
      <c r="U339" s="4"/>
      <c r="V339" s="4"/>
      <c r="W339" s="4"/>
      <c r="X339" s="4"/>
      <c r="Y339" s="4"/>
      <c r="Z339" s="4"/>
      <c r="AA339" s="4"/>
      <c r="AC339">
        <v>335</v>
      </c>
      <c r="AD339">
        <f t="shared" si="105"/>
        <v>-7.2688552630966616E-2</v>
      </c>
      <c r="AE339">
        <f t="shared" si="106"/>
        <v>-0.16822684377290437</v>
      </c>
      <c r="AF339">
        <f t="shared" si="107"/>
        <v>-0.23121542622188229</v>
      </c>
      <c r="AG339">
        <f t="shared" si="108"/>
        <v>1.3707207695576198</v>
      </c>
      <c r="AH339">
        <f t="shared" si="109"/>
        <v>-0.47714799515828532</v>
      </c>
      <c r="AJ339">
        <v>335</v>
      </c>
      <c r="AK339" s="32">
        <f t="shared" si="110"/>
        <v>4108.4967637696427</v>
      </c>
      <c r="AL339" s="32">
        <f t="shared" si="111"/>
        <v>1218.3111223573242</v>
      </c>
      <c r="AM339" s="32">
        <f t="shared" si="112"/>
        <v>813.51147336484928</v>
      </c>
      <c r="AN339" s="32">
        <f t="shared" si="113"/>
        <v>2363.231791412456</v>
      </c>
      <c r="AO339" s="32">
        <f t="shared" si="114"/>
        <v>1879.0887292794037</v>
      </c>
      <c r="AQ339">
        <v>335</v>
      </c>
      <c r="AR339" s="35">
        <f t="shared" si="115"/>
        <v>-9.6128493485803101E-4</v>
      </c>
      <c r="AS339" s="35">
        <f t="shared" si="116"/>
        <v>-2.4064504750672677E-3</v>
      </c>
      <c r="AT339" s="35">
        <f t="shared" si="117"/>
        <v>2.5607001216400915E-2</v>
      </c>
      <c r="AU339" s="35">
        <f t="shared" si="118"/>
        <v>1.7713186948217663E-2</v>
      </c>
      <c r="AV339" s="35">
        <f t="shared" si="119"/>
        <v>-5.7468561182022482E-3</v>
      </c>
      <c r="AW339" s="35">
        <f t="shared" si="120"/>
        <v>6.8411193272982056E-3</v>
      </c>
      <c r="AZ339" s="36">
        <v>4.0058853623175412E-3</v>
      </c>
      <c r="BA339">
        <v>332</v>
      </c>
    </row>
    <row r="340" spans="8:53" x14ac:dyDescent="0.35">
      <c r="H340" s="4"/>
      <c r="I340" s="7"/>
      <c r="J340" s="7"/>
      <c r="K340" s="7"/>
      <c r="L340" s="7"/>
      <c r="M340" s="7"/>
      <c r="N340" s="4"/>
      <c r="O340" s="4">
        <v>336</v>
      </c>
      <c r="P340" s="4">
        <v>-0.39670727826371244</v>
      </c>
      <c r="Q340" s="4">
        <v>0.32209159785903102</v>
      </c>
      <c r="R340" s="4">
        <v>0.45813425551903214</v>
      </c>
      <c r="S340" s="4">
        <v>-0.32773667149868035</v>
      </c>
      <c r="T340" s="4">
        <v>-1.7575994198297491</v>
      </c>
      <c r="U340" s="4"/>
      <c r="V340" s="4"/>
      <c r="W340" s="4"/>
      <c r="X340" s="4"/>
      <c r="Y340" s="4"/>
      <c r="Z340" s="4"/>
      <c r="AA340" s="4"/>
      <c r="AC340">
        <v>336</v>
      </c>
      <c r="AD340">
        <f t="shared" si="105"/>
        <v>-0.39670727826371244</v>
      </c>
      <c r="AE340">
        <f t="shared" si="106"/>
        <v>0.20884228655224762</v>
      </c>
      <c r="AF340">
        <f t="shared" si="107"/>
        <v>0.49117171684482919</v>
      </c>
      <c r="AG340">
        <f t="shared" si="108"/>
        <v>-0.4538559434330815</v>
      </c>
      <c r="AH340">
        <f t="shared" si="109"/>
        <v>-1.6847977500913116</v>
      </c>
      <c r="AJ340">
        <v>336</v>
      </c>
      <c r="AK340" s="32">
        <f t="shared" si="110"/>
        <v>4090.8986319945652</v>
      </c>
      <c r="AL340" s="32">
        <f t="shared" si="111"/>
        <v>1224.9054900663255</v>
      </c>
      <c r="AM340" s="32">
        <f t="shared" si="112"/>
        <v>786.59071240965352</v>
      </c>
      <c r="AN340" s="32">
        <f t="shared" si="113"/>
        <v>2308.6330418531916</v>
      </c>
      <c r="AO340" s="32">
        <f t="shared" si="114"/>
        <v>1851.8469497594763</v>
      </c>
      <c r="AQ340">
        <v>336</v>
      </c>
      <c r="AR340" s="35">
        <f t="shared" si="115"/>
        <v>-5.2405179407493119E-3</v>
      </c>
      <c r="AS340" s="35">
        <f t="shared" si="116"/>
        <v>2.9932364923852539E-3</v>
      </c>
      <c r="AT340" s="35">
        <f t="shared" si="117"/>
        <v>-8.3324351870228686E-3</v>
      </c>
      <c r="AU340" s="35">
        <f t="shared" si="118"/>
        <v>-5.7994738154293346E-3</v>
      </c>
      <c r="AV340" s="35">
        <f t="shared" si="119"/>
        <v>-2.0160877399150068E-2</v>
      </c>
      <c r="AW340" s="35">
        <f t="shared" si="120"/>
        <v>-7.3080135699932665E-3</v>
      </c>
      <c r="AZ340" s="36">
        <v>4.0096809267063278E-3</v>
      </c>
      <c r="BA340">
        <v>333</v>
      </c>
    </row>
    <row r="341" spans="8:53" x14ac:dyDescent="0.35">
      <c r="H341" s="4"/>
      <c r="I341" s="7"/>
      <c r="J341" s="7"/>
      <c r="K341" s="7"/>
      <c r="L341" s="7"/>
      <c r="M341" s="7"/>
      <c r="N341" s="4"/>
      <c r="O341" s="4">
        <v>337</v>
      </c>
      <c r="P341" s="4">
        <v>-1.363348302547631</v>
      </c>
      <c r="Q341" s="4">
        <v>0.29966446771359095</v>
      </c>
      <c r="R341" s="4">
        <v>1.1798641878250307</v>
      </c>
      <c r="S341" s="4">
        <v>-1.0133042764458866</v>
      </c>
      <c r="T341" s="4">
        <v>-0.75256695046876187</v>
      </c>
      <c r="U341" s="4"/>
      <c r="V341" s="4"/>
      <c r="W341" s="4"/>
      <c r="X341" s="4"/>
      <c r="Y341" s="4"/>
      <c r="Z341" s="4"/>
      <c r="AA341" s="4"/>
      <c r="AC341">
        <v>337</v>
      </c>
      <c r="AD341">
        <f t="shared" si="105"/>
        <v>-1.363348302547631</v>
      </c>
      <c r="AE341">
        <f t="shared" si="106"/>
        <v>-6.2209403092777393E-2</v>
      </c>
      <c r="AF341">
        <f t="shared" si="107"/>
        <v>0.93408206291039719</v>
      </c>
      <c r="AG341">
        <f t="shared" si="108"/>
        <v>-1.431243295572677</v>
      </c>
      <c r="AH341">
        <f t="shared" si="109"/>
        <v>-0.94104749825744527</v>
      </c>
      <c r="AJ341">
        <v>337</v>
      </c>
      <c r="AK341" s="32">
        <f t="shared" si="110"/>
        <v>4038.8449531090782</v>
      </c>
      <c r="AL341" s="32">
        <f t="shared" si="111"/>
        <v>1220.1616108940425</v>
      </c>
      <c r="AM341" s="32">
        <f t="shared" si="112"/>
        <v>772.53815286899055</v>
      </c>
      <c r="AN341" s="32">
        <f t="shared" si="113"/>
        <v>2279.9063525062957</v>
      </c>
      <c r="AO341" s="32">
        <f t="shared" si="114"/>
        <v>1868.5771477009664</v>
      </c>
      <c r="AQ341">
        <v>337</v>
      </c>
      <c r="AR341" s="35">
        <f t="shared" si="115"/>
        <v>-1.7898101348568729E-2</v>
      </c>
      <c r="AS341" s="35">
        <f t="shared" si="116"/>
        <v>-8.9120909392625958E-4</v>
      </c>
      <c r="AT341" s="35">
        <f t="shared" si="117"/>
        <v>-2.6048723059769907E-2</v>
      </c>
      <c r="AU341" s="35">
        <f t="shared" si="118"/>
        <v>-1.8170469615306994E-2</v>
      </c>
      <c r="AV341" s="35">
        <f t="shared" si="119"/>
        <v>-1.1308686631410159E-2</v>
      </c>
      <c r="AW341" s="35">
        <f t="shared" si="120"/>
        <v>-1.4863437949796412E-2</v>
      </c>
      <c r="AZ341" s="36">
        <v>4.1050279109493106E-3</v>
      </c>
      <c r="BA341">
        <v>334</v>
      </c>
    </row>
    <row r="342" spans="8:53" x14ac:dyDescent="0.35">
      <c r="H342" s="4"/>
      <c r="I342" s="7"/>
      <c r="J342" s="7"/>
      <c r="K342" s="7"/>
      <c r="L342" s="7"/>
      <c r="M342" s="7"/>
      <c r="N342" s="4"/>
      <c r="O342" s="4">
        <v>338</v>
      </c>
      <c r="P342" s="4">
        <v>0.19839417514040403</v>
      </c>
      <c r="Q342" s="4">
        <v>-1.7700531292130659</v>
      </c>
      <c r="R342" s="4">
        <v>0.72545639239107362</v>
      </c>
      <c r="S342" s="4">
        <v>-8.6755030876689732E-2</v>
      </c>
      <c r="T342" s="4">
        <v>-0.884762016517185</v>
      </c>
      <c r="U342" s="4"/>
      <c r="V342" s="4"/>
      <c r="W342" s="4"/>
      <c r="X342" s="4"/>
      <c r="Y342" s="4"/>
      <c r="Z342" s="4"/>
      <c r="AA342" s="4"/>
      <c r="AC342">
        <v>338</v>
      </c>
      <c r="AD342">
        <f t="shared" si="105"/>
        <v>0.19839417514040403</v>
      </c>
      <c r="AE342">
        <f t="shared" si="106"/>
        <v>-1.6589531175447307</v>
      </c>
      <c r="AF342">
        <f t="shared" si="107"/>
        <v>-0.29085845770898444</v>
      </c>
      <c r="AG342">
        <f t="shared" si="108"/>
        <v>-0.30960578029250935</v>
      </c>
      <c r="AH342">
        <f t="shared" si="109"/>
        <v>-1.3171925506393689</v>
      </c>
      <c r="AJ342">
        <v>338</v>
      </c>
      <c r="AK342" s="32">
        <f t="shared" si="110"/>
        <v>4123.277979345773</v>
      </c>
      <c r="AL342" s="32">
        <f t="shared" si="111"/>
        <v>1192.5863566048677</v>
      </c>
      <c r="AM342" s="32">
        <f t="shared" si="112"/>
        <v>788.6862306283308</v>
      </c>
      <c r="AN342" s="32">
        <f t="shared" si="113"/>
        <v>2312.9032852823489</v>
      </c>
      <c r="AO342" s="32">
        <f t="shared" si="114"/>
        <v>1860.0971937987895</v>
      </c>
      <c r="AQ342">
        <v>338</v>
      </c>
      <c r="AR342" s="35">
        <f t="shared" si="115"/>
        <v>2.6329753178211401E-3</v>
      </c>
      <c r="AS342" s="35">
        <f t="shared" si="116"/>
        <v>-2.3470741776976278E-2</v>
      </c>
      <c r="AT342" s="35">
        <f t="shared" si="117"/>
        <v>-5.6905816586854119E-3</v>
      </c>
      <c r="AU342" s="35">
        <f t="shared" si="118"/>
        <v>-3.9605162213733891E-3</v>
      </c>
      <c r="AV342" s="35">
        <f t="shared" si="119"/>
        <v>-1.5795553427979891E-2</v>
      </c>
      <c r="AW342" s="35">
        <f t="shared" si="120"/>
        <v>-9.2568835534387675E-3</v>
      </c>
      <c r="AZ342" s="36">
        <v>4.1398295411249723E-3</v>
      </c>
      <c r="BA342">
        <v>335</v>
      </c>
    </row>
    <row r="343" spans="8:53" x14ac:dyDescent="0.35">
      <c r="H343" s="4"/>
      <c r="I343" s="7"/>
      <c r="J343" s="7"/>
      <c r="K343" s="7"/>
      <c r="L343" s="7"/>
      <c r="M343" s="7"/>
      <c r="N343" s="4"/>
      <c r="O343" s="4">
        <v>339</v>
      </c>
      <c r="P343" s="4">
        <v>1.0874129882559735</v>
      </c>
      <c r="Q343" s="4">
        <v>0.5119730523478121</v>
      </c>
      <c r="R343" s="4">
        <v>-0.77194751516191762</v>
      </c>
      <c r="S343" s="4">
        <v>2.1024403553892004</v>
      </c>
      <c r="T343" s="4">
        <v>-0.49991250529929965</v>
      </c>
      <c r="U343" s="4"/>
      <c r="V343" s="4"/>
      <c r="W343" s="4"/>
      <c r="X343" s="4"/>
      <c r="Y343" s="4"/>
      <c r="Z343" s="4"/>
      <c r="AA343" s="4"/>
      <c r="AC343">
        <v>339</v>
      </c>
      <c r="AD343">
        <f t="shared" si="105"/>
        <v>1.0874129882559735</v>
      </c>
      <c r="AE343">
        <f t="shared" si="106"/>
        <v>0.77518444136599718</v>
      </c>
      <c r="AF343">
        <f t="shared" si="107"/>
        <v>-0.20938698094914654</v>
      </c>
      <c r="AG343">
        <f t="shared" si="108"/>
        <v>2.4230440680176861</v>
      </c>
      <c r="AH343">
        <f t="shared" si="109"/>
        <v>-0.10224825675564919</v>
      </c>
      <c r="AJ343">
        <v>339</v>
      </c>
      <c r="AK343" s="32">
        <f t="shared" si="110"/>
        <v>4172.1273344683286</v>
      </c>
      <c r="AL343" s="32">
        <f t="shared" si="111"/>
        <v>1234.8770818895839</v>
      </c>
      <c r="AM343" s="32">
        <f t="shared" si="112"/>
        <v>829.45493810121116</v>
      </c>
      <c r="AN343" s="32">
        <f t="shared" si="113"/>
        <v>2395.3067624766591</v>
      </c>
      <c r="AO343" s="32">
        <f t="shared" si="114"/>
        <v>1887.6268374511128</v>
      </c>
      <c r="AQ343">
        <v>339</v>
      </c>
      <c r="AR343" s="35">
        <f t="shared" si="115"/>
        <v>1.4511382379926552E-2</v>
      </c>
      <c r="AS343" s="35">
        <f t="shared" si="116"/>
        <v>1.1158306562607079E-2</v>
      </c>
      <c r="AT343" s="35">
        <f t="shared" si="117"/>
        <v>4.5707183687860642E-2</v>
      </c>
      <c r="AU343" s="35">
        <f t="shared" si="118"/>
        <v>3.1526102440316617E-2</v>
      </c>
      <c r="AV343" s="35">
        <f t="shared" si="119"/>
        <v>-1.2292190528253588E-3</v>
      </c>
      <c r="AW343" s="35">
        <f t="shared" si="120"/>
        <v>2.0334751203577108E-2</v>
      </c>
      <c r="AZ343" s="36">
        <v>4.3590198914850616E-3</v>
      </c>
      <c r="BA343">
        <v>336</v>
      </c>
    </row>
    <row r="344" spans="8:53" x14ac:dyDescent="0.35">
      <c r="H344" s="4"/>
      <c r="I344" s="7"/>
      <c r="J344" s="7"/>
      <c r="K344" s="7"/>
      <c r="L344" s="7"/>
      <c r="M344" s="7"/>
      <c r="N344" s="4"/>
      <c r="O344" s="4">
        <v>340</v>
      </c>
      <c r="P344" s="4">
        <v>-0.31078078768964623</v>
      </c>
      <c r="Q344" s="4">
        <v>0.27017540008758661</v>
      </c>
      <c r="R344" s="4">
        <v>1.2168623833674888</v>
      </c>
      <c r="S344" s="4">
        <v>1.8896390841616264</v>
      </c>
      <c r="T344" s="4">
        <v>-0.13600110818350231</v>
      </c>
      <c r="U344" s="4"/>
      <c r="V344" s="4"/>
      <c r="W344" s="4"/>
      <c r="X344" s="4"/>
      <c r="Y344" s="4"/>
      <c r="Z344" s="4"/>
      <c r="AA344" s="4"/>
      <c r="AC344">
        <v>340</v>
      </c>
      <c r="AD344">
        <f t="shared" si="105"/>
        <v>-0.31078078768964623</v>
      </c>
      <c r="AE344">
        <f t="shared" si="106"/>
        <v>0.18085162737856997</v>
      </c>
      <c r="AF344">
        <f t="shared" si="107"/>
        <v>1.1123481995505582</v>
      </c>
      <c r="AG344">
        <f t="shared" si="108"/>
        <v>1.5751575800576523</v>
      </c>
      <c r="AH344">
        <f t="shared" si="109"/>
        <v>-0.17466336462238868</v>
      </c>
      <c r="AJ344">
        <v>340</v>
      </c>
      <c r="AK344" s="32">
        <f t="shared" si="110"/>
        <v>4095.5581210133282</v>
      </c>
      <c r="AL344" s="32">
        <f t="shared" si="111"/>
        <v>1224.4147517655524</v>
      </c>
      <c r="AM344" s="32">
        <f t="shared" si="112"/>
        <v>816.58466943920655</v>
      </c>
      <c r="AN344" s="32">
        <f t="shared" si="113"/>
        <v>2369.4292598386683</v>
      </c>
      <c r="AO344" s="32">
        <f t="shared" si="114"/>
        <v>1885.9746108262154</v>
      </c>
      <c r="AQ344">
        <v>340</v>
      </c>
      <c r="AR344" s="35">
        <f t="shared" si="115"/>
        <v>-4.1074977170960647E-3</v>
      </c>
      <c r="AS344" s="35">
        <f t="shared" si="116"/>
        <v>2.5914036974841181E-3</v>
      </c>
      <c r="AT344" s="35">
        <f t="shared" si="117"/>
        <v>2.9481428945040911E-2</v>
      </c>
      <c r="AU344" s="35">
        <f t="shared" si="118"/>
        <v>2.0382093724933714E-2</v>
      </c>
      <c r="AV344" s="35">
        <f t="shared" si="119"/>
        <v>-2.1034361616892872E-3</v>
      </c>
      <c r="AW344" s="35">
        <f t="shared" si="120"/>
        <v>9.2487984977346789E-3</v>
      </c>
      <c r="AZ344" s="36">
        <v>4.4560387263304253E-3</v>
      </c>
      <c r="BA344">
        <v>337</v>
      </c>
    </row>
    <row r="345" spans="8:53" x14ac:dyDescent="0.35">
      <c r="H345" s="4"/>
      <c r="I345" s="7"/>
      <c r="J345" s="7"/>
      <c r="K345" s="7"/>
      <c r="L345" s="7"/>
      <c r="M345" s="7"/>
      <c r="N345" s="4"/>
      <c r="O345" s="4">
        <v>341</v>
      </c>
      <c r="P345" s="4">
        <v>0.87030604932299338</v>
      </c>
      <c r="Q345" s="4">
        <v>1.220012486487752</v>
      </c>
      <c r="R345" s="4">
        <v>-0.28311835612248654</v>
      </c>
      <c r="S345" s="4">
        <v>2.8955478089760112</v>
      </c>
      <c r="T345" s="4">
        <v>-0.65548685379842708</v>
      </c>
      <c r="U345" s="4"/>
      <c r="V345" s="4"/>
      <c r="W345" s="4"/>
      <c r="X345" s="4"/>
      <c r="Y345" s="4"/>
      <c r="Z345" s="4"/>
      <c r="AA345" s="4"/>
      <c r="AC345">
        <v>341</v>
      </c>
      <c r="AD345">
        <f t="shared" si="105"/>
        <v>0.87030604932299338</v>
      </c>
      <c r="AE345">
        <f t="shared" si="106"/>
        <v>1.4032453214849807</v>
      </c>
      <c r="AF345">
        <f t="shared" si="107"/>
        <v>0.53777510371675707</v>
      </c>
      <c r="AG345">
        <f t="shared" si="108"/>
        <v>3.1143112377411821</v>
      </c>
      <c r="AH345">
        <f t="shared" si="109"/>
        <v>-0.12798743499600757</v>
      </c>
      <c r="AJ345">
        <v>341</v>
      </c>
      <c r="AK345" s="32">
        <f t="shared" si="110"/>
        <v>4160.1447047712609</v>
      </c>
      <c r="AL345" s="32">
        <f t="shared" si="111"/>
        <v>1246.0303112616029</v>
      </c>
      <c r="AM345" s="32">
        <f t="shared" si="112"/>
        <v>840.09780571624458</v>
      </c>
      <c r="AN345" s="32">
        <f t="shared" si="113"/>
        <v>2416.6132354743477</v>
      </c>
      <c r="AO345" s="32">
        <f t="shared" si="114"/>
        <v>1887.0394053665425</v>
      </c>
      <c r="AQ345">
        <v>341</v>
      </c>
      <c r="AR345" s="35">
        <f t="shared" si="115"/>
        <v>1.1597637605627042E-2</v>
      </c>
      <c r="AS345" s="35">
        <f t="shared" si="116"/>
        <v>2.0290940644096533E-2</v>
      </c>
      <c r="AT345" s="35">
        <f t="shared" si="117"/>
        <v>5.912481809914838E-2</v>
      </c>
      <c r="AU345" s="35">
        <f t="shared" si="118"/>
        <v>4.0701621581477054E-2</v>
      </c>
      <c r="AV345" s="35">
        <f t="shared" si="119"/>
        <v>-1.5400379023029487E-3</v>
      </c>
      <c r="AW345" s="35">
        <f t="shared" si="120"/>
        <v>2.6034996005609212E-2</v>
      </c>
      <c r="AZ345" s="36">
        <v>4.4839258611931278E-3</v>
      </c>
      <c r="BA345">
        <v>338</v>
      </c>
    </row>
    <row r="346" spans="8:53" x14ac:dyDescent="0.35">
      <c r="H346" s="4"/>
      <c r="I346" s="7"/>
      <c r="J346" s="7"/>
      <c r="K346" s="7"/>
      <c r="L346" s="7"/>
      <c r="M346" s="7"/>
      <c r="N346" s="4"/>
      <c r="O346" s="4">
        <v>342</v>
      </c>
      <c r="P346" s="4">
        <v>0.15037134933597213</v>
      </c>
      <c r="Q346" s="4">
        <v>7.7958491216255241E-2</v>
      </c>
      <c r="R346" s="4">
        <v>-0.603236514265304</v>
      </c>
      <c r="S346" s="4">
        <v>5.6445160812489112E-2</v>
      </c>
      <c r="T346" s="4">
        <v>-0.13683636523085341</v>
      </c>
      <c r="U346" s="4"/>
      <c r="V346" s="4"/>
      <c r="W346" s="4"/>
      <c r="X346" s="4"/>
      <c r="Y346" s="4"/>
      <c r="Z346" s="4"/>
      <c r="AA346" s="4"/>
      <c r="AC346">
        <v>342</v>
      </c>
      <c r="AD346">
        <f t="shared" si="105"/>
        <v>0.15037134933597213</v>
      </c>
      <c r="AE346">
        <f t="shared" si="106"/>
        <v>0.11411390070377245</v>
      </c>
      <c r="AF346">
        <f t="shared" si="107"/>
        <v>-0.44080792194935348</v>
      </c>
      <c r="AG346">
        <f t="shared" si="108"/>
        <v>0.20106803747861846</v>
      </c>
      <c r="AH346">
        <f t="shared" si="109"/>
        <v>-4.4791486361738159E-2</v>
      </c>
      <c r="AJ346">
        <v>342</v>
      </c>
      <c r="AK346" s="32">
        <f t="shared" si="110"/>
        <v>4120.65558817906</v>
      </c>
      <c r="AL346" s="32">
        <f t="shared" si="111"/>
        <v>1223.2454845543364</v>
      </c>
      <c r="AM346" s="32">
        <f t="shared" si="112"/>
        <v>796.14974149511227</v>
      </c>
      <c r="AN346" s="32">
        <f t="shared" si="113"/>
        <v>2328.0843603599728</v>
      </c>
      <c r="AO346" s="32">
        <f t="shared" si="114"/>
        <v>1888.938803702046</v>
      </c>
      <c r="AQ346">
        <v>342</v>
      </c>
      <c r="AR346" s="35">
        <f t="shared" si="115"/>
        <v>1.9953040593954086E-3</v>
      </c>
      <c r="AS346" s="35">
        <f t="shared" si="116"/>
        <v>1.6339689288322745E-3</v>
      </c>
      <c r="AT346" s="35">
        <f t="shared" si="117"/>
        <v>3.7187865546044474E-3</v>
      </c>
      <c r="AU346" s="35">
        <f t="shared" si="118"/>
        <v>2.5771329227737283E-3</v>
      </c>
      <c r="AV346" s="35">
        <f t="shared" si="119"/>
        <v>-5.3503865073367685E-4</v>
      </c>
      <c r="AW346" s="35">
        <f t="shared" si="120"/>
        <v>1.8780307629744364E-3</v>
      </c>
      <c r="AZ346" s="36">
        <v>4.5115646783181257E-3</v>
      </c>
      <c r="BA346">
        <v>339</v>
      </c>
    </row>
    <row r="347" spans="8:53" x14ac:dyDescent="0.35">
      <c r="H347" s="4"/>
      <c r="I347" s="7"/>
      <c r="J347" s="7"/>
      <c r="K347" s="7"/>
      <c r="L347" s="7"/>
      <c r="M347" s="7"/>
      <c r="N347" s="4"/>
      <c r="O347" s="4">
        <v>343</v>
      </c>
      <c r="P347" s="4">
        <v>-0.87809363912867733</v>
      </c>
      <c r="Q347" s="4">
        <v>1.1553954996357556</v>
      </c>
      <c r="R347" s="4">
        <v>-0.43716214399679576</v>
      </c>
      <c r="S347" s="4">
        <v>1.8995290999869685</v>
      </c>
      <c r="T347" s="4">
        <v>-0.96639617573893244</v>
      </c>
      <c r="U347" s="4"/>
      <c r="V347" s="4"/>
      <c r="W347" s="4"/>
      <c r="X347" s="4"/>
      <c r="Y347" s="4"/>
      <c r="Z347" s="4"/>
      <c r="AA347" s="4"/>
      <c r="AC347">
        <v>343</v>
      </c>
      <c r="AD347">
        <f t="shared" si="105"/>
        <v>-0.87809363912867733</v>
      </c>
      <c r="AE347">
        <f t="shared" si="106"/>
        <v>0.88974598401427785</v>
      </c>
      <c r="AF347">
        <f t="shared" si="107"/>
        <v>0.10454540338429003</v>
      </c>
      <c r="AG347">
        <f t="shared" si="108"/>
        <v>1.858312950989411</v>
      </c>
      <c r="AH347">
        <f t="shared" si="109"/>
        <v>-0.71149572716459952</v>
      </c>
      <c r="AJ347">
        <v>343</v>
      </c>
      <c r="AK347" s="32">
        <f t="shared" si="110"/>
        <v>4064.8926232714516</v>
      </c>
      <c r="AL347" s="32">
        <f t="shared" si="111"/>
        <v>1236.9040178406474</v>
      </c>
      <c r="AM347" s="32">
        <f t="shared" si="112"/>
        <v>820.86038711278798</v>
      </c>
      <c r="AN347" s="32">
        <f t="shared" si="113"/>
        <v>2378.0399220851937</v>
      </c>
      <c r="AO347" s="32">
        <f t="shared" si="114"/>
        <v>1873.7712322568898</v>
      </c>
      <c r="AQ347">
        <v>343</v>
      </c>
      <c r="AR347" s="35">
        <f t="shared" si="115"/>
        <v>-1.1564244362496368E-2</v>
      </c>
      <c r="AS347" s="35">
        <f t="shared" si="116"/>
        <v>1.2818028938094139E-2</v>
      </c>
      <c r="AT347" s="35">
        <f t="shared" si="117"/>
        <v>3.4871894998471875E-2</v>
      </c>
      <c r="AU347" s="35">
        <f t="shared" si="118"/>
        <v>2.4090229570300048E-2</v>
      </c>
      <c r="AV347" s="35">
        <f t="shared" si="119"/>
        <v>-8.5604210392392632E-3</v>
      </c>
      <c r="AW347" s="35">
        <f t="shared" si="120"/>
        <v>1.0331097621026087E-2</v>
      </c>
      <c r="AZ347" s="36">
        <v>4.563103241554867E-3</v>
      </c>
      <c r="BA347">
        <v>340</v>
      </c>
    </row>
    <row r="348" spans="8:53" x14ac:dyDescent="0.35">
      <c r="H348" s="4"/>
      <c r="I348" s="7"/>
      <c r="J348" s="7"/>
      <c r="K348" s="7"/>
      <c r="L348" s="7"/>
      <c r="M348" s="7"/>
      <c r="N348" s="4"/>
      <c r="O348" s="4">
        <v>344</v>
      </c>
      <c r="P348" s="4">
        <v>0.23929445281419412</v>
      </c>
      <c r="Q348" s="4">
        <v>-0.24285822978581217</v>
      </c>
      <c r="R348" s="4">
        <v>-0.42081107983524446</v>
      </c>
      <c r="S348" s="4">
        <v>-0.18534854713902538</v>
      </c>
      <c r="T348" s="4">
        <v>-1.5377773352980273</v>
      </c>
      <c r="U348" s="4"/>
      <c r="V348" s="4"/>
      <c r="W348" s="4"/>
      <c r="X348" s="4"/>
      <c r="Y348" s="4"/>
      <c r="Z348" s="4"/>
      <c r="AA348" s="4"/>
      <c r="AC348">
        <v>344</v>
      </c>
      <c r="AD348">
        <f t="shared" si="105"/>
        <v>0.23929445281419412</v>
      </c>
      <c r="AE348">
        <f t="shared" si="106"/>
        <v>-0.17290190282602846</v>
      </c>
      <c r="AF348">
        <f t="shared" si="107"/>
        <v>-0.44269388824470324</v>
      </c>
      <c r="AG348">
        <f t="shared" si="108"/>
        <v>-7.5575511658805342E-2</v>
      </c>
      <c r="AH348">
        <f t="shared" si="109"/>
        <v>-1.4606687852790532</v>
      </c>
      <c r="AJ348">
        <v>344</v>
      </c>
      <c r="AK348" s="32">
        <f t="shared" si="110"/>
        <v>4125.5127441565128</v>
      </c>
      <c r="AL348" s="32">
        <f t="shared" si="111"/>
        <v>1218.2295858629102</v>
      </c>
      <c r="AM348" s="32">
        <f t="shared" si="112"/>
        <v>792.09786422235732</v>
      </c>
      <c r="AN348" s="32">
        <f t="shared" si="113"/>
        <v>2319.8481017518998</v>
      </c>
      <c r="AO348" s="32">
        <f t="shared" si="114"/>
        <v>1856.8727608931383</v>
      </c>
      <c r="AQ348">
        <v>344</v>
      </c>
      <c r="AR348" s="35">
        <f t="shared" si="115"/>
        <v>3.1763897813987807E-3</v>
      </c>
      <c r="AS348" s="35">
        <f t="shared" si="116"/>
        <v>-2.4732152606672386E-3</v>
      </c>
      <c r="AT348" s="35">
        <f t="shared" si="117"/>
        <v>-1.3894803046429205E-3</v>
      </c>
      <c r="AU348" s="35">
        <f t="shared" si="118"/>
        <v>-9.6976798936310171E-4</v>
      </c>
      <c r="AV348" s="35">
        <f t="shared" si="119"/>
        <v>-1.7501647719178615E-2</v>
      </c>
      <c r="AW348" s="35">
        <f t="shared" si="120"/>
        <v>-3.831544298490619E-3</v>
      </c>
      <c r="AZ348" s="36">
        <v>4.5760522209704838E-3</v>
      </c>
      <c r="BA348">
        <v>341</v>
      </c>
    </row>
    <row r="349" spans="8:53" x14ac:dyDescent="0.35">
      <c r="H349" s="4"/>
      <c r="I349" s="7"/>
      <c r="J349" s="7"/>
      <c r="K349" s="7"/>
      <c r="L349" s="7"/>
      <c r="M349" s="7"/>
      <c r="N349" s="4"/>
      <c r="O349" s="4">
        <v>345</v>
      </c>
      <c r="P349" s="4">
        <v>0.34327005900470203</v>
      </c>
      <c r="Q349" s="4">
        <v>-0.39012745740416532</v>
      </c>
      <c r="R349" s="4">
        <v>3.3284244741957902E-2</v>
      </c>
      <c r="S349" s="4">
        <v>-1.7390677855380463</v>
      </c>
      <c r="T349" s="4">
        <v>0.87326358372638435</v>
      </c>
      <c r="U349" s="4"/>
      <c r="V349" s="4"/>
      <c r="W349" s="4"/>
      <c r="X349" s="4"/>
      <c r="Y349" s="4"/>
      <c r="Z349" s="4"/>
      <c r="AA349" s="4"/>
      <c r="AC349">
        <v>345</v>
      </c>
      <c r="AD349">
        <f t="shared" si="105"/>
        <v>0.34327005900470203</v>
      </c>
      <c r="AE349">
        <f t="shared" si="106"/>
        <v>-0.28836140044841124</v>
      </c>
      <c r="AF349">
        <f t="shared" si="107"/>
        <v>-0.12376995880028163</v>
      </c>
      <c r="AG349">
        <f t="shared" si="108"/>
        <v>-1.6672210423949922</v>
      </c>
      <c r="AH349">
        <f t="shared" si="109"/>
        <v>0.76578736918576595</v>
      </c>
      <c r="AJ349">
        <v>345</v>
      </c>
      <c r="AK349" s="32">
        <f t="shared" si="110"/>
        <v>4131.199359167178</v>
      </c>
      <c r="AL349" s="32">
        <f t="shared" si="111"/>
        <v>1216.2176173131368</v>
      </c>
      <c r="AM349" s="32">
        <f t="shared" si="112"/>
        <v>769.18313604971786</v>
      </c>
      <c r="AN349" s="32">
        <f t="shared" si="113"/>
        <v>2273.0243973780352</v>
      </c>
      <c r="AO349" s="32">
        <f t="shared" si="114"/>
        <v>1907.5450076976776</v>
      </c>
      <c r="AQ349">
        <v>345</v>
      </c>
      <c r="AR349" s="35">
        <f t="shared" si="115"/>
        <v>4.5591701217468916E-3</v>
      </c>
      <c r="AS349" s="35">
        <f t="shared" si="116"/>
        <v>-4.1206818316178451E-3</v>
      </c>
      <c r="AT349" s="35">
        <f t="shared" si="117"/>
        <v>-3.027844673510105E-2</v>
      </c>
      <c r="AU349" s="35">
        <f t="shared" si="118"/>
        <v>-2.113414694542215E-2</v>
      </c>
      <c r="AV349" s="35">
        <f t="shared" si="119"/>
        <v>9.3097741726910765E-3</v>
      </c>
      <c r="AW349" s="35">
        <f t="shared" si="120"/>
        <v>-8.332866243540616E-3</v>
      </c>
      <c r="AZ349" s="37">
        <v>4.6509938422236502E-3</v>
      </c>
      <c r="BA349">
        <v>342</v>
      </c>
    </row>
    <row r="350" spans="8:53" x14ac:dyDescent="0.35">
      <c r="H350" s="4"/>
      <c r="I350" s="7"/>
      <c r="J350" s="7"/>
      <c r="K350" s="7"/>
      <c r="L350" s="7"/>
      <c r="M350" s="7"/>
      <c r="N350" s="4"/>
      <c r="O350" s="4">
        <v>346</v>
      </c>
      <c r="P350" s="4">
        <v>1.1309374522174136</v>
      </c>
      <c r="Q350" s="4">
        <v>-0.70880863621389589</v>
      </c>
      <c r="R350" s="4">
        <v>-1.3945305402251658</v>
      </c>
      <c r="S350" s="4">
        <v>1.0962777151808045</v>
      </c>
      <c r="T350" s="4">
        <v>0.90648727469551471</v>
      </c>
      <c r="U350" s="4"/>
      <c r="V350" s="4"/>
      <c r="W350" s="4"/>
      <c r="X350" s="4"/>
      <c r="Y350" s="4"/>
      <c r="Z350" s="4"/>
      <c r="AA350" s="4"/>
      <c r="AC350">
        <v>346</v>
      </c>
      <c r="AD350">
        <f t="shared" si="105"/>
        <v>1.1309374522174136</v>
      </c>
      <c r="AE350">
        <f t="shared" si="106"/>
        <v>-0.39304491058048496</v>
      </c>
      <c r="AF350">
        <f t="shared" si="107"/>
        <v>-1.364413591378465</v>
      </c>
      <c r="AG350">
        <f t="shared" si="108"/>
        <v>1.4829732186382962</v>
      </c>
      <c r="AH350">
        <f t="shared" si="109"/>
        <v>0.96115048607070419</v>
      </c>
      <c r="AJ350">
        <v>346</v>
      </c>
      <c r="AK350" s="32">
        <f t="shared" si="110"/>
        <v>4174.5336993936417</v>
      </c>
      <c r="AL350" s="32">
        <f t="shared" si="111"/>
        <v>1214.3963007442946</v>
      </c>
      <c r="AM350" s="32">
        <f t="shared" si="112"/>
        <v>815.19747355697257</v>
      </c>
      <c r="AN350" s="32">
        <f t="shared" si="113"/>
        <v>2366.6326965721478</v>
      </c>
      <c r="AO350" s="32">
        <f t="shared" si="114"/>
        <v>1912.0567562851222</v>
      </c>
      <c r="AQ350">
        <v>346</v>
      </c>
      <c r="AR350" s="35">
        <f t="shared" si="115"/>
        <v>1.5096523822451857E-2</v>
      </c>
      <c r="AS350" s="35">
        <f t="shared" si="116"/>
        <v>-5.6120362380391864E-3</v>
      </c>
      <c r="AT350" s="35">
        <f t="shared" si="117"/>
        <v>2.7732568780852951E-2</v>
      </c>
      <c r="AU350" s="35">
        <f t="shared" si="118"/>
        <v>1.9177768645686211E-2</v>
      </c>
      <c r="AV350" s="35">
        <f t="shared" si="119"/>
        <v>1.169700589175493E-2</v>
      </c>
      <c r="AW350" s="35">
        <f t="shared" si="120"/>
        <v>1.3618366180541354E-2</v>
      </c>
      <c r="AZ350" s="36">
        <v>4.749364724279493E-3</v>
      </c>
      <c r="BA350">
        <v>343</v>
      </c>
    </row>
    <row r="351" spans="8:53" x14ac:dyDescent="0.35">
      <c r="H351" s="4"/>
      <c r="I351" s="7"/>
      <c r="J351" s="7"/>
      <c r="K351" s="7"/>
      <c r="L351" s="7"/>
      <c r="M351" s="7"/>
      <c r="N351" s="4"/>
      <c r="O351" s="4">
        <v>347</v>
      </c>
      <c r="P351" s="4">
        <v>-0.79887883881119026</v>
      </c>
      <c r="Q351" s="4">
        <v>5.6658593340178809E-2</v>
      </c>
      <c r="R351" s="4">
        <v>1.1229235852863793</v>
      </c>
      <c r="S351" s="4">
        <v>-0.17265090938420422</v>
      </c>
      <c r="T351" s="4">
        <v>-0.71412674542924148</v>
      </c>
      <c r="U351" s="4"/>
      <c r="V351" s="4"/>
      <c r="W351" s="4"/>
      <c r="X351" s="4"/>
      <c r="Y351" s="4"/>
      <c r="Z351" s="4"/>
      <c r="AA351" s="4"/>
      <c r="AC351">
        <v>347</v>
      </c>
      <c r="AD351">
        <f t="shared" si="105"/>
        <v>-0.79887883881119026</v>
      </c>
      <c r="AE351">
        <f t="shared" si="106"/>
        <v>-0.15136205166928521</v>
      </c>
      <c r="AF351">
        <f t="shared" si="107"/>
        <v>0.84619173987879104</v>
      </c>
      <c r="AG351">
        <f t="shared" si="108"/>
        <v>-0.5181209115499974</v>
      </c>
      <c r="AH351">
        <f t="shared" si="109"/>
        <v>-0.8676545469004302</v>
      </c>
      <c r="AJ351">
        <v>347</v>
      </c>
      <c r="AK351" s="32">
        <f t="shared" si="110"/>
        <v>4069.160664422368</v>
      </c>
      <c r="AL351" s="32">
        <f t="shared" si="111"/>
        <v>1218.6053021839627</v>
      </c>
      <c r="AM351" s="32">
        <f t="shared" si="112"/>
        <v>785.65893062081147</v>
      </c>
      <c r="AN351" s="32">
        <f t="shared" si="113"/>
        <v>2306.7331428790144</v>
      </c>
      <c r="AO351" s="32">
        <f t="shared" si="114"/>
        <v>1870.2362476352544</v>
      </c>
      <c r="AQ351">
        <v>347</v>
      </c>
      <c r="AR351" s="35">
        <f t="shared" si="115"/>
        <v>-1.0526410187997826E-2</v>
      </c>
      <c r="AS351" s="35">
        <f t="shared" si="116"/>
        <v>-2.165566277205544E-3</v>
      </c>
      <c r="AT351" s="35">
        <f t="shared" si="117"/>
        <v>-9.5071474775448861E-3</v>
      </c>
      <c r="AU351" s="35">
        <f t="shared" si="118"/>
        <v>-6.6176551918459836E-3</v>
      </c>
      <c r="AV351" s="35">
        <f t="shared" si="119"/>
        <v>-1.0430832754700248E-2</v>
      </c>
      <c r="AW351" s="35">
        <f t="shared" si="120"/>
        <v>-7.8495223778588981E-3</v>
      </c>
      <c r="AZ351" s="36">
        <v>4.7534545469660513E-3</v>
      </c>
      <c r="BA351">
        <v>344</v>
      </c>
    </row>
    <row r="352" spans="8:53" x14ac:dyDescent="0.35">
      <c r="H352" s="4"/>
      <c r="I352" s="7"/>
      <c r="J352" s="7"/>
      <c r="K352" s="7"/>
      <c r="L352" s="7"/>
      <c r="M352" s="7"/>
      <c r="N352" s="4"/>
      <c r="O352" s="4">
        <v>348</v>
      </c>
      <c r="P352" s="4">
        <v>0.35432985515045973</v>
      </c>
      <c r="Q352" s="4">
        <v>1.0071451912542095</v>
      </c>
      <c r="R352" s="4">
        <v>-0.1358569195069419</v>
      </c>
      <c r="S352" s="4">
        <v>-1.0601917111600356</v>
      </c>
      <c r="T352" s="4">
        <v>-0.54941517178465249</v>
      </c>
      <c r="U352" s="4"/>
      <c r="V352" s="4"/>
      <c r="W352" s="4"/>
      <c r="X352" s="4"/>
      <c r="Y352" s="4"/>
      <c r="Z352" s="4"/>
      <c r="AA352" s="4"/>
      <c r="AC352">
        <v>348</v>
      </c>
      <c r="AD352">
        <f t="shared" si="105"/>
        <v>0.35432985515045973</v>
      </c>
      <c r="AE352">
        <f t="shared" si="106"/>
        <v>1.0644668858605215</v>
      </c>
      <c r="AF352">
        <f t="shared" si="107"/>
        <v>0.46955710913993987</v>
      </c>
      <c r="AG352">
        <f t="shared" si="108"/>
        <v>-0.87452860471070681</v>
      </c>
      <c r="AH352">
        <f t="shared" si="109"/>
        <v>-0.20780887409540072</v>
      </c>
      <c r="AJ352">
        <v>348</v>
      </c>
      <c r="AK352" s="32">
        <f t="shared" si="110"/>
        <v>4131.8047005721655</v>
      </c>
      <c r="AL352" s="32">
        <f t="shared" si="111"/>
        <v>1240.0017608493033</v>
      </c>
      <c r="AM352" s="32">
        <f t="shared" si="112"/>
        <v>780.5113524197925</v>
      </c>
      <c r="AN352" s="32">
        <f t="shared" si="113"/>
        <v>2296.2248202871324</v>
      </c>
      <c r="AO352" s="32">
        <f t="shared" si="114"/>
        <v>1885.2188438055791</v>
      </c>
      <c r="AQ352">
        <v>348</v>
      </c>
      <c r="AR352" s="35">
        <f t="shared" si="115"/>
        <v>4.7063673897957958E-3</v>
      </c>
      <c r="AS352" s="35">
        <f t="shared" si="116"/>
        <v>1.5354563643237062E-2</v>
      </c>
      <c r="AT352" s="35">
        <f t="shared" si="117"/>
        <v>-1.5996782123307574E-2</v>
      </c>
      <c r="AU352" s="35">
        <f t="shared" si="118"/>
        <v>-1.1143008360048001E-2</v>
      </c>
      <c r="AV352" s="35">
        <f t="shared" si="119"/>
        <v>-2.5033234712139585E-3</v>
      </c>
      <c r="AW352" s="35">
        <f t="shared" si="120"/>
        <v>-1.9164365843073348E-3</v>
      </c>
      <c r="AZ352" s="36">
        <v>4.8759034637439573E-3</v>
      </c>
      <c r="BA352">
        <v>345</v>
      </c>
    </row>
    <row r="353" spans="8:53" x14ac:dyDescent="0.35">
      <c r="H353" s="4"/>
      <c r="I353" s="7"/>
      <c r="J353" s="7"/>
      <c r="K353" s="7"/>
      <c r="L353" s="7"/>
      <c r="M353" s="7"/>
      <c r="N353" s="4"/>
      <c r="O353" s="4">
        <v>349</v>
      </c>
      <c r="P353" s="4">
        <v>-0.57483255136918643</v>
      </c>
      <c r="Q353" s="4">
        <v>1.6406819769886301</v>
      </c>
      <c r="R353" s="4">
        <v>0.25207089127524829</v>
      </c>
      <c r="S353" s="4">
        <v>0.87657230375554684</v>
      </c>
      <c r="T353" s="4">
        <v>-0.61312265380909048</v>
      </c>
      <c r="U353" s="4"/>
      <c r="V353" s="4"/>
      <c r="W353" s="4"/>
      <c r="X353" s="4"/>
      <c r="Y353" s="4"/>
      <c r="Z353" s="4"/>
      <c r="AA353" s="4"/>
      <c r="AC353">
        <v>349</v>
      </c>
      <c r="AD353">
        <f t="shared" si="105"/>
        <v>-0.57483255136918643</v>
      </c>
      <c r="AE353">
        <f t="shared" si="106"/>
        <v>1.4368438421398284</v>
      </c>
      <c r="AF353">
        <f t="shared" si="107"/>
        <v>0.98304789794779301</v>
      </c>
      <c r="AG353">
        <f t="shared" si="108"/>
        <v>0.81880412368993938</v>
      </c>
      <c r="AH353">
        <f t="shared" si="109"/>
        <v>-0.25938990983944515</v>
      </c>
      <c r="AJ353">
        <v>349</v>
      </c>
      <c r="AK353" s="32">
        <f t="shared" si="110"/>
        <v>4081.2564076496178</v>
      </c>
      <c r="AL353" s="32">
        <f t="shared" si="111"/>
        <v>1246.6297909496541</v>
      </c>
      <c r="AM353" s="32">
        <f t="shared" si="112"/>
        <v>805.27242435888252</v>
      </c>
      <c r="AN353" s="32">
        <f t="shared" si="113"/>
        <v>2346.5813621617426</v>
      </c>
      <c r="AO353" s="32">
        <f t="shared" si="114"/>
        <v>1884.0433216418646</v>
      </c>
      <c r="AQ353">
        <v>349</v>
      </c>
      <c r="AR353" s="35">
        <f t="shared" si="115"/>
        <v>-7.5851602695186093E-3</v>
      </c>
      <c r="AS353" s="35">
        <f t="shared" si="116"/>
        <v>2.0781814493063822E-2</v>
      </c>
      <c r="AT353" s="35">
        <f t="shared" si="117"/>
        <v>1.5219899595162012E-2</v>
      </c>
      <c r="AU353" s="35">
        <f t="shared" si="118"/>
        <v>1.054276825362499E-2</v>
      </c>
      <c r="AV353" s="35">
        <f t="shared" si="119"/>
        <v>-3.125309324656933E-3</v>
      </c>
      <c r="AW353" s="35">
        <f t="shared" si="120"/>
        <v>7.1668025495350571E-3</v>
      </c>
      <c r="AZ353" s="36">
        <v>4.9292579575867645E-3</v>
      </c>
      <c r="BA353">
        <v>346</v>
      </c>
    </row>
    <row r="354" spans="8:53" x14ac:dyDescent="0.35">
      <c r="H354" s="4"/>
      <c r="I354" s="7"/>
      <c r="J354" s="7"/>
      <c r="K354" s="7"/>
      <c r="L354" s="7"/>
      <c r="M354" s="7"/>
      <c r="N354" s="4"/>
      <c r="O354" s="4">
        <v>350</v>
      </c>
      <c r="P354" s="4">
        <v>-0.38624080779297693</v>
      </c>
      <c r="Q354" s="4">
        <v>1.8183094739578218</v>
      </c>
      <c r="R354" s="4">
        <v>0.13748932224558416</v>
      </c>
      <c r="S354" s="4">
        <v>0.31494064613191947</v>
      </c>
      <c r="T354" s="4">
        <v>1.5755919482937937</v>
      </c>
      <c r="U354" s="4"/>
      <c r="V354" s="4"/>
      <c r="W354" s="4"/>
      <c r="X354" s="4"/>
      <c r="Y354" s="4"/>
      <c r="Z354" s="4"/>
      <c r="AA354" s="4"/>
      <c r="AC354">
        <v>350</v>
      </c>
      <c r="AD354">
        <f t="shared" si="105"/>
        <v>-0.38624080779297693</v>
      </c>
      <c r="AE354">
        <f t="shared" si="106"/>
        <v>1.6571134322618393</v>
      </c>
      <c r="AF354">
        <f t="shared" si="107"/>
        <v>1.0095037464993</v>
      </c>
      <c r="AG354">
        <f t="shared" si="108"/>
        <v>0.33896776573950371</v>
      </c>
      <c r="AH354">
        <f t="shared" si="109"/>
        <v>1.9003249744166819</v>
      </c>
      <c r="AJ354">
        <v>350</v>
      </c>
      <c r="AK354" s="32">
        <f t="shared" si="110"/>
        <v>4091.4659079408975</v>
      </c>
      <c r="AL354" s="32">
        <f t="shared" si="111"/>
        <v>1250.5670884414433</v>
      </c>
      <c r="AM354" s="32">
        <f t="shared" si="112"/>
        <v>798.17723297589907</v>
      </c>
      <c r="AN354" s="32">
        <f t="shared" si="113"/>
        <v>2332.2008389917787</v>
      </c>
      <c r="AO354" s="32">
        <f t="shared" si="114"/>
        <v>1933.8956157182115</v>
      </c>
      <c r="AQ354">
        <v>350</v>
      </c>
      <c r="AR354" s="35">
        <f t="shared" si="115"/>
        <v>-5.1025768238160962E-3</v>
      </c>
      <c r="AS354" s="35">
        <f t="shared" si="116"/>
        <v>2.4005804250925911E-2</v>
      </c>
      <c r="AT354" s="35">
        <f t="shared" si="117"/>
        <v>6.2748776801551109E-3</v>
      </c>
      <c r="AU354" s="35">
        <f t="shared" si="118"/>
        <v>4.3498725256356785E-3</v>
      </c>
      <c r="AV354" s="35">
        <f t="shared" si="119"/>
        <v>2.3252263667404627E-2</v>
      </c>
      <c r="AW354" s="35">
        <f t="shared" si="120"/>
        <v>1.0556048260061048E-2</v>
      </c>
      <c r="AZ354" s="36">
        <v>4.9531813432349917E-3</v>
      </c>
      <c r="BA354">
        <v>347</v>
      </c>
    </row>
    <row r="355" spans="8:53" x14ac:dyDescent="0.35">
      <c r="H355" s="4"/>
      <c r="I355" s="7"/>
      <c r="J355" s="7"/>
      <c r="K355" s="7"/>
      <c r="L355" s="7"/>
      <c r="M355" s="7"/>
      <c r="N355" s="4"/>
      <c r="O355" s="4">
        <v>351</v>
      </c>
      <c r="P355" s="4">
        <v>-0.67332368991454095</v>
      </c>
      <c r="Q355" s="4">
        <v>-1.1353350062153036</v>
      </c>
      <c r="R355" s="4">
        <v>0.39531136183521165</v>
      </c>
      <c r="S355" s="4">
        <v>-0.42306510003334907</v>
      </c>
      <c r="T355" s="4">
        <v>1.2314544050139826</v>
      </c>
      <c r="U355" s="4"/>
      <c r="V355" s="4"/>
      <c r="W355" s="4"/>
      <c r="X355" s="4"/>
      <c r="Y355" s="4"/>
      <c r="Z355" s="4"/>
      <c r="AA355" s="4"/>
      <c r="AC355">
        <v>351</v>
      </c>
      <c r="AD355">
        <f t="shared" si="105"/>
        <v>-0.67332368991454095</v>
      </c>
      <c r="AE355">
        <f t="shared" si="106"/>
        <v>-1.2706146950159678</v>
      </c>
      <c r="AF355">
        <f t="shared" si="107"/>
        <v>-0.36896332557754735</v>
      </c>
      <c r="AG355">
        <f t="shared" si="108"/>
        <v>-0.68535186586181163</v>
      </c>
      <c r="AH355">
        <f t="shared" si="109"/>
        <v>0.74269737087957188</v>
      </c>
      <c r="AJ355">
        <v>351</v>
      </c>
      <c r="AK355" s="32">
        <f t="shared" si="110"/>
        <v>4075.9346753419582</v>
      </c>
      <c r="AL355" s="32">
        <f t="shared" si="111"/>
        <v>1199.2349417544501</v>
      </c>
      <c r="AM355" s="32">
        <f t="shared" si="112"/>
        <v>783.23940851239956</v>
      </c>
      <c r="AN355" s="32">
        <f t="shared" si="113"/>
        <v>2301.7965312402612</v>
      </c>
      <c r="AO355" s="32">
        <f t="shared" si="114"/>
        <v>1907.0124673795062</v>
      </c>
      <c r="AQ355">
        <v>351</v>
      </c>
      <c r="AR355" s="35">
        <f t="shared" si="115"/>
        <v>-8.8792142538004493E-3</v>
      </c>
      <c r="AS355" s="35">
        <f t="shared" si="116"/>
        <v>-1.8026659771177012E-2</v>
      </c>
      <c r="AT355" s="35">
        <f t="shared" si="117"/>
        <v>-1.2557477921836258E-2</v>
      </c>
      <c r="AU355" s="35">
        <f t="shared" si="118"/>
        <v>-8.7435807070060934E-3</v>
      </c>
      <c r="AV355" s="35">
        <f t="shared" si="119"/>
        <v>9.0279993542190518E-3</v>
      </c>
      <c r="AW355" s="35">
        <f t="shared" si="120"/>
        <v>-7.8357866599201523E-3</v>
      </c>
      <c r="AZ355" s="36">
        <v>5.0030803134369032E-3</v>
      </c>
      <c r="BA355">
        <v>348</v>
      </c>
    </row>
    <row r="356" spans="8:53" x14ac:dyDescent="0.35">
      <c r="H356" s="4"/>
      <c r="I356" s="7"/>
      <c r="J356" s="7"/>
      <c r="K356" s="7"/>
      <c r="L356" s="7"/>
      <c r="M356" s="7"/>
      <c r="N356" s="4"/>
      <c r="O356" s="4">
        <v>352</v>
      </c>
      <c r="P356" s="4">
        <v>-0.15993451383515292</v>
      </c>
      <c r="Q356" s="4">
        <v>1.0988947284559936</v>
      </c>
      <c r="R356" s="4">
        <v>2.2392774590149394</v>
      </c>
      <c r="S356" s="4">
        <v>-9.5173397261083176E-2</v>
      </c>
      <c r="T356" s="4">
        <v>1.6011708609692274</v>
      </c>
      <c r="U356" s="4"/>
      <c r="V356" s="4"/>
      <c r="W356" s="4"/>
      <c r="X356" s="4"/>
      <c r="Y356" s="4"/>
      <c r="Z356" s="4"/>
      <c r="AA356" s="4"/>
      <c r="AC356">
        <v>352</v>
      </c>
      <c r="AD356">
        <f t="shared" si="105"/>
        <v>-0.15993451383515292</v>
      </c>
      <c r="AE356">
        <f t="shared" si="106"/>
        <v>1.0204356366734271</v>
      </c>
      <c r="AF356">
        <f t="shared" si="107"/>
        <v>2.4264009075319359</v>
      </c>
      <c r="AG356">
        <f t="shared" si="108"/>
        <v>-0.46771925564131445</v>
      </c>
      <c r="AH356">
        <f t="shared" si="109"/>
        <v>1.6270149918407488</v>
      </c>
      <c r="AJ356">
        <v>352</v>
      </c>
      <c r="AK356" s="32">
        <f t="shared" si="110"/>
        <v>4103.7508197598045</v>
      </c>
      <c r="AL356" s="32">
        <f t="shared" si="111"/>
        <v>1239.2203711255338</v>
      </c>
      <c r="AM356" s="32">
        <f t="shared" si="112"/>
        <v>786.3896139425683</v>
      </c>
      <c r="AN356" s="32">
        <f t="shared" si="113"/>
        <v>2308.2230611518212</v>
      </c>
      <c r="AO356" s="32">
        <f t="shared" si="114"/>
        <v>1927.5146636874824</v>
      </c>
      <c r="AQ356">
        <v>352</v>
      </c>
      <c r="AR356" s="35">
        <f t="shared" si="115"/>
        <v>-2.1153279043381046E-3</v>
      </c>
      <c r="AS356" s="35">
        <f t="shared" si="116"/>
        <v>1.4714735824387981E-2</v>
      </c>
      <c r="AT356" s="35">
        <f t="shared" si="117"/>
        <v>-8.5859632594953439E-3</v>
      </c>
      <c r="AU356" s="35">
        <f t="shared" si="118"/>
        <v>-5.9760298213594742E-3</v>
      </c>
      <c r="AV356" s="35">
        <f t="shared" si="119"/>
        <v>1.9876009252880911E-2</v>
      </c>
      <c r="AW356" s="35">
        <f t="shared" si="120"/>
        <v>3.5826848184151946E-3</v>
      </c>
      <c r="AZ356" s="36">
        <v>5.0409715094870133E-3</v>
      </c>
      <c r="BA356">
        <v>349</v>
      </c>
    </row>
    <row r="357" spans="8:53" x14ac:dyDescent="0.35">
      <c r="H357" s="4"/>
      <c r="I357" s="7"/>
      <c r="J357" s="7"/>
      <c r="K357" s="7"/>
      <c r="L357" s="7"/>
      <c r="M357" s="7"/>
      <c r="N357" s="4"/>
      <c r="O357" s="4">
        <v>353</v>
      </c>
      <c r="P357" s="4">
        <v>-1.9489121873738249</v>
      </c>
      <c r="Q357" s="4">
        <v>-0.94148933525324552</v>
      </c>
      <c r="R357" s="4">
        <v>0.41216510107981569</v>
      </c>
      <c r="S357" s="4">
        <v>-1.1139157823136532</v>
      </c>
      <c r="T357" s="4">
        <v>-0.35786667845556414</v>
      </c>
      <c r="U357" s="4"/>
      <c r="V357" s="4"/>
      <c r="W357" s="4"/>
      <c r="X357" s="4"/>
      <c r="Y357" s="4"/>
      <c r="Z357" s="4"/>
      <c r="AA357" s="4"/>
      <c r="AC357">
        <v>353</v>
      </c>
      <c r="AD357">
        <f t="shared" si="105"/>
        <v>-1.9489121873738249</v>
      </c>
      <c r="AE357">
        <f t="shared" si="106"/>
        <v>-1.4124197764754962</v>
      </c>
      <c r="AF357">
        <f t="shared" si="107"/>
        <v>-0.45039348832236259</v>
      </c>
      <c r="AG357">
        <f t="shared" si="108"/>
        <v>-1.5744401993367827</v>
      </c>
      <c r="AH357">
        <f t="shared" si="109"/>
        <v>-0.92527824388096624</v>
      </c>
      <c r="AJ357">
        <v>353</v>
      </c>
      <c r="AK357" s="32">
        <f t="shared" si="110"/>
        <v>4007.634984547894</v>
      </c>
      <c r="AL357" s="32">
        <f t="shared" si="111"/>
        <v>1196.802868932808</v>
      </c>
      <c r="AM357" s="32">
        <f t="shared" si="112"/>
        <v>770.5005072726949</v>
      </c>
      <c r="AN357" s="32">
        <f t="shared" si="113"/>
        <v>2275.7277369905783</v>
      </c>
      <c r="AO357" s="32">
        <f t="shared" si="114"/>
        <v>1868.9334987390585</v>
      </c>
      <c r="AQ357">
        <v>353</v>
      </c>
      <c r="AR357" s="35">
        <f t="shared" si="115"/>
        <v>-2.5487243723840036E-2</v>
      </c>
      <c r="AS357" s="35">
        <f t="shared" si="116"/>
        <v>-2.0018121651743659E-2</v>
      </c>
      <c r="AT357" s="35">
        <f t="shared" si="117"/>
        <v>-2.86176156420892E-2</v>
      </c>
      <c r="AU357" s="35">
        <f t="shared" si="118"/>
        <v>-1.9969968136351435E-2</v>
      </c>
      <c r="AV357" s="35">
        <f t="shared" si="119"/>
        <v>-1.1120136120501334E-2</v>
      </c>
      <c r="AW357" s="35">
        <f t="shared" si="120"/>
        <v>-2.1042617054905132E-2</v>
      </c>
      <c r="AZ357" s="36">
        <v>5.0531714136525354E-3</v>
      </c>
      <c r="BA357">
        <v>350</v>
      </c>
    </row>
    <row r="358" spans="8:53" x14ac:dyDescent="0.35">
      <c r="H358" s="4"/>
      <c r="I358" s="7"/>
      <c r="J358" s="7"/>
      <c r="K358" s="7"/>
      <c r="L358" s="7"/>
      <c r="M358" s="7"/>
      <c r="N358" s="4"/>
      <c r="O358" s="4">
        <v>354</v>
      </c>
      <c r="P358" s="4">
        <v>-2.0008730046321372</v>
      </c>
      <c r="Q358" s="4">
        <v>-1.0362590648000047</v>
      </c>
      <c r="R358" s="4">
        <v>1.8852285981392689</v>
      </c>
      <c r="S358" s="4">
        <v>-0.62860968350996071</v>
      </c>
      <c r="T358" s="4">
        <v>0.73177984640798055</v>
      </c>
      <c r="U358" s="4"/>
      <c r="V358" s="4"/>
      <c r="W358" s="4"/>
      <c r="X358" s="4"/>
      <c r="Y358" s="4"/>
      <c r="Z358" s="4"/>
      <c r="AA358" s="4"/>
      <c r="AC358">
        <v>354</v>
      </c>
      <c r="AD358">
        <f t="shared" si="105"/>
        <v>-2.0008730046321372</v>
      </c>
      <c r="AE358">
        <f t="shared" si="106"/>
        <v>-1.5173869219215694</v>
      </c>
      <c r="AF358">
        <f t="shared" si="107"/>
        <v>0.72494327640291378</v>
      </c>
      <c r="AG358">
        <f t="shared" si="108"/>
        <v>-1.3956581530263525</v>
      </c>
      <c r="AH358">
        <f t="shared" si="109"/>
        <v>-1.7968313297540339E-2</v>
      </c>
      <c r="AJ358">
        <v>354</v>
      </c>
      <c r="AK358" s="32">
        <f t="shared" si="110"/>
        <v>4004.8772024245518</v>
      </c>
      <c r="AL358" s="32">
        <f t="shared" si="111"/>
        <v>1195.0057740858774</v>
      </c>
      <c r="AM358" s="32">
        <f t="shared" si="112"/>
        <v>773.04535332640717</v>
      </c>
      <c r="AN358" s="32">
        <f t="shared" si="113"/>
        <v>2280.9459489452365</v>
      </c>
      <c r="AO358" s="32">
        <f t="shared" si="114"/>
        <v>1889.5515954427626</v>
      </c>
      <c r="AQ358">
        <v>354</v>
      </c>
      <c r="AR358" s="35">
        <f t="shared" si="115"/>
        <v>-2.6157837195697975E-2</v>
      </c>
      <c r="AS358" s="35">
        <f t="shared" si="116"/>
        <v>-2.1489642509005202E-2</v>
      </c>
      <c r="AT358" s="35">
        <f t="shared" si="117"/>
        <v>-2.5409287283904236E-2</v>
      </c>
      <c r="AU358" s="35">
        <f t="shared" si="118"/>
        <v>-1.7722772944646414E-2</v>
      </c>
      <c r="AV358" s="35">
        <f t="shared" si="119"/>
        <v>-2.1080163879327873E-4</v>
      </c>
      <c r="AW358" s="35">
        <f t="shared" si="120"/>
        <v>-1.8198068314409423E-2</v>
      </c>
      <c r="AZ358" s="36">
        <v>5.0931577554038212E-3</v>
      </c>
      <c r="BA358">
        <v>351</v>
      </c>
    </row>
    <row r="359" spans="8:53" x14ac:dyDescent="0.35">
      <c r="H359" s="4"/>
      <c r="I359" s="7"/>
      <c r="J359" s="7"/>
      <c r="K359" s="7"/>
      <c r="L359" s="7"/>
      <c r="M359" s="7"/>
      <c r="N359" s="4"/>
      <c r="O359" s="4">
        <v>355</v>
      </c>
      <c r="P359" s="4">
        <v>1.0874574085144211</v>
      </c>
      <c r="Q359" s="4">
        <v>0.22851646436828357</v>
      </c>
      <c r="R359" s="4">
        <v>0.7873683014825078</v>
      </c>
      <c r="S359" s="4">
        <v>-0.42937262967069856</v>
      </c>
      <c r="T359" s="4">
        <v>0.3398395247851474</v>
      </c>
      <c r="U359" s="4"/>
      <c r="V359" s="4"/>
      <c r="W359" s="4"/>
      <c r="X359" s="4"/>
      <c r="Y359" s="4"/>
      <c r="Z359" s="4"/>
      <c r="AA359" s="4"/>
      <c r="AC359">
        <v>355</v>
      </c>
      <c r="AD359">
        <f t="shared" si="105"/>
        <v>1.0874574085144211</v>
      </c>
      <c r="AE359">
        <f t="shared" si="106"/>
        <v>0.50133431887205271</v>
      </c>
      <c r="AF359">
        <f t="shared" si="107"/>
        <v>0.94718214833629044</v>
      </c>
      <c r="AG359">
        <f t="shared" si="108"/>
        <v>-0.35844141115784794</v>
      </c>
      <c r="AH359">
        <f t="shared" si="109"/>
        <v>0.4940838759765776</v>
      </c>
      <c r="AJ359">
        <v>355</v>
      </c>
      <c r="AK359" s="32">
        <f t="shared" si="110"/>
        <v>4172.1297896523683</v>
      </c>
      <c r="AL359" s="32">
        <f t="shared" si="111"/>
        <v>1230.0453047440496</v>
      </c>
      <c r="AM359" s="32">
        <f t="shared" si="112"/>
        <v>787.97617241980799</v>
      </c>
      <c r="AN359" s="32">
        <f t="shared" si="113"/>
        <v>2311.4567184702119</v>
      </c>
      <c r="AO359" s="32">
        <f t="shared" si="114"/>
        <v>1901.2879351800943</v>
      </c>
      <c r="AQ359">
        <v>355</v>
      </c>
      <c r="AR359" s="35">
        <f t="shared" si="115"/>
        <v>1.4511979392422658E-2</v>
      </c>
      <c r="AS359" s="35">
        <f t="shared" si="116"/>
        <v>7.2018872008594581E-3</v>
      </c>
      <c r="AT359" s="35">
        <f t="shared" si="117"/>
        <v>-6.5857634646899754E-3</v>
      </c>
      <c r="AU359" s="35">
        <f t="shared" si="118"/>
        <v>-4.5834725161655321E-3</v>
      </c>
      <c r="AV359" s="35">
        <f t="shared" si="119"/>
        <v>5.9990662081506052E-3</v>
      </c>
      <c r="AW359" s="35">
        <f t="shared" si="120"/>
        <v>3.3087393641154433E-3</v>
      </c>
      <c r="AZ359" s="36">
        <v>5.1413144650567242E-3</v>
      </c>
      <c r="BA359">
        <v>352</v>
      </c>
    </row>
    <row r="360" spans="8:53" x14ac:dyDescent="0.35">
      <c r="H360" s="4"/>
      <c r="I360" s="7"/>
      <c r="J360" s="7"/>
      <c r="K360" s="7"/>
      <c r="L360" s="7"/>
      <c r="M360" s="7"/>
      <c r="N360" s="4"/>
      <c r="O360" s="4">
        <v>356</v>
      </c>
      <c r="P360" s="4">
        <v>0.72217886113252361</v>
      </c>
      <c r="Q360" s="4">
        <v>0.76746456350591308</v>
      </c>
      <c r="R360" s="4">
        <v>-0.11147339457811702</v>
      </c>
      <c r="S360" s="4">
        <v>2.8188852827797723E-2</v>
      </c>
      <c r="T360" s="4">
        <v>1.7715583454873594</v>
      </c>
      <c r="U360" s="4"/>
      <c r="V360" s="4"/>
      <c r="W360" s="4"/>
      <c r="X360" s="4"/>
      <c r="Y360" s="4"/>
      <c r="Z360" s="4"/>
      <c r="AA360" s="4"/>
      <c r="AC360">
        <v>356</v>
      </c>
      <c r="AD360">
        <f t="shared" si="105"/>
        <v>0.72217886113252361</v>
      </c>
      <c r="AE360">
        <f t="shared" si="106"/>
        <v>0.92780081241481771</v>
      </c>
      <c r="AF360">
        <f t="shared" si="107"/>
        <v>0.42108271553828458</v>
      </c>
      <c r="AG360">
        <f t="shared" si="108"/>
        <v>0.2299953073285608</v>
      </c>
      <c r="AH360">
        <f t="shared" si="109"/>
        <v>2.0032957240819087</v>
      </c>
      <c r="AJ360">
        <v>356</v>
      </c>
      <c r="AK360" s="32">
        <f t="shared" si="110"/>
        <v>4151.9889820528751</v>
      </c>
      <c r="AL360" s="32">
        <f t="shared" si="111"/>
        <v>1237.5780573165134</v>
      </c>
      <c r="AM360" s="32">
        <f t="shared" si="112"/>
        <v>796.57462172927694</v>
      </c>
      <c r="AN360" s="32">
        <f t="shared" si="113"/>
        <v>2328.9472727453522</v>
      </c>
      <c r="AO360" s="32">
        <f t="shared" si="114"/>
        <v>1936.3051424254661</v>
      </c>
      <c r="AQ360">
        <v>356</v>
      </c>
      <c r="AR360" s="35">
        <f t="shared" si="115"/>
        <v>9.6144590336357805E-3</v>
      </c>
      <c r="AS360" s="35">
        <f t="shared" si="116"/>
        <v>1.3369954813931217E-2</v>
      </c>
      <c r="AT360" s="35">
        <f t="shared" si="117"/>
        <v>4.2544399007524714E-3</v>
      </c>
      <c r="AU360" s="35">
        <f t="shared" si="118"/>
        <v>2.9487415465967448E-3</v>
      </c>
      <c r="AV360" s="35">
        <f t="shared" si="119"/>
        <v>2.4527179251020437E-2</v>
      </c>
      <c r="AW360" s="35">
        <f t="shared" si="120"/>
        <v>1.0942954909187331E-2</v>
      </c>
      <c r="AZ360" s="36">
        <v>5.2667096567786242E-3</v>
      </c>
      <c r="BA360">
        <v>353</v>
      </c>
    </row>
    <row r="361" spans="8:53" x14ac:dyDescent="0.35">
      <c r="H361" s="4"/>
      <c r="I361" s="7"/>
      <c r="J361" s="7"/>
      <c r="K361" s="7"/>
      <c r="L361" s="7"/>
      <c r="M361" s="7"/>
      <c r="N361" s="4"/>
      <c r="O361" s="4">
        <v>357</v>
      </c>
      <c r="P361" s="4">
        <v>1.5610089076673288</v>
      </c>
      <c r="Q361" s="4">
        <v>0.38769911647171923</v>
      </c>
      <c r="R361" s="4">
        <v>0.92803841295712197</v>
      </c>
      <c r="S361" s="4">
        <v>0.3148654146579607</v>
      </c>
      <c r="T361" s="4">
        <v>-0.69639350198186223</v>
      </c>
      <c r="U361" s="4"/>
      <c r="V361" s="4"/>
      <c r="W361" s="4"/>
      <c r="X361" s="4"/>
      <c r="Y361" s="4"/>
      <c r="Z361" s="4"/>
      <c r="AA361" s="4"/>
      <c r="AC361">
        <v>357</v>
      </c>
      <c r="AD361">
        <f t="shared" si="105"/>
        <v>1.5610089076673288</v>
      </c>
      <c r="AE361">
        <f t="shared" si="106"/>
        <v>0.77730018946824564</v>
      </c>
      <c r="AF361">
        <f t="shared" si="107"/>
        <v>1.2216966073454525</v>
      </c>
      <c r="AG361">
        <f t="shared" si="108"/>
        <v>0.4352582552463154</v>
      </c>
      <c r="AH361">
        <f t="shared" si="109"/>
        <v>-0.37954239709924631</v>
      </c>
      <c r="AJ361">
        <v>357</v>
      </c>
      <c r="AK361" s="32">
        <f t="shared" si="110"/>
        <v>4198.3860764964347</v>
      </c>
      <c r="AL361" s="32">
        <f t="shared" si="111"/>
        <v>1234.9144856723749</v>
      </c>
      <c r="AM361" s="32">
        <f t="shared" si="112"/>
        <v>799.5960189765525</v>
      </c>
      <c r="AN361" s="32">
        <f t="shared" si="113"/>
        <v>2335.079544929858</v>
      </c>
      <c r="AO361" s="32">
        <f t="shared" si="114"/>
        <v>1881.3079104796204</v>
      </c>
      <c r="AQ361">
        <v>357</v>
      </c>
      <c r="AR361" s="35">
        <f t="shared" si="115"/>
        <v>2.0896564455843869E-2</v>
      </c>
      <c r="AS361" s="35">
        <f t="shared" si="116"/>
        <v>1.1188934020368357E-2</v>
      </c>
      <c r="AT361" s="35">
        <f t="shared" si="117"/>
        <v>8.0635640148165599E-3</v>
      </c>
      <c r="AU361" s="35">
        <f t="shared" si="118"/>
        <v>5.5895719089866791E-3</v>
      </c>
      <c r="AV361" s="35">
        <f t="shared" si="119"/>
        <v>-4.5726551074788402E-3</v>
      </c>
      <c r="AW361" s="35">
        <f t="shared" si="120"/>
        <v>8.2331958585073264E-3</v>
      </c>
      <c r="AZ361" s="36">
        <v>5.302321167390333E-3</v>
      </c>
      <c r="BA361">
        <v>354</v>
      </c>
    </row>
    <row r="362" spans="8:53" x14ac:dyDescent="0.35">
      <c r="H362" s="4"/>
      <c r="I362" s="7"/>
      <c r="J362" s="7"/>
      <c r="K362" s="7"/>
      <c r="L362" s="7"/>
      <c r="M362" s="7"/>
      <c r="N362" s="4"/>
      <c r="O362" s="4">
        <v>358</v>
      </c>
      <c r="P362" s="4">
        <v>1.0669484562801492</v>
      </c>
      <c r="Q362" s="4">
        <v>-0.10937799234236484</v>
      </c>
      <c r="R362" s="4">
        <v>1.4897606224822977</v>
      </c>
      <c r="S362" s="4">
        <v>0.83593533190062863</v>
      </c>
      <c r="T362" s="4">
        <v>-0.41205913499320795</v>
      </c>
      <c r="U362" s="4"/>
      <c r="V362" s="4"/>
      <c r="W362" s="4"/>
      <c r="X362" s="4"/>
      <c r="Y362" s="4"/>
      <c r="Z362" s="4"/>
      <c r="AA362" s="4"/>
      <c r="AC362">
        <v>358</v>
      </c>
      <c r="AD362">
        <f t="shared" si="105"/>
        <v>1.0669484562801492</v>
      </c>
      <c r="AE362">
        <f t="shared" si="106"/>
        <v>0.16958648493413991</v>
      </c>
      <c r="AF362">
        <f t="shared" si="107"/>
        <v>1.3546765186573611</v>
      </c>
      <c r="AG362">
        <f t="shared" si="108"/>
        <v>0.71468985729257217</v>
      </c>
      <c r="AH362">
        <f t="shared" si="109"/>
        <v>-0.34813679391065888</v>
      </c>
      <c r="AJ362">
        <v>358</v>
      </c>
      <c r="AK362" s="32">
        <f t="shared" si="110"/>
        <v>4170.9963782561617</v>
      </c>
      <c r="AL362" s="32">
        <f t="shared" si="111"/>
        <v>1224.2173043378366</v>
      </c>
      <c r="AM362" s="32">
        <f t="shared" si="112"/>
        <v>803.72758038509107</v>
      </c>
      <c r="AN362" s="32">
        <f t="shared" si="113"/>
        <v>2343.4535812131257</v>
      </c>
      <c r="AO362" s="32">
        <f t="shared" si="114"/>
        <v>1882.0225119695701</v>
      </c>
      <c r="AQ362">
        <v>358</v>
      </c>
      <c r="AR362" s="35">
        <f t="shared" si="115"/>
        <v>1.4236374486294556E-2</v>
      </c>
      <c r="AS362" s="35">
        <f t="shared" si="116"/>
        <v>2.4297271957720579E-3</v>
      </c>
      <c r="AT362" s="35">
        <f t="shared" si="117"/>
        <v>1.3272289945903903E-2</v>
      </c>
      <c r="AU362" s="35">
        <f t="shared" si="118"/>
        <v>9.1958060432908439E-3</v>
      </c>
      <c r="AV362" s="35">
        <f t="shared" si="119"/>
        <v>-4.1945490782454575E-3</v>
      </c>
      <c r="AW362" s="35">
        <f t="shared" si="120"/>
        <v>6.9879297186031817E-3</v>
      </c>
      <c r="AZ362" s="36">
        <v>5.3233962341358246E-3</v>
      </c>
      <c r="BA362">
        <v>355</v>
      </c>
    </row>
    <row r="363" spans="8:53" x14ac:dyDescent="0.35">
      <c r="H363" s="4"/>
      <c r="I363" s="7"/>
      <c r="J363" s="7"/>
      <c r="K363" s="7"/>
      <c r="L363" s="7"/>
      <c r="M363" s="7"/>
      <c r="N363" s="4"/>
      <c r="O363" s="4">
        <v>359</v>
      </c>
      <c r="P363" s="4">
        <v>1.4266712812852356</v>
      </c>
      <c r="Q363" s="4">
        <v>-0.18017055827637798</v>
      </c>
      <c r="R363" s="4">
        <v>0.16476309657919719</v>
      </c>
      <c r="S363" s="4">
        <v>-0.46511122640626534</v>
      </c>
      <c r="T363" s="4">
        <v>0.37397941874529228</v>
      </c>
      <c r="U363" s="4"/>
      <c r="V363" s="4"/>
      <c r="W363" s="4"/>
      <c r="X363" s="4"/>
      <c r="Y363" s="4"/>
      <c r="Z363" s="4"/>
      <c r="AA363" s="4"/>
      <c r="AC363">
        <v>359</v>
      </c>
      <c r="AD363">
        <f t="shared" si="105"/>
        <v>1.4266712812852356</v>
      </c>
      <c r="AE363">
        <f t="shared" si="106"/>
        <v>0.19399513898005535</v>
      </c>
      <c r="AF363">
        <f t="shared" si="107"/>
        <v>0.26400093633444821</v>
      </c>
      <c r="AG363">
        <f t="shared" si="108"/>
        <v>-0.24392334270447802</v>
      </c>
      <c r="AH363">
        <f t="shared" si="109"/>
        <v>0.51644473572234584</v>
      </c>
      <c r="AJ363">
        <v>359</v>
      </c>
      <c r="AK363" s="32">
        <f t="shared" si="110"/>
        <v>4190.9209196667352</v>
      </c>
      <c r="AL363" s="32">
        <f t="shared" si="111"/>
        <v>1224.6451621689268</v>
      </c>
      <c r="AM363" s="32">
        <f t="shared" si="112"/>
        <v>789.64224642606496</v>
      </c>
      <c r="AN363" s="32">
        <f t="shared" si="113"/>
        <v>2314.8503013469367</v>
      </c>
      <c r="AO363" s="32">
        <f t="shared" si="114"/>
        <v>1901.8021084971947</v>
      </c>
      <c r="AQ363">
        <v>359</v>
      </c>
      <c r="AR363" s="35">
        <f t="shared" si="115"/>
        <v>1.9081306682570132E-2</v>
      </c>
      <c r="AS363" s="35">
        <f t="shared" si="116"/>
        <v>2.7800713768080243E-3</v>
      </c>
      <c r="AT363" s="35">
        <f t="shared" si="117"/>
        <v>-4.4853171633070232E-3</v>
      </c>
      <c r="AU363" s="35">
        <f t="shared" si="118"/>
        <v>-3.1220441208661409E-3</v>
      </c>
      <c r="AV363" s="35">
        <f t="shared" si="119"/>
        <v>6.2711227795415603E-3</v>
      </c>
      <c r="AW363" s="35">
        <f t="shared" si="120"/>
        <v>4.1050279109493106E-3</v>
      </c>
      <c r="AZ363" s="36">
        <v>5.3462849382079685E-3</v>
      </c>
      <c r="BA363">
        <v>356</v>
      </c>
    </row>
    <row r="364" spans="8:53" x14ac:dyDescent="0.35">
      <c r="H364" s="4"/>
      <c r="I364" s="7"/>
      <c r="J364" s="7"/>
      <c r="K364" s="7"/>
      <c r="L364" s="7"/>
      <c r="M364" s="7"/>
      <c r="N364" s="4"/>
      <c r="O364" s="4">
        <v>360</v>
      </c>
      <c r="P364" s="4">
        <v>-0.59330268076764847</v>
      </c>
      <c r="Q364" s="4">
        <v>1.4243279142223222</v>
      </c>
      <c r="R364" s="4">
        <v>-0.92462348030753205</v>
      </c>
      <c r="S364" s="4">
        <v>0.39059969483929541</v>
      </c>
      <c r="T364" s="4">
        <v>0.81878386800647807</v>
      </c>
      <c r="U364" s="4"/>
      <c r="V364" s="4"/>
      <c r="W364" s="4"/>
      <c r="X364" s="4"/>
      <c r="Y364" s="4"/>
      <c r="Z364" s="4"/>
      <c r="AA364" s="4"/>
      <c r="AC364">
        <v>360</v>
      </c>
      <c r="AD364">
        <f t="shared" si="105"/>
        <v>-0.59330268076764847</v>
      </c>
      <c r="AE364">
        <f t="shared" si="106"/>
        <v>1.2230482557146509</v>
      </c>
      <c r="AF364">
        <f t="shared" si="107"/>
        <v>-0.1183488122103229</v>
      </c>
      <c r="AG364">
        <f t="shared" si="108"/>
        <v>0.54923668719941687</v>
      </c>
      <c r="AH364">
        <f t="shared" si="109"/>
        <v>1.1200494391141695</v>
      </c>
      <c r="AJ364">
        <v>360</v>
      </c>
      <c r="AK364" s="32">
        <f t="shared" si="110"/>
        <v>4080.2578894740227</v>
      </c>
      <c r="AL364" s="32">
        <f t="shared" si="111"/>
        <v>1242.8200710783872</v>
      </c>
      <c r="AM364" s="32">
        <f t="shared" si="112"/>
        <v>801.27868656106625</v>
      </c>
      <c r="AN364" s="32">
        <f t="shared" si="113"/>
        <v>2338.491643239508</v>
      </c>
      <c r="AO364" s="32">
        <f t="shared" si="114"/>
        <v>1915.7342636707551</v>
      </c>
      <c r="AQ364">
        <v>360</v>
      </c>
      <c r="AR364" s="35">
        <f t="shared" si="115"/>
        <v>-7.8279639937207657E-3</v>
      </c>
      <c r="AS364" s="35">
        <f t="shared" si="116"/>
        <v>1.7662289521709118E-2</v>
      </c>
      <c r="AT364" s="35">
        <f t="shared" si="117"/>
        <v>1.0184930107244305E-2</v>
      </c>
      <c r="AU364" s="35">
        <f t="shared" si="118"/>
        <v>7.0589738768822574E-3</v>
      </c>
      <c r="AV364" s="35">
        <f t="shared" si="119"/>
        <v>1.3642828472052226E-2</v>
      </c>
      <c r="AW364" s="35">
        <f t="shared" si="120"/>
        <v>8.1442115968334283E-3</v>
      </c>
      <c r="AZ364" s="36">
        <v>5.398526873686982E-3</v>
      </c>
      <c r="BA364">
        <v>357</v>
      </c>
    </row>
    <row r="365" spans="8:53" x14ac:dyDescent="0.35">
      <c r="H365" s="4"/>
      <c r="I365" s="7"/>
      <c r="J365" s="7"/>
      <c r="K365" s="7"/>
      <c r="L365" s="7"/>
      <c r="M365" s="7"/>
      <c r="N365" s="4"/>
      <c r="O365" s="4">
        <v>361</v>
      </c>
      <c r="P365" s="4">
        <v>1.732359372494287</v>
      </c>
      <c r="Q365" s="4">
        <v>-1.0403551362365342</v>
      </c>
      <c r="R365" s="4">
        <v>-1.0452320473553527</v>
      </c>
      <c r="S365" s="4">
        <v>1.8100467020325348</v>
      </c>
      <c r="T365" s="4">
        <v>-4.8220527041332589E-3</v>
      </c>
      <c r="U365" s="4"/>
      <c r="V365" s="4"/>
      <c r="W365" s="4"/>
      <c r="X365" s="4"/>
      <c r="Y365" s="4"/>
      <c r="Z365" s="4"/>
      <c r="AA365" s="4"/>
      <c r="AC365">
        <v>361</v>
      </c>
      <c r="AD365">
        <f t="shared" si="105"/>
        <v>1.732359372494287</v>
      </c>
      <c r="AE365">
        <f t="shared" si="106"/>
        <v>-0.55820772036512634</v>
      </c>
      <c r="AF365">
        <f t="shared" si="107"/>
        <v>-1.1529876476674081</v>
      </c>
      <c r="AG365">
        <f t="shared" si="108"/>
        <v>2.1960879022899311</v>
      </c>
      <c r="AH365">
        <f t="shared" si="109"/>
        <v>8.5253263769251547E-2</v>
      </c>
      <c r="AJ365">
        <v>361</v>
      </c>
      <c r="AK365" s="32">
        <f t="shared" si="110"/>
        <v>4207.9273417873483</v>
      </c>
      <c r="AL365" s="32">
        <f t="shared" si="111"/>
        <v>1211.5282910163598</v>
      </c>
      <c r="AM365" s="32">
        <f t="shared" si="112"/>
        <v>825.99016656198023</v>
      </c>
      <c r="AN365" s="32">
        <f t="shared" si="113"/>
        <v>2388.3524854252137</v>
      </c>
      <c r="AO365" s="32">
        <f t="shared" si="114"/>
        <v>1891.9116103433121</v>
      </c>
      <c r="AQ365">
        <v>361</v>
      </c>
      <c r="AR365" s="35">
        <f t="shared" si="115"/>
        <v>2.3216657172086874E-2</v>
      </c>
      <c r="AS365" s="35">
        <f t="shared" si="116"/>
        <v>-7.9604577143419508E-3</v>
      </c>
      <c r="AT365" s="35">
        <f t="shared" si="117"/>
        <v>4.1339090471482764E-2</v>
      </c>
      <c r="AU365" s="35">
        <f t="shared" si="118"/>
        <v>2.8531280059090447E-2</v>
      </c>
      <c r="AV365" s="35">
        <f t="shared" si="119"/>
        <v>1.0379165286447112E-3</v>
      </c>
      <c r="AW365" s="35">
        <f t="shared" si="120"/>
        <v>1.7232897303392569E-2</v>
      </c>
      <c r="AZ365" s="36">
        <v>5.4482841265035779E-3</v>
      </c>
      <c r="BA365">
        <v>358</v>
      </c>
    </row>
    <row r="366" spans="8:53" x14ac:dyDescent="0.35">
      <c r="H366" s="4"/>
      <c r="I366" s="7"/>
      <c r="J366" s="7"/>
      <c r="K366" s="7"/>
      <c r="L366" s="7"/>
      <c r="M366" s="7"/>
      <c r="N366" s="4"/>
      <c r="O366" s="4">
        <v>362</v>
      </c>
      <c r="P366" s="4">
        <v>0.9650529424537464</v>
      </c>
      <c r="Q366" s="4">
        <v>0.24770758985700611</v>
      </c>
      <c r="R366" s="4">
        <v>1.0984921186813741</v>
      </c>
      <c r="S366" s="4">
        <v>0.76649333700897493</v>
      </c>
      <c r="T366" s="4">
        <v>0.85026702787627495</v>
      </c>
      <c r="U366" s="4"/>
      <c r="V366" s="4"/>
      <c r="W366" s="4"/>
      <c r="X366" s="4"/>
      <c r="Y366" s="4"/>
      <c r="Z366" s="4"/>
      <c r="AA366" s="4"/>
      <c r="AC366">
        <v>362</v>
      </c>
      <c r="AD366">
        <f t="shared" si="105"/>
        <v>0.9650529424537464</v>
      </c>
      <c r="AE366">
        <f t="shared" si="106"/>
        <v>0.48829669656398844</v>
      </c>
      <c r="AF366">
        <f t="shared" si="107"/>
        <v>1.198765620270791</v>
      </c>
      <c r="AG366">
        <f t="shared" si="108"/>
        <v>0.7277291552121542</v>
      </c>
      <c r="AH366">
        <f t="shared" si="109"/>
        <v>0.95475163007798214</v>
      </c>
      <c r="AJ366">
        <v>362</v>
      </c>
      <c r="AK366" s="32">
        <f t="shared" si="110"/>
        <v>4165.3697649133073</v>
      </c>
      <c r="AL366" s="32">
        <f t="shared" si="111"/>
        <v>1229.815742620983</v>
      </c>
      <c r="AM366" s="32">
        <f t="shared" si="112"/>
        <v>803.92089458961073</v>
      </c>
      <c r="AN366" s="32">
        <f t="shared" si="113"/>
        <v>2343.8450768315001</v>
      </c>
      <c r="AO366" s="32">
        <f t="shared" si="114"/>
        <v>1911.9088111320568</v>
      </c>
      <c r="AQ366">
        <v>362</v>
      </c>
      <c r="AR366" s="35">
        <f t="shared" si="115"/>
        <v>1.286818439453552E-2</v>
      </c>
      <c r="AS366" s="35">
        <f t="shared" si="116"/>
        <v>7.0139141215828094E-3</v>
      </c>
      <c r="AT366" s="35">
        <f t="shared" si="117"/>
        <v>1.3516004273336657E-2</v>
      </c>
      <c r="AU366" s="35">
        <f t="shared" si="118"/>
        <v>9.3644015466605168E-3</v>
      </c>
      <c r="AV366" s="35">
        <f t="shared" si="119"/>
        <v>1.1618725962092569E-2</v>
      </c>
      <c r="AW366" s="35">
        <f t="shared" si="120"/>
        <v>1.0876246059641615E-2</v>
      </c>
      <c r="AZ366" s="36">
        <v>5.4548635827681219E-3</v>
      </c>
      <c r="BA366">
        <v>359</v>
      </c>
    </row>
    <row r="367" spans="8:53" x14ac:dyDescent="0.35">
      <c r="H367" s="4"/>
      <c r="I367" s="7"/>
      <c r="J367" s="7"/>
      <c r="K367" s="7"/>
      <c r="L367" s="7"/>
      <c r="M367" s="7"/>
      <c r="N367" s="4"/>
      <c r="O367" s="4">
        <v>363</v>
      </c>
      <c r="P367" s="4">
        <v>-0.6015895634058418</v>
      </c>
      <c r="Q367" s="4">
        <v>1.6917332986016458</v>
      </c>
      <c r="R367" s="4">
        <v>0.26093215623677263</v>
      </c>
      <c r="S367" s="4">
        <v>0.23248151922531349</v>
      </c>
      <c r="T367" s="4">
        <v>1.8074174180818499</v>
      </c>
      <c r="U367" s="4"/>
      <c r="V367" s="4"/>
      <c r="W367" s="4"/>
      <c r="X367" s="4"/>
      <c r="Y367" s="4"/>
      <c r="Z367" s="4"/>
      <c r="AA367" s="4"/>
      <c r="AC367">
        <v>363</v>
      </c>
      <c r="AD367">
        <f t="shared" si="105"/>
        <v>-0.6015895634058418</v>
      </c>
      <c r="AE367">
        <f t="shared" si="106"/>
        <v>1.4792640349809068</v>
      </c>
      <c r="AF367">
        <f t="shared" si="107"/>
        <v>1.0131166290089506</v>
      </c>
      <c r="AG367">
        <f t="shared" si="108"/>
        <v>0.18829727849148781</v>
      </c>
      <c r="AH367">
        <f t="shared" si="109"/>
        <v>2.0453994586460835</v>
      </c>
      <c r="AJ367">
        <v>363</v>
      </c>
      <c r="AK367" s="32">
        <f t="shared" si="110"/>
        <v>4079.8099696837789</v>
      </c>
      <c r="AL367" s="32">
        <f t="shared" si="111"/>
        <v>1247.3870827865189</v>
      </c>
      <c r="AM367" s="32">
        <f t="shared" si="112"/>
        <v>795.96223825156608</v>
      </c>
      <c r="AN367" s="32">
        <f t="shared" si="113"/>
        <v>2327.7035050942663</v>
      </c>
      <c r="AO367" s="32">
        <f t="shared" si="114"/>
        <v>1937.2912389050307</v>
      </c>
      <c r="AQ367">
        <v>363</v>
      </c>
      <c r="AR367" s="35">
        <f t="shared" si="115"/>
        <v>-7.936881984272337E-3</v>
      </c>
      <c r="AS367" s="35">
        <f t="shared" si="116"/>
        <v>2.1401910162963222E-2</v>
      </c>
      <c r="AT367" s="35">
        <f t="shared" si="117"/>
        <v>3.482398199150305E-3</v>
      </c>
      <c r="AU367" s="35">
        <f t="shared" si="118"/>
        <v>2.4131196306216296E-3</v>
      </c>
      <c r="AV367" s="35">
        <f t="shared" si="119"/>
        <v>2.5048937223223211E-2</v>
      </c>
      <c r="AW367" s="35">
        <f t="shared" si="120"/>
        <v>8.8818966463372062E-3</v>
      </c>
      <c r="AZ367" s="36">
        <v>5.5728415382366066E-3</v>
      </c>
      <c r="BA367">
        <v>360</v>
      </c>
    </row>
    <row r="368" spans="8:53" x14ac:dyDescent="0.35">
      <c r="H368" s="4"/>
      <c r="I368" s="7"/>
      <c r="J368" s="7"/>
      <c r="K368" s="7"/>
      <c r="L368" s="7"/>
      <c r="M368" s="7"/>
      <c r="N368" s="4"/>
      <c r="O368" s="4">
        <v>364</v>
      </c>
      <c r="P368" s="4">
        <v>-0.49563073642409178</v>
      </c>
      <c r="Q368" s="4">
        <v>1.0046751029286751</v>
      </c>
      <c r="R368" s="4">
        <v>-1.2043042173075127</v>
      </c>
      <c r="S368" s="4">
        <v>1.1408001555706444E-2</v>
      </c>
      <c r="T368" s="4">
        <v>6.9248626005044014E-2</v>
      </c>
      <c r="U368" s="4"/>
      <c r="V368" s="4"/>
      <c r="W368" s="4"/>
      <c r="X368" s="4"/>
      <c r="Y368" s="4"/>
      <c r="Z368" s="4"/>
      <c r="AA368" s="4"/>
      <c r="AC368">
        <v>364</v>
      </c>
      <c r="AD368">
        <f t="shared" si="105"/>
        <v>-0.49563073642409178</v>
      </c>
      <c r="AE368">
        <f t="shared" si="106"/>
        <v>0.84279907700448797</v>
      </c>
      <c r="AF368">
        <f t="shared" si="107"/>
        <v>-0.55757418387794744</v>
      </c>
      <c r="AG368">
        <f t="shared" si="108"/>
        <v>0.22068797824414169</v>
      </c>
      <c r="AH368">
        <f t="shared" si="109"/>
        <v>0.33001473234394857</v>
      </c>
      <c r="AJ368">
        <v>364</v>
      </c>
      <c r="AK368" s="32">
        <f t="shared" si="110"/>
        <v>4085.5409275588568</v>
      </c>
      <c r="AL368" s="32">
        <f t="shared" si="111"/>
        <v>1236.0729847652331</v>
      </c>
      <c r="AM368" s="32">
        <f t="shared" si="112"/>
        <v>796.43789207241912</v>
      </c>
      <c r="AN368" s="32">
        <f t="shared" si="113"/>
        <v>2328.6695963883922</v>
      </c>
      <c r="AO368" s="32">
        <f t="shared" si="114"/>
        <v>1897.5195222698942</v>
      </c>
      <c r="AQ368">
        <v>364</v>
      </c>
      <c r="AR368" s="35">
        <f t="shared" si="115"/>
        <v>-6.543319053397112E-3</v>
      </c>
      <c r="AS368" s="35">
        <f t="shared" si="116"/>
        <v>1.2137551496608445E-2</v>
      </c>
      <c r="AT368" s="35">
        <f t="shared" si="117"/>
        <v>4.0820626228177392E-3</v>
      </c>
      <c r="AU368" s="35">
        <f t="shared" si="118"/>
        <v>2.829161702076588E-3</v>
      </c>
      <c r="AV368" s="35">
        <f t="shared" si="119"/>
        <v>4.0051441942348109E-3</v>
      </c>
      <c r="AW368" s="35">
        <f t="shared" si="120"/>
        <v>3.3021201924680948E-3</v>
      </c>
      <c r="AZ368" s="36">
        <v>5.6451646407826407E-3</v>
      </c>
      <c r="BA368">
        <v>361</v>
      </c>
    </row>
    <row r="369" spans="8:53" x14ac:dyDescent="0.35">
      <c r="H369" s="4"/>
      <c r="I369" s="7"/>
      <c r="J369" s="7"/>
      <c r="K369" s="7"/>
      <c r="L369" s="7"/>
      <c r="M369" s="7"/>
      <c r="N369" s="4"/>
      <c r="O369" s="4">
        <v>365</v>
      </c>
      <c r="P369" s="4">
        <v>0.20960165817004217</v>
      </c>
      <c r="Q369" s="4">
        <v>0.43162298581315145</v>
      </c>
      <c r="R369" s="4">
        <v>-2.5891338818957328</v>
      </c>
      <c r="S369" s="4">
        <v>1.136232057252613</v>
      </c>
      <c r="T369" s="4">
        <v>0.70535040816157923</v>
      </c>
      <c r="U369" s="4"/>
      <c r="V369" s="4"/>
      <c r="W369" s="4"/>
      <c r="X369" s="4"/>
      <c r="Y369" s="4"/>
      <c r="Z369" s="4"/>
      <c r="AA369" s="4"/>
      <c r="AC369">
        <v>365</v>
      </c>
      <c r="AD369">
        <f t="shared" si="105"/>
        <v>0.20960165817004217</v>
      </c>
      <c r="AE369">
        <f t="shared" si="106"/>
        <v>0.47108767953466546</v>
      </c>
      <c r="AF369">
        <f t="shared" si="107"/>
        <v>-1.9084613265399095</v>
      </c>
      <c r="AG369">
        <f t="shared" si="108"/>
        <v>1.6636068557652099</v>
      </c>
      <c r="AH369">
        <f t="shared" si="109"/>
        <v>1.0021588288784733</v>
      </c>
      <c r="AJ369">
        <v>365</v>
      </c>
      <c r="AK369" s="32">
        <f t="shared" si="110"/>
        <v>4123.8902285573249</v>
      </c>
      <c r="AL369" s="32">
        <f t="shared" si="111"/>
        <v>1229.5127975611854</v>
      </c>
      <c r="AM369" s="32">
        <f t="shared" si="112"/>
        <v>817.91787849304512</v>
      </c>
      <c r="AN369" s="32">
        <f t="shared" si="113"/>
        <v>2372.1156195937947</v>
      </c>
      <c r="AO369" s="32">
        <f t="shared" si="114"/>
        <v>1913.0051640753436</v>
      </c>
      <c r="AQ369">
        <v>365</v>
      </c>
      <c r="AR369" s="35">
        <f t="shared" si="115"/>
        <v>2.7818523160949571E-3</v>
      </c>
      <c r="AS369" s="35">
        <f t="shared" si="116"/>
        <v>6.7658526601312996E-3</v>
      </c>
      <c r="AT369" s="35">
        <f t="shared" si="117"/>
        <v>3.1162227046199087E-2</v>
      </c>
      <c r="AU369" s="35">
        <f t="shared" si="118"/>
        <v>2.153896024882429E-2</v>
      </c>
      <c r="AV369" s="35">
        <f t="shared" si="119"/>
        <v>1.2198822230928608E-2</v>
      </c>
      <c r="AW369" s="35">
        <f t="shared" si="120"/>
        <v>1.4889542900435648E-2</v>
      </c>
      <c r="AZ369" s="36">
        <v>5.6463979824497032E-3</v>
      </c>
      <c r="BA369">
        <v>362</v>
      </c>
    </row>
    <row r="370" spans="8:53" x14ac:dyDescent="0.35">
      <c r="H370" s="4"/>
      <c r="I370" s="7"/>
      <c r="J370" s="7"/>
      <c r="K370" s="7"/>
      <c r="L370" s="7"/>
      <c r="M370" s="7"/>
      <c r="N370" s="4"/>
      <c r="O370" s="4">
        <v>366</v>
      </c>
      <c r="P370" s="4">
        <v>0.20144740861499488</v>
      </c>
      <c r="Q370" s="4">
        <v>-3.6925400687923104E-2</v>
      </c>
      <c r="R370" s="4">
        <v>2.2887336658643043</v>
      </c>
      <c r="S370" s="4">
        <v>1.9291847696067246</v>
      </c>
      <c r="T370" s="4">
        <v>-0.54916359418527172</v>
      </c>
      <c r="U370" s="4"/>
      <c r="V370" s="4"/>
      <c r="W370" s="4"/>
      <c r="X370" s="4"/>
      <c r="Y370" s="4"/>
      <c r="Z370" s="4"/>
      <c r="AA370" s="4"/>
      <c r="AC370">
        <v>366</v>
      </c>
      <c r="AD370">
        <f t="shared" si="105"/>
        <v>0.20144740861499488</v>
      </c>
      <c r="AE370">
        <f t="shared" si="106"/>
        <v>1.6295941073945629E-2</v>
      </c>
      <c r="AF370">
        <f t="shared" si="107"/>
        <v>1.9276745442062508</v>
      </c>
      <c r="AG370">
        <f t="shared" si="108"/>
        <v>1.4806310676243055</v>
      </c>
      <c r="AH370">
        <f t="shared" si="109"/>
        <v>-0.63986245431191413</v>
      </c>
      <c r="AJ370">
        <v>366</v>
      </c>
      <c r="AK370" s="32">
        <f t="shared" si="110"/>
        <v>4123.4447642353707</v>
      </c>
      <c r="AL370" s="32">
        <f t="shared" si="111"/>
        <v>1221.5336987103274</v>
      </c>
      <c r="AM370" s="32">
        <f t="shared" si="112"/>
        <v>815.1622594400676</v>
      </c>
      <c r="AN370" s="32">
        <f t="shared" si="113"/>
        <v>2366.5616866058558</v>
      </c>
      <c r="AO370" s="32">
        <f t="shared" si="114"/>
        <v>1875.395037353996</v>
      </c>
      <c r="AQ370">
        <v>366</v>
      </c>
      <c r="AR370" s="35">
        <f t="shared" si="115"/>
        <v>2.6735314071588689E-3</v>
      </c>
      <c r="AS370" s="35">
        <f t="shared" si="116"/>
        <v>2.3230191224343777E-4</v>
      </c>
      <c r="AT370" s="35">
        <f t="shared" si="117"/>
        <v>2.7688173777190572E-2</v>
      </c>
      <c r="AU370" s="35">
        <f t="shared" si="118"/>
        <v>1.914718858182507E-2</v>
      </c>
      <c r="AV370" s="35">
        <f t="shared" si="119"/>
        <v>-7.7012421736045722E-3</v>
      </c>
      <c r="AW370" s="35">
        <f t="shared" si="120"/>
        <v>8.4079907009626757E-3</v>
      </c>
      <c r="AZ370" s="36">
        <v>5.6708754639189793E-3</v>
      </c>
      <c r="BA370">
        <v>363</v>
      </c>
    </row>
    <row r="371" spans="8:53" x14ac:dyDescent="0.35">
      <c r="H371" s="4"/>
      <c r="I371" s="7"/>
      <c r="J371" s="7"/>
      <c r="K371" s="7"/>
      <c r="L371" s="7"/>
      <c r="M371" s="7"/>
      <c r="N371" s="4"/>
      <c r="O371" s="4">
        <v>367</v>
      </c>
      <c r="P371" s="4">
        <v>0.63407465665000495</v>
      </c>
      <c r="Q371" s="4">
        <v>0.23742702479834607</v>
      </c>
      <c r="R371" s="4">
        <v>-2.9708796830834237E-2</v>
      </c>
      <c r="S371" s="4">
        <v>1.0709649415244795</v>
      </c>
      <c r="T371" s="4">
        <v>-0.73274390393637545</v>
      </c>
      <c r="U371" s="4"/>
      <c r="V371" s="4"/>
      <c r="W371" s="4"/>
      <c r="X371" s="4"/>
      <c r="Y371" s="4"/>
      <c r="Z371" s="4"/>
      <c r="AA371" s="4"/>
      <c r="AC371">
        <v>367</v>
      </c>
      <c r="AD371">
        <f t="shared" si="105"/>
        <v>0.63407465665000495</v>
      </c>
      <c r="AE371">
        <f t="shared" si="106"/>
        <v>0.39297504067805678</v>
      </c>
      <c r="AF371">
        <f t="shared" si="107"/>
        <v>0.19777152806994955</v>
      </c>
      <c r="AG371">
        <f t="shared" si="108"/>
        <v>1.178182341764058</v>
      </c>
      <c r="AH371">
        <f t="shared" si="109"/>
        <v>-0.52519170975735308</v>
      </c>
      <c r="AJ371">
        <v>367</v>
      </c>
      <c r="AK371" s="32">
        <f t="shared" si="110"/>
        <v>4147.1456450625119</v>
      </c>
      <c r="AL371" s="32">
        <f t="shared" si="111"/>
        <v>1228.1386517529672</v>
      </c>
      <c r="AM371" s="32">
        <f t="shared" si="112"/>
        <v>810.62771625446601</v>
      </c>
      <c r="AN371" s="32">
        <f t="shared" si="113"/>
        <v>2357.4098436283857</v>
      </c>
      <c r="AO371" s="32">
        <f t="shared" si="114"/>
        <v>1877.9973589444273</v>
      </c>
      <c r="AQ371">
        <v>367</v>
      </c>
      <c r="AR371" s="35">
        <f t="shared" si="115"/>
        <v>8.4367335925086273E-3</v>
      </c>
      <c r="AS371" s="35">
        <f t="shared" si="116"/>
        <v>5.6406565019178068E-3</v>
      </c>
      <c r="AT371" s="35">
        <f t="shared" si="117"/>
        <v>2.1971402237097815E-2</v>
      </c>
      <c r="AU371" s="35">
        <f t="shared" si="118"/>
        <v>1.5205996136422151E-2</v>
      </c>
      <c r="AV371" s="35">
        <f t="shared" si="119"/>
        <v>-6.3243160165997736E-3</v>
      </c>
      <c r="AW371" s="35">
        <f t="shared" si="120"/>
        <v>8.9860944902693269E-3</v>
      </c>
      <c r="AZ371" s="36">
        <v>5.7468418317962794E-3</v>
      </c>
      <c r="BA371">
        <v>364</v>
      </c>
    </row>
    <row r="372" spans="8:53" x14ac:dyDescent="0.35">
      <c r="H372" s="4"/>
      <c r="I372" s="7"/>
      <c r="J372" s="7"/>
      <c r="K372" s="7"/>
      <c r="L372" s="7"/>
      <c r="M372" s="7"/>
      <c r="N372" s="4"/>
      <c r="O372" s="4">
        <v>368</v>
      </c>
      <c r="P372" s="4">
        <v>-6.5163608660317007E-2</v>
      </c>
      <c r="Q372" s="4">
        <v>-1.0642846930158634</v>
      </c>
      <c r="R372" s="4">
        <v>-1.7612758188985507</v>
      </c>
      <c r="S372" s="4">
        <v>-0.9126705212551528</v>
      </c>
      <c r="T372" s="4">
        <v>-1.0177843165208615</v>
      </c>
      <c r="U372" s="4"/>
      <c r="V372" s="4"/>
      <c r="W372" s="4"/>
      <c r="X372" s="4"/>
      <c r="Y372" s="4"/>
      <c r="Z372" s="4"/>
      <c r="AA372" s="4"/>
      <c r="AC372">
        <v>368</v>
      </c>
      <c r="AD372">
        <f t="shared" si="105"/>
        <v>-6.5163608660317007E-2</v>
      </c>
      <c r="AE372">
        <f t="shared" si="106"/>
        <v>-1.0450702155555516</v>
      </c>
      <c r="AF372">
        <f t="shared" si="107"/>
        <v>-2.0429136382563522</v>
      </c>
      <c r="AG372">
        <f t="shared" si="108"/>
        <v>-0.6422038457942254</v>
      </c>
      <c r="AH372">
        <f t="shared" si="109"/>
        <v>-1.1400645592607985</v>
      </c>
      <c r="AJ372">
        <v>368</v>
      </c>
      <c r="AK372" s="32">
        <f t="shared" si="110"/>
        <v>4108.906357363785</v>
      </c>
      <c r="AL372" s="32">
        <f t="shared" si="111"/>
        <v>1203.1133995288665</v>
      </c>
      <c r="AM372" s="32">
        <f t="shared" si="112"/>
        <v>783.86296626863952</v>
      </c>
      <c r="AN372" s="32">
        <f t="shared" si="113"/>
        <v>2303.0692367040715</v>
      </c>
      <c r="AO372" s="32">
        <f t="shared" si="114"/>
        <v>1864.0856282282518</v>
      </c>
      <c r="AQ372">
        <v>368</v>
      </c>
      <c r="AR372" s="35">
        <f t="shared" si="115"/>
        <v>-8.6168649739570835E-4</v>
      </c>
      <c r="AS372" s="35">
        <f t="shared" si="116"/>
        <v>-1.4850849925186149E-2</v>
      </c>
      <c r="AT372" s="35">
        <f t="shared" si="117"/>
        <v>-1.1771348627534706E-2</v>
      </c>
      <c r="AU372" s="35">
        <f t="shared" si="118"/>
        <v>-8.1954968760726832E-3</v>
      </c>
      <c r="AV372" s="35">
        <f t="shared" si="119"/>
        <v>-1.3685214832005244E-2</v>
      </c>
      <c r="AW372" s="35">
        <f t="shared" si="120"/>
        <v>-9.8729193516388994E-3</v>
      </c>
      <c r="AZ372" s="36">
        <v>5.7515952849506169E-3</v>
      </c>
      <c r="BA372">
        <v>365</v>
      </c>
    </row>
    <row r="373" spans="8:53" x14ac:dyDescent="0.35">
      <c r="H373" s="4"/>
      <c r="I373" s="7"/>
      <c r="J373" s="7"/>
      <c r="K373" s="7"/>
      <c r="L373" s="7"/>
      <c r="M373" s="7"/>
      <c r="N373" s="4"/>
      <c r="O373" s="4">
        <v>369</v>
      </c>
      <c r="P373" s="4">
        <v>-0.67389054990261632</v>
      </c>
      <c r="Q373" s="4">
        <v>-4.4580626614304066E-3</v>
      </c>
      <c r="R373" s="4">
        <v>-0.34453592255282617</v>
      </c>
      <c r="S373" s="4">
        <v>0.16148397915689774</v>
      </c>
      <c r="T373" s="4">
        <v>1.8504558558146416</v>
      </c>
      <c r="U373" s="4"/>
      <c r="V373" s="4"/>
      <c r="W373" s="4"/>
      <c r="X373" s="4"/>
      <c r="Y373" s="4"/>
      <c r="Z373" s="4"/>
      <c r="AA373" s="4"/>
      <c r="AC373">
        <v>369</v>
      </c>
      <c r="AD373">
        <f t="shared" si="105"/>
        <v>-0.67389054990261632</v>
      </c>
      <c r="AE373">
        <f t="shared" si="106"/>
        <v>-0.17816418020971697</v>
      </c>
      <c r="AF373">
        <f t="shared" si="107"/>
        <v>-0.39496077920687039</v>
      </c>
      <c r="AG373">
        <f t="shared" si="108"/>
        <v>0.10265178664702067</v>
      </c>
      <c r="AH373">
        <f t="shared" si="109"/>
        <v>1.6786694190019884</v>
      </c>
      <c r="AJ373">
        <v>369</v>
      </c>
      <c r="AK373" s="32">
        <f t="shared" si="110"/>
        <v>4075.9040665157036</v>
      </c>
      <c r="AL373" s="32">
        <f t="shared" si="111"/>
        <v>1218.1378143737045</v>
      </c>
      <c r="AM373" s="32">
        <f t="shared" si="112"/>
        <v>794.70591189617221</v>
      </c>
      <c r="AN373" s="32">
        <f t="shared" si="113"/>
        <v>2325.1509565803717</v>
      </c>
      <c r="AO373" s="32">
        <f t="shared" si="114"/>
        <v>1928.7190208830111</v>
      </c>
      <c r="AQ373">
        <v>369</v>
      </c>
      <c r="AR373" s="35">
        <f t="shared" si="115"/>
        <v>-8.8866572199775007E-3</v>
      </c>
      <c r="AS373" s="35">
        <f t="shared" si="116"/>
        <v>-2.5483607994231106E-3</v>
      </c>
      <c r="AT373" s="35">
        <f t="shared" si="117"/>
        <v>1.8985273527132307E-3</v>
      </c>
      <c r="AU373" s="35">
        <f t="shared" si="118"/>
        <v>1.3138782052330988E-3</v>
      </c>
      <c r="AV373" s="35">
        <f t="shared" si="119"/>
        <v>2.0513252140538674E-2</v>
      </c>
      <c r="AW373" s="35">
        <f t="shared" si="120"/>
        <v>2.4581279358168789E-3</v>
      </c>
      <c r="AZ373" s="36">
        <v>5.7727816744106222E-3</v>
      </c>
      <c r="BA373">
        <v>366</v>
      </c>
    </row>
    <row r="374" spans="8:53" x14ac:dyDescent="0.35">
      <c r="H374" s="4"/>
      <c r="I374" s="7"/>
      <c r="J374" s="7"/>
      <c r="K374" s="7"/>
      <c r="L374" s="7"/>
      <c r="M374" s="7"/>
      <c r="N374" s="4"/>
      <c r="O374" s="4">
        <v>370</v>
      </c>
      <c r="P374" s="4">
        <v>0.29826268053263433</v>
      </c>
      <c r="Q374" s="4">
        <v>1.054018884077641</v>
      </c>
      <c r="R374" s="4">
        <v>-0.69496454983308342</v>
      </c>
      <c r="S374" s="4">
        <v>0.2251903956039164</v>
      </c>
      <c r="T374" s="4">
        <v>0.19790877226483225</v>
      </c>
      <c r="U374" s="4"/>
      <c r="V374" s="4"/>
      <c r="W374" s="4"/>
      <c r="X374" s="4"/>
      <c r="Y374" s="4"/>
      <c r="Z374" s="4"/>
      <c r="AA374" s="4"/>
      <c r="AC374">
        <v>370</v>
      </c>
      <c r="AD374">
        <f t="shared" si="105"/>
        <v>0.29826268053263433</v>
      </c>
      <c r="AE374">
        <f t="shared" si="106"/>
        <v>1.0952891338022273</v>
      </c>
      <c r="AF374">
        <f t="shared" si="107"/>
        <v>1.7454385483193779E-2</v>
      </c>
      <c r="AG374">
        <f t="shared" si="108"/>
        <v>0.47698274760066495</v>
      </c>
      <c r="AH374">
        <f t="shared" si="109"/>
        <v>0.55602010011558889</v>
      </c>
      <c r="AJ374">
        <v>370</v>
      </c>
      <c r="AK374" s="32">
        <f t="shared" si="110"/>
        <v>4128.736862272478</v>
      </c>
      <c r="AL374" s="32">
        <f t="shared" si="111"/>
        <v>1240.5490334302847</v>
      </c>
      <c r="AM374" s="32">
        <f t="shared" si="112"/>
        <v>800.21158872048511</v>
      </c>
      <c r="AN374" s="32">
        <f t="shared" si="113"/>
        <v>2336.3280459048274</v>
      </c>
      <c r="AO374" s="32">
        <f t="shared" si="114"/>
        <v>1902.7124589187727</v>
      </c>
      <c r="AQ374">
        <v>370</v>
      </c>
      <c r="AR374" s="35">
        <f t="shared" si="115"/>
        <v>3.960379402175862E-3</v>
      </c>
      <c r="AS374" s="35">
        <f t="shared" si="116"/>
        <v>1.5802688581604718E-2</v>
      </c>
      <c r="AT374" s="35">
        <f t="shared" si="117"/>
        <v>8.8396226935010258E-3</v>
      </c>
      <c r="AU374" s="35">
        <f t="shared" si="118"/>
        <v>6.1272322056877826E-3</v>
      </c>
      <c r="AV374" s="35">
        <f t="shared" si="119"/>
        <v>6.752802412112846E-3</v>
      </c>
      <c r="AW374" s="35">
        <f t="shared" si="120"/>
        <v>8.2965450590164469E-3</v>
      </c>
      <c r="AZ374" s="36">
        <v>5.9036893743579242E-3</v>
      </c>
      <c r="BA374">
        <v>367</v>
      </c>
    </row>
    <row r="375" spans="8:53" x14ac:dyDescent="0.35">
      <c r="H375" s="4"/>
      <c r="I375" s="7"/>
      <c r="J375" s="7"/>
      <c r="K375" s="7"/>
      <c r="L375" s="7"/>
      <c r="M375" s="7"/>
      <c r="N375" s="4"/>
      <c r="O375" s="4">
        <v>371</v>
      </c>
      <c r="P375" s="4">
        <v>0.78322952202894291</v>
      </c>
      <c r="Q375" s="4">
        <v>0.1368863699222618</v>
      </c>
      <c r="R375" s="4">
        <v>0.18394435254059899</v>
      </c>
      <c r="S375" s="4">
        <v>0.52452496535723547</v>
      </c>
      <c r="T375" s="4">
        <v>-1.0735071578754718</v>
      </c>
      <c r="U375" s="4"/>
      <c r="V375" s="4"/>
      <c r="W375" s="4"/>
      <c r="X375" s="4"/>
      <c r="Y375" s="4"/>
      <c r="Z375" s="4"/>
      <c r="AA375" s="4"/>
      <c r="AC375">
        <v>371</v>
      </c>
      <c r="AD375">
        <f t="shared" si="105"/>
        <v>0.78322952202894291</v>
      </c>
      <c r="AE375">
        <f t="shared" si="106"/>
        <v>0.33431815068864024</v>
      </c>
      <c r="AF375">
        <f t="shared" si="107"/>
        <v>0.34692818455129881</v>
      </c>
      <c r="AG375">
        <f t="shared" si="108"/>
        <v>0.62478233310205322</v>
      </c>
      <c r="AH375">
        <f t="shared" si="109"/>
        <v>-0.87142179980899437</v>
      </c>
      <c r="AJ375">
        <v>371</v>
      </c>
      <c r="AK375" s="32">
        <f t="shared" si="110"/>
        <v>4155.348426694437</v>
      </c>
      <c r="AL375" s="32">
        <f t="shared" si="111"/>
        <v>1227.107778293969</v>
      </c>
      <c r="AM375" s="32">
        <f t="shared" si="112"/>
        <v>802.39592041939295</v>
      </c>
      <c r="AN375" s="32">
        <f t="shared" si="113"/>
        <v>2340.7559512507892</v>
      </c>
      <c r="AO375" s="32">
        <f t="shared" si="114"/>
        <v>1870.1510503448978</v>
      </c>
      <c r="AQ375">
        <v>371</v>
      </c>
      <c r="AR375" s="35">
        <f t="shared" si="115"/>
        <v>1.0431355200534176E-2</v>
      </c>
      <c r="AS375" s="35">
        <f t="shared" si="116"/>
        <v>4.7965431270984293E-3</v>
      </c>
      <c r="AT375" s="35">
        <f t="shared" si="117"/>
        <v>1.1593444805084285E-2</v>
      </c>
      <c r="AU375" s="35">
        <f t="shared" si="118"/>
        <v>8.0340860646781476E-3</v>
      </c>
      <c r="AV375" s="35">
        <f t="shared" si="119"/>
        <v>-1.0475911878675248E-2</v>
      </c>
      <c r="AW375" s="35">
        <f t="shared" si="120"/>
        <v>4.8759034637439573E-3</v>
      </c>
      <c r="AZ375" s="36">
        <v>6.0085791221853981E-3</v>
      </c>
      <c r="BA375">
        <v>368</v>
      </c>
    </row>
    <row r="376" spans="8:53" x14ac:dyDescent="0.35">
      <c r="H376" s="4"/>
      <c r="I376" s="7"/>
      <c r="J376" s="7"/>
      <c r="K376" s="7"/>
      <c r="L376" s="7"/>
      <c r="M376" s="7"/>
      <c r="N376" s="4"/>
      <c r="O376" s="4">
        <v>372</v>
      </c>
      <c r="P376" s="4">
        <v>1.2824316033542755</v>
      </c>
      <c r="Q376" s="4">
        <v>0.32632795640548368</v>
      </c>
      <c r="R376" s="4">
        <v>-1.3425674299635757</v>
      </c>
      <c r="S376" s="4">
        <v>-0.62091519647744653</v>
      </c>
      <c r="T376" s="4">
        <v>-1.4653996571128807</v>
      </c>
      <c r="U376" s="4"/>
      <c r="V376" s="4"/>
      <c r="W376" s="4"/>
      <c r="X376" s="4"/>
      <c r="Y376" s="4"/>
      <c r="Z376" s="4"/>
      <c r="AA376" s="4"/>
      <c r="AC376">
        <v>372</v>
      </c>
      <c r="AD376">
        <f t="shared" si="105"/>
        <v>1.2824316033542755</v>
      </c>
      <c r="AE376">
        <f t="shared" si="106"/>
        <v>0.64613628443052762</v>
      </c>
      <c r="AF376">
        <f t="shared" si="107"/>
        <v>-0.7543106406355905</v>
      </c>
      <c r="AG376">
        <f t="shared" si="108"/>
        <v>-0.10128239774905679</v>
      </c>
      <c r="AH376">
        <f t="shared" si="109"/>
        <v>-1.0231389155521824</v>
      </c>
      <c r="AJ376">
        <v>372</v>
      </c>
      <c r="AK376" s="32">
        <f t="shared" si="110"/>
        <v>4182.9202815747458</v>
      </c>
      <c r="AL376" s="32">
        <f t="shared" si="111"/>
        <v>1232.597812341445</v>
      </c>
      <c r="AM376" s="32">
        <f t="shared" si="112"/>
        <v>791.72239544643219</v>
      </c>
      <c r="AN376" s="32">
        <f t="shared" si="113"/>
        <v>2319.084235048455</v>
      </c>
      <c r="AO376" s="32">
        <f t="shared" si="114"/>
        <v>1866.7231564790854</v>
      </c>
      <c r="AQ376">
        <v>372</v>
      </c>
      <c r="AR376" s="35">
        <f t="shared" si="115"/>
        <v>1.7135839116523277E-2</v>
      </c>
      <c r="AS376" s="35">
        <f t="shared" si="116"/>
        <v>9.2919650697604883E-3</v>
      </c>
      <c r="AT376" s="35">
        <f t="shared" si="117"/>
        <v>-1.8628398305192695E-3</v>
      </c>
      <c r="AU376" s="35">
        <f t="shared" si="118"/>
        <v>-1.2987231176714298E-3</v>
      </c>
      <c r="AV376" s="35">
        <f t="shared" si="119"/>
        <v>-1.2289660319540041E-2</v>
      </c>
      <c r="AW376" s="35">
        <f t="shared" si="120"/>
        <v>2.195316183710605E-3</v>
      </c>
      <c r="AZ376" s="36">
        <v>6.0236345060351365E-3</v>
      </c>
      <c r="BA376">
        <v>369</v>
      </c>
    </row>
    <row r="377" spans="8:53" x14ac:dyDescent="0.35">
      <c r="H377" s="4"/>
      <c r="I377" s="7"/>
      <c r="J377" s="7"/>
      <c r="K377" s="7"/>
      <c r="L377" s="7"/>
      <c r="M377" s="7"/>
      <c r="N377" s="4"/>
      <c r="O377" s="4">
        <v>373</v>
      </c>
      <c r="P377" s="4">
        <v>0.18588520838652531</v>
      </c>
      <c r="Q377" s="4">
        <v>-0.73935765107823914</v>
      </c>
      <c r="R377" s="4">
        <v>0.69031886586870539</v>
      </c>
      <c r="S377" s="4">
        <v>0.75159564106235732</v>
      </c>
      <c r="T377" s="4">
        <v>0.40657506264606641</v>
      </c>
      <c r="U377" s="4"/>
      <c r="V377" s="4"/>
      <c r="W377" s="4"/>
      <c r="X377" s="4"/>
      <c r="Y377" s="4"/>
      <c r="Z377" s="4"/>
      <c r="AA377" s="4"/>
      <c r="AC377">
        <v>373</v>
      </c>
      <c r="AD377">
        <f t="shared" si="105"/>
        <v>0.18588520838652531</v>
      </c>
      <c r="AE377">
        <f t="shared" si="106"/>
        <v>-0.66637386967760104</v>
      </c>
      <c r="AF377">
        <f t="shared" si="107"/>
        <v>0.21864067741679039</v>
      </c>
      <c r="AG377">
        <f t="shared" si="108"/>
        <v>0.58348030808495555</v>
      </c>
      <c r="AH377">
        <f t="shared" si="109"/>
        <v>0.18456996047641733</v>
      </c>
      <c r="AJ377">
        <v>373</v>
      </c>
      <c r="AK377" s="32">
        <f t="shared" si="110"/>
        <v>4122.5947392308808</v>
      </c>
      <c r="AL377" s="32">
        <f t="shared" si="111"/>
        <v>1209.6536851251149</v>
      </c>
      <c r="AM377" s="32">
        <f t="shared" si="112"/>
        <v>801.784917737358</v>
      </c>
      <c r="AN377" s="32">
        <f t="shared" si="113"/>
        <v>2339.5177459505139</v>
      </c>
      <c r="AO377" s="32">
        <f t="shared" si="114"/>
        <v>1894.1851281124689</v>
      </c>
      <c r="AQ377">
        <v>373</v>
      </c>
      <c r="AR377" s="35">
        <f t="shared" si="115"/>
        <v>2.4668358839332605E-3</v>
      </c>
      <c r="AS377" s="35">
        <f t="shared" si="116"/>
        <v>-9.4954471851669275E-3</v>
      </c>
      <c r="AT377" s="35">
        <f t="shared" si="117"/>
        <v>1.0823143894803211E-2</v>
      </c>
      <c r="AU377" s="35">
        <f t="shared" si="118"/>
        <v>7.5008595454606475E-3</v>
      </c>
      <c r="AV377" s="35">
        <f t="shared" si="119"/>
        <v>2.2408678073329025E-3</v>
      </c>
      <c r="AW377" s="35">
        <f t="shared" si="120"/>
        <v>2.7072519892726186E-3</v>
      </c>
      <c r="AZ377" s="36">
        <v>6.0388949478048289E-3</v>
      </c>
      <c r="BA377">
        <v>370</v>
      </c>
    </row>
    <row r="378" spans="8:53" x14ac:dyDescent="0.35">
      <c r="H378" s="4"/>
      <c r="I378" s="7"/>
      <c r="J378" s="7"/>
      <c r="K378" s="7"/>
      <c r="L378" s="7"/>
      <c r="M378" s="7"/>
      <c r="N378" s="4"/>
      <c r="O378" s="4">
        <v>374</v>
      </c>
      <c r="P378" s="4">
        <v>0.24114107607462901</v>
      </c>
      <c r="Q378" s="4">
        <v>-1.0171272026623968</v>
      </c>
      <c r="R378" s="4">
        <v>-1.6659800761879915</v>
      </c>
      <c r="S378" s="4">
        <v>-0.68583754293284394</v>
      </c>
      <c r="T378" s="4">
        <v>0.80274823592248168</v>
      </c>
      <c r="U378" s="4"/>
      <c r="V378" s="4"/>
      <c r="W378" s="4"/>
      <c r="X378" s="4"/>
      <c r="Y378" s="4"/>
      <c r="Z378" s="4"/>
      <c r="AA378" s="4"/>
      <c r="AC378">
        <v>374</v>
      </c>
      <c r="AD378">
        <f t="shared" si="105"/>
        <v>0.24114107607462901</v>
      </c>
      <c r="AE378">
        <f t="shared" si="106"/>
        <v>-0.92048546063578107</v>
      </c>
      <c r="AF378">
        <f t="shared" si="107"/>
        <v>-1.891029194097853</v>
      </c>
      <c r="AG378">
        <f t="shared" si="108"/>
        <v>-0.38157372291510294</v>
      </c>
      <c r="AH378">
        <f t="shared" si="109"/>
        <v>0.6468744604355019</v>
      </c>
      <c r="AJ378">
        <v>374</v>
      </c>
      <c r="AK378" s="32">
        <f t="shared" si="110"/>
        <v>4125.6136710336523</v>
      </c>
      <c r="AL378" s="32">
        <f t="shared" si="111"/>
        <v>1205.2611314685505</v>
      </c>
      <c r="AM378" s="32">
        <f t="shared" si="112"/>
        <v>787.64005738176718</v>
      </c>
      <c r="AN378" s="32">
        <f t="shared" si="113"/>
        <v>2310.7718289489562</v>
      </c>
      <c r="AO378" s="32">
        <f t="shared" si="114"/>
        <v>1904.8040267610761</v>
      </c>
      <c r="AQ378">
        <v>374</v>
      </c>
      <c r="AR378" s="35">
        <f t="shared" si="115"/>
        <v>3.2009315696610585E-3</v>
      </c>
      <c r="AS378" s="35">
        <f t="shared" si="116"/>
        <v>-1.3092215788290229E-2</v>
      </c>
      <c r="AT378" s="35">
        <f t="shared" si="117"/>
        <v>-7.0095091001423082E-3</v>
      </c>
      <c r="AU378" s="35">
        <f t="shared" si="118"/>
        <v>-4.8784165415114433E-3</v>
      </c>
      <c r="AV378" s="35">
        <f t="shared" si="119"/>
        <v>7.8594813413455089E-3</v>
      </c>
      <c r="AW378" s="35">
        <f t="shared" si="120"/>
        <v>-2.7839457037874826E-3</v>
      </c>
      <c r="AZ378" s="36">
        <v>6.0458674742063911E-3</v>
      </c>
      <c r="BA378">
        <v>371</v>
      </c>
    </row>
    <row r="379" spans="8:53" x14ac:dyDescent="0.35">
      <c r="H379" s="4"/>
      <c r="I379" s="7"/>
      <c r="J379" s="7"/>
      <c r="K379" s="7"/>
      <c r="L379" s="7"/>
      <c r="M379" s="7"/>
      <c r="N379" s="4"/>
      <c r="O379" s="4">
        <v>375</v>
      </c>
      <c r="P379" s="4">
        <v>-1.3060832645752503</v>
      </c>
      <c r="Q379" s="4">
        <v>0.33023002930675249</v>
      </c>
      <c r="R379" s="4">
        <v>-0.48758372714490872</v>
      </c>
      <c r="S379" s="4">
        <v>-0.62773998234888706</v>
      </c>
      <c r="T379" s="4">
        <v>1.4510278754950374</v>
      </c>
      <c r="U379" s="4"/>
      <c r="V379" s="4"/>
      <c r="W379" s="4"/>
      <c r="X379" s="4"/>
      <c r="Y379" s="4"/>
      <c r="Z379" s="4"/>
      <c r="AA379" s="4"/>
      <c r="AC379">
        <v>375</v>
      </c>
      <c r="AD379">
        <f t="shared" si="105"/>
        <v>-1.3060832645752503</v>
      </c>
      <c r="AE379">
        <f t="shared" si="106"/>
        <v>-1.7904678613049896E-2</v>
      </c>
      <c r="AF379">
        <f t="shared" si="107"/>
        <v>-0.43684414844849445</v>
      </c>
      <c r="AG379">
        <f t="shared" si="108"/>
        <v>-0.72819741052796394</v>
      </c>
      <c r="AH379">
        <f t="shared" si="109"/>
        <v>1.2891556024344089</v>
      </c>
      <c r="AJ379">
        <v>375</v>
      </c>
      <c r="AK379" s="32">
        <f t="shared" si="110"/>
        <v>4041.9101386601974</v>
      </c>
      <c r="AL379" s="32">
        <f t="shared" si="111"/>
        <v>1220.9357631646956</v>
      </c>
      <c r="AM379" s="32">
        <f t="shared" si="112"/>
        <v>782.62071284165484</v>
      </c>
      <c r="AN379" s="32">
        <f t="shared" si="113"/>
        <v>2300.5334436071944</v>
      </c>
      <c r="AO379" s="32">
        <f t="shared" si="114"/>
        <v>1919.6557730045097</v>
      </c>
      <c r="AQ379">
        <v>375</v>
      </c>
      <c r="AR379" s="35">
        <f t="shared" si="115"/>
        <v>-1.7152758414036073E-2</v>
      </c>
      <c r="AS379" s="35">
        <f t="shared" si="116"/>
        <v>-2.5730754170272263E-4</v>
      </c>
      <c r="AT379" s="35">
        <f t="shared" si="117"/>
        <v>-1.3337477506738749E-2</v>
      </c>
      <c r="AU379" s="35">
        <f t="shared" si="118"/>
        <v>-9.2875226703438285E-3</v>
      </c>
      <c r="AV379" s="35">
        <f t="shared" si="119"/>
        <v>1.5717756027677776E-2</v>
      </c>
      <c r="AW379" s="35">
        <f t="shared" si="120"/>
        <v>-4.8634620210287194E-3</v>
      </c>
      <c r="AZ379" s="36">
        <v>6.1297427662448728E-3</v>
      </c>
      <c r="BA379">
        <v>372</v>
      </c>
    </row>
    <row r="380" spans="8:53" x14ac:dyDescent="0.35">
      <c r="H380" s="4"/>
      <c r="I380" s="7"/>
      <c r="J380" s="7"/>
      <c r="K380" s="7"/>
      <c r="L380" s="7"/>
      <c r="M380" s="7"/>
      <c r="N380" s="4"/>
      <c r="O380" s="4">
        <v>376</v>
      </c>
      <c r="P380" s="4">
        <v>-1.2642548357508965</v>
      </c>
      <c r="Q380" s="4">
        <v>-1.6842466085792869</v>
      </c>
      <c r="R380" s="4">
        <v>-0.91956244233678741</v>
      </c>
      <c r="S380" s="4">
        <v>1.2916949491993952</v>
      </c>
      <c r="T380" s="4">
        <v>-0.77106185489727253</v>
      </c>
      <c r="U380" s="4"/>
      <c r="V380" s="4"/>
      <c r="W380" s="4"/>
      <c r="X380" s="4"/>
      <c r="Y380" s="4"/>
      <c r="Z380" s="4"/>
      <c r="AA380" s="4"/>
      <c r="AC380">
        <v>376</v>
      </c>
      <c r="AD380">
        <f t="shared" si="105"/>
        <v>-1.2642548357508965</v>
      </c>
      <c r="AE380">
        <f t="shared" si="106"/>
        <v>-1.9533999659542518</v>
      </c>
      <c r="AF380">
        <f t="shared" si="107"/>
        <v>-1.8490616536665383</v>
      </c>
      <c r="AG380">
        <f t="shared" si="108"/>
        <v>1.0910627990855737</v>
      </c>
      <c r="AH380">
        <f t="shared" si="109"/>
        <v>-1.2902850563308084</v>
      </c>
      <c r="AJ380">
        <v>376</v>
      </c>
      <c r="AK380" s="32">
        <f t="shared" si="110"/>
        <v>4044.1505297099543</v>
      </c>
      <c r="AL380" s="32">
        <f t="shared" si="111"/>
        <v>1187.569831536485</v>
      </c>
      <c r="AM380" s="32">
        <f t="shared" si="112"/>
        <v>809.32623885205248</v>
      </c>
      <c r="AN380" s="32">
        <f t="shared" si="113"/>
        <v>2354.7802513455854</v>
      </c>
      <c r="AO380" s="32">
        <f t="shared" si="114"/>
        <v>1860.7025262817135</v>
      </c>
      <c r="AQ380">
        <v>376</v>
      </c>
      <c r="AR380" s="35">
        <f t="shared" si="115"/>
        <v>-1.6607975851389178E-2</v>
      </c>
      <c r="AS380" s="35">
        <f t="shared" si="116"/>
        <v>-2.7578438864700128E-2</v>
      </c>
      <c r="AT380" s="35">
        <f t="shared" si="117"/>
        <v>2.0330608739349998E-2</v>
      </c>
      <c r="AU380" s="35">
        <f t="shared" si="118"/>
        <v>1.4073576222206396E-2</v>
      </c>
      <c r="AV380" s="35">
        <f t="shared" si="119"/>
        <v>-1.5475263217696988E-2</v>
      </c>
      <c r="AW380" s="35">
        <f t="shared" si="120"/>
        <v>-5.05149859444598E-3</v>
      </c>
      <c r="AZ380" s="36">
        <v>6.1441343446477113E-3</v>
      </c>
      <c r="BA380">
        <v>373</v>
      </c>
    </row>
    <row r="381" spans="8:53" x14ac:dyDescent="0.35">
      <c r="H381" s="4"/>
      <c r="I381" s="7"/>
      <c r="J381" s="7"/>
      <c r="K381" s="7"/>
      <c r="L381" s="7"/>
      <c r="M381" s="7"/>
      <c r="N381" s="4"/>
      <c r="O381" s="4">
        <v>377</v>
      </c>
      <c r="P381" s="4">
        <v>-0.15161110706634204</v>
      </c>
      <c r="Q381" s="4">
        <v>0.35377887166431821</v>
      </c>
      <c r="R381" s="4">
        <v>-0.40494502429166668</v>
      </c>
      <c r="S381" s="4">
        <v>-0.39422732659244708</v>
      </c>
      <c r="T381" s="4">
        <v>-0.99874888641040993</v>
      </c>
      <c r="U381" s="4"/>
      <c r="V381" s="4"/>
      <c r="W381" s="4"/>
      <c r="X381" s="4"/>
      <c r="Y381" s="4"/>
      <c r="Z381" s="4"/>
      <c r="AA381" s="4"/>
      <c r="AC381">
        <v>377</v>
      </c>
      <c r="AD381">
        <f t="shared" si="105"/>
        <v>-0.15161110706634204</v>
      </c>
      <c r="AE381">
        <f t="shared" si="106"/>
        <v>0.30268930734643545</v>
      </c>
      <c r="AF381">
        <f t="shared" si="107"/>
        <v>-0.17678269631415897</v>
      </c>
      <c r="AG381">
        <f t="shared" si="108"/>
        <v>-0.30991265760749231</v>
      </c>
      <c r="AH381">
        <f t="shared" si="109"/>
        <v>-0.85816504991840492</v>
      </c>
      <c r="AJ381">
        <v>377</v>
      </c>
      <c r="AK381" s="32">
        <f t="shared" si="110"/>
        <v>4104.2033538853329</v>
      </c>
      <c r="AL381" s="32">
        <f t="shared" si="111"/>
        <v>1226.5522720337574</v>
      </c>
      <c r="AM381" s="32">
        <f t="shared" si="112"/>
        <v>788.68176670960565</v>
      </c>
      <c r="AN381" s="32">
        <f t="shared" si="113"/>
        <v>2312.894192402066</v>
      </c>
      <c r="AO381" s="32">
        <f t="shared" si="114"/>
        <v>1870.4508719927417</v>
      </c>
      <c r="AQ381">
        <v>377</v>
      </c>
      <c r="AR381" s="35">
        <f t="shared" si="115"/>
        <v>-2.0052878733277657E-3</v>
      </c>
      <c r="AS381" s="35">
        <f t="shared" si="116"/>
        <v>4.3416761791257308E-3</v>
      </c>
      <c r="AT381" s="35">
        <f t="shared" si="117"/>
        <v>-5.6962093928321078E-3</v>
      </c>
      <c r="AU381" s="35">
        <f t="shared" si="118"/>
        <v>-3.9644320218482632E-3</v>
      </c>
      <c r="AV381" s="35">
        <f t="shared" si="119"/>
        <v>-1.0317271889340174E-2</v>
      </c>
      <c r="AW381" s="35">
        <f t="shared" si="120"/>
        <v>-3.5283049996445159E-3</v>
      </c>
      <c r="AZ381" s="36">
        <v>6.1856264423695521E-3</v>
      </c>
      <c r="BA381">
        <v>374</v>
      </c>
    </row>
    <row r="382" spans="8:53" x14ac:dyDescent="0.35">
      <c r="H382" s="4"/>
      <c r="I382" s="7"/>
      <c r="J382" s="7"/>
      <c r="K382" s="7"/>
      <c r="L382" s="7"/>
      <c r="M382" s="7"/>
      <c r="N382" s="4"/>
      <c r="O382" s="4">
        <v>378</v>
      </c>
      <c r="P382" s="4">
        <v>-1.079408968231814</v>
      </c>
      <c r="Q382" s="4">
        <v>1.3342310121121721</v>
      </c>
      <c r="R382" s="4">
        <v>-0.81430865126368157</v>
      </c>
      <c r="S382" s="4">
        <v>0.78296221543639088</v>
      </c>
      <c r="T382" s="4">
        <v>1.0710935488903137</v>
      </c>
      <c r="U382" s="4"/>
      <c r="V382" s="4"/>
      <c r="W382" s="4"/>
      <c r="X382" s="4"/>
      <c r="Y382" s="4"/>
      <c r="Z382" s="4"/>
      <c r="AA382" s="4"/>
      <c r="AC382">
        <v>378</v>
      </c>
      <c r="AD382">
        <f t="shared" si="105"/>
        <v>-1.079408968231814</v>
      </c>
      <c r="AE382">
        <f t="shared" si="106"/>
        <v>1.0105905726380495</v>
      </c>
      <c r="AF382">
        <f t="shared" si="107"/>
        <v>-0.14845319352445441</v>
      </c>
      <c r="AG382">
        <f t="shared" si="108"/>
        <v>0.81826917490992623</v>
      </c>
      <c r="AH382">
        <f t="shared" si="109"/>
        <v>1.2568890519016458</v>
      </c>
      <c r="AJ382">
        <v>378</v>
      </c>
      <c r="AK382" s="32">
        <f t="shared" si="110"/>
        <v>4054.06602031783</v>
      </c>
      <c r="AL382" s="32">
        <f t="shared" si="111"/>
        <v>1239.0457254875337</v>
      </c>
      <c r="AM382" s="32">
        <f t="shared" si="112"/>
        <v>805.26447922262219</v>
      </c>
      <c r="AN382" s="32">
        <f t="shared" si="113"/>
        <v>2346.5652806675421</v>
      </c>
      <c r="AO382" s="32">
        <f t="shared" si="114"/>
        <v>1918.9069044364001</v>
      </c>
      <c r="AQ382">
        <v>378</v>
      </c>
      <c r="AR382" s="35">
        <f t="shared" si="115"/>
        <v>-1.4196884991226622E-2</v>
      </c>
      <c r="AS382" s="35">
        <f t="shared" si="116"/>
        <v>1.4571730184264942E-2</v>
      </c>
      <c r="AT382" s="35">
        <f t="shared" si="117"/>
        <v>1.5209883034067229E-2</v>
      </c>
      <c r="AU382" s="35">
        <f t="shared" si="118"/>
        <v>1.0535842843780285E-2</v>
      </c>
      <c r="AV382" s="35">
        <f t="shared" si="119"/>
        <v>1.5321518789597643E-2</v>
      </c>
      <c r="AW382" s="35">
        <f t="shared" si="120"/>
        <v>8.2884179720966959E-3</v>
      </c>
      <c r="AZ382" s="36">
        <v>6.2181371454206776E-3</v>
      </c>
      <c r="BA382">
        <v>375</v>
      </c>
    </row>
    <row r="383" spans="8:53" x14ac:dyDescent="0.35">
      <c r="H383" s="4"/>
      <c r="I383" s="7"/>
      <c r="J383" s="7"/>
      <c r="K383" s="7"/>
      <c r="L383" s="7"/>
      <c r="M383" s="7"/>
      <c r="N383" s="4"/>
      <c r="O383" s="4">
        <v>379</v>
      </c>
      <c r="P383" s="4">
        <v>-0.28266277113591043</v>
      </c>
      <c r="Q383" s="4">
        <v>0.42572320454107215</v>
      </c>
      <c r="R383" s="4">
        <v>0.43310816688717435</v>
      </c>
      <c r="S383" s="4">
        <v>0.44755475184866578</v>
      </c>
      <c r="T383" s="4">
        <v>0.89476312993745288</v>
      </c>
      <c r="U383" s="4"/>
      <c r="V383" s="4"/>
      <c r="W383" s="4"/>
      <c r="X383" s="4"/>
      <c r="Y383" s="4"/>
      <c r="Z383" s="4"/>
      <c r="AA383" s="4"/>
      <c r="AC383">
        <v>379</v>
      </c>
      <c r="AD383">
        <f t="shared" si="105"/>
        <v>-0.28266277113591043</v>
      </c>
      <c r="AE383">
        <f t="shared" si="106"/>
        <v>0.33838830574200329</v>
      </c>
      <c r="AF383">
        <f t="shared" si="107"/>
        <v>0.54223786992367862</v>
      </c>
      <c r="AG383">
        <f t="shared" si="108"/>
        <v>0.33379706166098172</v>
      </c>
      <c r="AH383">
        <f t="shared" si="109"/>
        <v>0.89096518123017043</v>
      </c>
      <c r="AJ383">
        <v>379</v>
      </c>
      <c r="AK383" s="32">
        <f t="shared" si="110"/>
        <v>4097.0840135713006</v>
      </c>
      <c r="AL383" s="32">
        <f t="shared" si="111"/>
        <v>1227.1792818390772</v>
      </c>
      <c r="AM383" s="32">
        <f t="shared" si="112"/>
        <v>798.1011168327035</v>
      </c>
      <c r="AN383" s="32">
        <f t="shared" si="113"/>
        <v>2332.0463557711073</v>
      </c>
      <c r="AO383" s="32">
        <f t="shared" si="114"/>
        <v>1910.43465818595</v>
      </c>
      <c r="AQ383">
        <v>379</v>
      </c>
      <c r="AR383" s="35">
        <f t="shared" si="115"/>
        <v>-3.7364555018782886E-3</v>
      </c>
      <c r="AS383" s="35">
        <f t="shared" si="116"/>
        <v>4.8550926010868523E-3</v>
      </c>
      <c r="AT383" s="35">
        <f t="shared" si="117"/>
        <v>6.1789168339680955E-3</v>
      </c>
      <c r="AU383" s="35">
        <f t="shared" si="118"/>
        <v>4.2833451492645391E-3</v>
      </c>
      <c r="AV383" s="35">
        <f t="shared" si="119"/>
        <v>1.083873022352444E-2</v>
      </c>
      <c r="AW383" s="35">
        <f t="shared" si="120"/>
        <v>4.4839258611931278E-3</v>
      </c>
      <c r="AZ383" s="36">
        <v>6.2397713279161325E-3</v>
      </c>
      <c r="BA383">
        <v>376</v>
      </c>
    </row>
    <row r="384" spans="8:53" x14ac:dyDescent="0.35">
      <c r="H384" s="4"/>
      <c r="I384" s="7"/>
      <c r="J384" s="7"/>
      <c r="K384" s="7"/>
      <c r="L384" s="7"/>
      <c r="M384" s="7"/>
      <c r="N384" s="4"/>
      <c r="O384" s="4">
        <v>380</v>
      </c>
      <c r="P384" s="4">
        <v>0.34842901013006944</v>
      </c>
      <c r="Q384" s="4">
        <v>-0.90798323902934319</v>
      </c>
      <c r="R384" s="4">
        <v>-0.84159436865652593</v>
      </c>
      <c r="S384" s="4">
        <v>1.5110641940008473</v>
      </c>
      <c r="T384" s="4">
        <v>0.69464899812833802</v>
      </c>
      <c r="U384" s="4"/>
      <c r="V384" s="4"/>
      <c r="W384" s="4"/>
      <c r="X384" s="4"/>
      <c r="Y384" s="4"/>
      <c r="Z384" s="4"/>
      <c r="AA384" s="4"/>
      <c r="AC384">
        <v>380</v>
      </c>
      <c r="AD384">
        <f t="shared" si="105"/>
        <v>0.34842901013006944</v>
      </c>
      <c r="AE384">
        <f t="shared" si="106"/>
        <v>-0.78735680606474323</v>
      </c>
      <c r="AF384">
        <f t="shared" si="107"/>
        <v>-1.1270727087241212</v>
      </c>
      <c r="AG384">
        <f t="shared" si="108"/>
        <v>1.6300793329722416</v>
      </c>
      <c r="AH384">
        <f t="shared" si="109"/>
        <v>0.55208061501385053</v>
      </c>
      <c r="AJ384">
        <v>380</v>
      </c>
      <c r="AK384" s="32">
        <f t="shared" si="110"/>
        <v>4131.4817156063473</v>
      </c>
      <c r="AL384" s="32">
        <f t="shared" si="111"/>
        <v>1207.5603903479814</v>
      </c>
      <c r="AM384" s="32">
        <f t="shared" si="112"/>
        <v>817.41225719373415</v>
      </c>
      <c r="AN384" s="32">
        <f t="shared" si="113"/>
        <v>2371.0969716273512</v>
      </c>
      <c r="AO384" s="32">
        <f t="shared" si="114"/>
        <v>1902.6218195843371</v>
      </c>
      <c r="AQ384">
        <v>380</v>
      </c>
      <c r="AR384" s="35">
        <f t="shared" si="115"/>
        <v>4.6278290572159264E-3</v>
      </c>
      <c r="AS384" s="35">
        <f t="shared" si="116"/>
        <v>-1.1209506368080713E-2</v>
      </c>
      <c r="AT384" s="35">
        <f t="shared" si="117"/>
        <v>3.0524782140360696E-2</v>
      </c>
      <c r="AU384" s="35">
        <f t="shared" si="118"/>
        <v>2.1100284926295787E-2</v>
      </c>
      <c r="AV384" s="35">
        <f t="shared" si="119"/>
        <v>6.7048438235599583E-3</v>
      </c>
      <c r="AW384" s="35">
        <f t="shared" si="120"/>
        <v>1.0349646715870331E-2</v>
      </c>
      <c r="AZ384" s="36">
        <v>6.2894412762692477E-3</v>
      </c>
      <c r="BA384">
        <v>377</v>
      </c>
    </row>
    <row r="385" spans="8:53" x14ac:dyDescent="0.35">
      <c r="H385" s="4"/>
      <c r="I385" s="7"/>
      <c r="J385" s="7"/>
      <c r="K385" s="7"/>
      <c r="L385" s="7"/>
      <c r="M385" s="7"/>
      <c r="N385" s="4"/>
      <c r="O385" s="4">
        <v>381</v>
      </c>
      <c r="P385" s="4">
        <v>-0.37277795262781499</v>
      </c>
      <c r="Q385" s="4">
        <v>1.4447050736914553</v>
      </c>
      <c r="R385" s="4">
        <v>-7.1549687522637712E-2</v>
      </c>
      <c r="S385" s="4">
        <v>-0.27110245852260645</v>
      </c>
      <c r="T385" s="4">
        <v>-0.38309100042797228</v>
      </c>
      <c r="U385" s="4"/>
      <c r="V385" s="4"/>
      <c r="W385" s="4"/>
      <c r="X385" s="4"/>
      <c r="Y385" s="4"/>
      <c r="Z385" s="4"/>
      <c r="AA385" s="4"/>
      <c r="AC385">
        <v>381</v>
      </c>
      <c r="AD385">
        <f t="shared" si="105"/>
        <v>-0.37277795262781499</v>
      </c>
      <c r="AE385">
        <f t="shared" si="106"/>
        <v>1.2996288229485495</v>
      </c>
      <c r="AF385">
        <f t="shared" si="107"/>
        <v>0.64055391434928899</v>
      </c>
      <c r="AG385">
        <f t="shared" si="108"/>
        <v>-0.21622386425318768</v>
      </c>
      <c r="AH385">
        <f t="shared" si="109"/>
        <v>-4.7667505375623642E-2</v>
      </c>
      <c r="AJ385">
        <v>381</v>
      </c>
      <c r="AK385" s="32">
        <f t="shared" si="110"/>
        <v>4092.1957016722508</v>
      </c>
      <c r="AL385" s="32">
        <f t="shared" si="111"/>
        <v>1244.1833545886093</v>
      </c>
      <c r="AM385" s="32">
        <f t="shared" si="112"/>
        <v>790.04576299475855</v>
      </c>
      <c r="AN385" s="32">
        <f t="shared" si="113"/>
        <v>2315.6718846967146</v>
      </c>
      <c r="AO385" s="32">
        <f t="shared" si="114"/>
        <v>1888.8731110920198</v>
      </c>
      <c r="AQ385">
        <v>381</v>
      </c>
      <c r="AR385" s="35">
        <f t="shared" si="115"/>
        <v>-4.9251172239781482E-3</v>
      </c>
      <c r="AS385" s="35">
        <f t="shared" si="116"/>
        <v>1.8778591270099732E-2</v>
      </c>
      <c r="AT385" s="35">
        <f t="shared" si="117"/>
        <v>-3.9765973338898863E-3</v>
      </c>
      <c r="AU385" s="35">
        <f t="shared" si="118"/>
        <v>-2.7682336261509732E-3</v>
      </c>
      <c r="AV385" s="35">
        <f t="shared" si="119"/>
        <v>-5.6979756500452616E-4</v>
      </c>
      <c r="AW385" s="35">
        <f t="shared" si="120"/>
        <v>1.3077691042152394E-3</v>
      </c>
      <c r="AZ385" s="36">
        <v>6.3633919422646738E-3</v>
      </c>
      <c r="BA385">
        <v>378</v>
      </c>
    </row>
    <row r="386" spans="8:53" x14ac:dyDescent="0.35">
      <c r="H386" s="4"/>
      <c r="I386" s="7"/>
      <c r="J386" s="7"/>
      <c r="K386" s="7"/>
      <c r="L386" s="7"/>
      <c r="M386" s="7"/>
      <c r="N386" s="4"/>
      <c r="O386" s="4">
        <v>382</v>
      </c>
      <c r="P386" s="4">
        <v>-0.54206765330866946</v>
      </c>
      <c r="Q386" s="4">
        <v>-0.621297512864601</v>
      </c>
      <c r="R386" s="4">
        <v>-0.69184236038252023</v>
      </c>
      <c r="S386" s="4">
        <v>-0.23292410206422179</v>
      </c>
      <c r="T386" s="4">
        <v>0.35570487701249881</v>
      </c>
      <c r="U386" s="4"/>
      <c r="V386" s="4"/>
      <c r="W386" s="4"/>
      <c r="X386" s="4"/>
      <c r="Y386" s="4"/>
      <c r="Z386" s="4"/>
      <c r="AA386" s="4"/>
      <c r="AC386">
        <v>382</v>
      </c>
      <c r="AD386">
        <f t="shared" si="105"/>
        <v>-0.54206765330866946</v>
      </c>
      <c r="AE386">
        <f t="shared" si="106"/>
        <v>-0.74011462593123789</v>
      </c>
      <c r="AF386">
        <f t="shared" si="107"/>
        <v>-0.98898623868443103</v>
      </c>
      <c r="AG386">
        <f t="shared" si="108"/>
        <v>-0.23561405513176906</v>
      </c>
      <c r="AH386">
        <f t="shared" si="109"/>
        <v>0.13886493673347311</v>
      </c>
      <c r="AJ386">
        <v>382</v>
      </c>
      <c r="AK386" s="32">
        <f t="shared" si="110"/>
        <v>4083.0283200580443</v>
      </c>
      <c r="AL386" s="32">
        <f t="shared" si="111"/>
        <v>1208.3773618693453</v>
      </c>
      <c r="AM386" s="32">
        <f t="shared" si="112"/>
        <v>789.76327165350835</v>
      </c>
      <c r="AN386" s="32">
        <f t="shared" si="113"/>
        <v>2315.096729251512</v>
      </c>
      <c r="AO386" s="32">
        <f t="shared" si="114"/>
        <v>1893.1385279914596</v>
      </c>
      <c r="AQ386">
        <v>382</v>
      </c>
      <c r="AR386" s="35">
        <f t="shared" si="115"/>
        <v>-7.1542948709298892E-3</v>
      </c>
      <c r="AS386" s="35">
        <f t="shared" si="116"/>
        <v>-1.054054299337126E-2</v>
      </c>
      <c r="AT386" s="35">
        <f t="shared" si="117"/>
        <v>-4.3327387121679939E-3</v>
      </c>
      <c r="AU386" s="35">
        <f t="shared" si="118"/>
        <v>-3.0159212559699444E-3</v>
      </c>
      <c r="AV386" s="35">
        <f t="shared" si="119"/>
        <v>1.6870964795150378E-3</v>
      </c>
      <c r="AW386" s="35">
        <f t="shared" si="120"/>
        <v>-4.6712802705848105E-3</v>
      </c>
      <c r="AZ386" s="36">
        <v>6.4204967811700266E-3</v>
      </c>
      <c r="BA386">
        <v>379</v>
      </c>
    </row>
    <row r="387" spans="8:53" x14ac:dyDescent="0.35">
      <c r="H387" s="4"/>
      <c r="I387" s="7"/>
      <c r="J387" s="7"/>
      <c r="K387" s="7"/>
      <c r="L387" s="7"/>
      <c r="M387" s="7"/>
      <c r="N387" s="4"/>
      <c r="O387" s="4">
        <v>383</v>
      </c>
      <c r="P387" s="4">
        <v>1.4446572939041744</v>
      </c>
      <c r="Q387" s="4">
        <v>0.44915633103376801</v>
      </c>
      <c r="R387" s="4">
        <v>0.59438006260660825</v>
      </c>
      <c r="S387" s="4">
        <v>-0.20693968122094866</v>
      </c>
      <c r="T387" s="4">
        <v>-0.62806834493756281</v>
      </c>
      <c r="U387" s="4"/>
      <c r="V387" s="4"/>
      <c r="W387" s="4"/>
      <c r="X387" s="4"/>
      <c r="Y387" s="4"/>
      <c r="Z387" s="4"/>
      <c r="AA387" s="4"/>
      <c r="AC387">
        <v>383</v>
      </c>
      <c r="AD387">
        <f t="shared" si="105"/>
        <v>1.4446572939041744</v>
      </c>
      <c r="AE387">
        <f t="shared" si="106"/>
        <v>0.80665952448261291</v>
      </c>
      <c r="AF387">
        <f t="shared" si="107"/>
        <v>0.95664764748399267</v>
      </c>
      <c r="AG387">
        <f t="shared" si="108"/>
        <v>-2.6533190359730063E-2</v>
      </c>
      <c r="AH387">
        <f t="shared" si="109"/>
        <v>-0.29868430156700648</v>
      </c>
      <c r="AJ387">
        <v>383</v>
      </c>
      <c r="AK387" s="32">
        <f t="shared" si="110"/>
        <v>4191.9196342474097</v>
      </c>
      <c r="AL387" s="32">
        <f t="shared" si="111"/>
        <v>1235.4336389855771</v>
      </c>
      <c r="AM387" s="32">
        <f t="shared" si="112"/>
        <v>792.81465886943499</v>
      </c>
      <c r="AN387" s="32">
        <f t="shared" si="113"/>
        <v>2321.3060666614779</v>
      </c>
      <c r="AO387" s="32">
        <f t="shared" si="114"/>
        <v>1883.1483017118192</v>
      </c>
      <c r="AQ387">
        <v>383</v>
      </c>
      <c r="AR387" s="35">
        <f t="shared" si="115"/>
        <v>1.9324158165426875E-2</v>
      </c>
      <c r="AS387" s="35">
        <f t="shared" si="116"/>
        <v>1.1614033969766346E-2</v>
      </c>
      <c r="AT387" s="35">
        <f t="shared" si="117"/>
        <v>-4.858057621849321E-4</v>
      </c>
      <c r="AU387" s="35">
        <f t="shared" si="118"/>
        <v>-3.4190316460191994E-4</v>
      </c>
      <c r="AV387" s="35">
        <f t="shared" si="119"/>
        <v>-3.5988773714547007E-3</v>
      </c>
      <c r="AW387" s="35">
        <f t="shared" si="120"/>
        <v>5.302321167390333E-3</v>
      </c>
      <c r="AZ387" s="36">
        <v>6.4775505334218053E-3</v>
      </c>
      <c r="BA387">
        <v>380</v>
      </c>
    </row>
    <row r="388" spans="8:53" x14ac:dyDescent="0.35">
      <c r="H388" s="4"/>
      <c r="I388" s="7"/>
      <c r="J388" s="7"/>
      <c r="K388" s="7"/>
      <c r="L388" s="7"/>
      <c r="M388" s="7"/>
      <c r="N388" s="4"/>
      <c r="O388" s="4">
        <v>384</v>
      </c>
      <c r="P388" s="4">
        <v>0.85584278188948559</v>
      </c>
      <c r="Q388" s="4">
        <v>0.44733171566017466</v>
      </c>
      <c r="R388" s="4">
        <v>-1.7073478903774</v>
      </c>
      <c r="S388" s="4">
        <v>1.084972299702867</v>
      </c>
      <c r="T388" s="4">
        <v>0.82287656605050297</v>
      </c>
      <c r="U388" s="4"/>
      <c r="V388" s="4"/>
      <c r="W388" s="4"/>
      <c r="X388" s="4"/>
      <c r="Y388" s="4"/>
      <c r="Z388" s="4"/>
      <c r="AA388" s="4"/>
      <c r="AC388">
        <v>384</v>
      </c>
      <c r="AD388">
        <f t="shared" si="105"/>
        <v>0.85584278188948559</v>
      </c>
      <c r="AE388">
        <f t="shared" si="106"/>
        <v>0.65298841638474614</v>
      </c>
      <c r="AF388">
        <f t="shared" si="107"/>
        <v>-1.0621405467680114</v>
      </c>
      <c r="AG388">
        <f t="shared" si="108"/>
        <v>1.5627362737537969</v>
      </c>
      <c r="AH388">
        <f t="shared" si="109"/>
        <v>1.1580101968891037</v>
      </c>
      <c r="AJ388">
        <v>384</v>
      </c>
      <c r="AK388" s="32">
        <f t="shared" si="110"/>
        <v>4159.3476676731379</v>
      </c>
      <c r="AL388" s="32">
        <f t="shared" si="111"/>
        <v>1232.7187299836201</v>
      </c>
      <c r="AM388" s="32">
        <f t="shared" si="112"/>
        <v>816.39761534832576</v>
      </c>
      <c r="AN388" s="32">
        <f t="shared" si="113"/>
        <v>2369.052246658588</v>
      </c>
      <c r="AO388" s="32">
        <f t="shared" si="114"/>
        <v>1916.613861706415</v>
      </c>
      <c r="AQ388">
        <v>384</v>
      </c>
      <c r="AR388" s="35">
        <f t="shared" si="115"/>
        <v>1.1403826836347664E-2</v>
      </c>
      <c r="AS388" s="35">
        <f t="shared" si="116"/>
        <v>9.3909764451340916E-3</v>
      </c>
      <c r="AT388" s="35">
        <f t="shared" si="117"/>
        <v>2.9245606843577576E-2</v>
      </c>
      <c r="AU388" s="35">
        <f t="shared" si="118"/>
        <v>2.0219735006497652E-2</v>
      </c>
      <c r="AV388" s="35">
        <f t="shared" si="119"/>
        <v>1.41082365704992E-2</v>
      </c>
      <c r="AW388" s="35">
        <f t="shared" si="120"/>
        <v>1.6873676340411238E-2</v>
      </c>
      <c r="AZ388" s="36">
        <v>6.4991187375110114E-3</v>
      </c>
      <c r="BA388">
        <v>381</v>
      </c>
    </row>
    <row r="389" spans="8:53" x14ac:dyDescent="0.35">
      <c r="H389" s="4"/>
      <c r="I389" s="7"/>
      <c r="J389" s="7"/>
      <c r="K389" s="7"/>
      <c r="L389" s="7"/>
      <c r="M389" s="7"/>
      <c r="N389" s="4"/>
      <c r="O389" s="4">
        <v>385</v>
      </c>
      <c r="P389" s="4">
        <v>-0.13301589198546096</v>
      </c>
      <c r="Q389" s="4">
        <v>-1.9643933206753534</v>
      </c>
      <c r="R389" s="4">
        <v>0.58928963008914925</v>
      </c>
      <c r="S389" s="4">
        <v>-0.27979178574055757</v>
      </c>
      <c r="T389" s="4">
        <v>-0.92739543371642363</v>
      </c>
      <c r="U389" s="4"/>
      <c r="V389" s="4"/>
      <c r="W389" s="4"/>
      <c r="X389" s="4"/>
      <c r="Y389" s="4"/>
      <c r="Z389" s="4"/>
      <c r="AA389" s="4"/>
      <c r="AC389">
        <v>385</v>
      </c>
      <c r="AD389">
        <f t="shared" si="105"/>
        <v>-0.13301589198546096</v>
      </c>
      <c r="AE389">
        <f t="shared" si="106"/>
        <v>-1.9322153767438217</v>
      </c>
      <c r="AF389">
        <f t="shared" si="107"/>
        <v>-0.55807097928018978</v>
      </c>
      <c r="AG389">
        <f t="shared" si="108"/>
        <v>-0.54427479539444734</v>
      </c>
      <c r="AH389">
        <f t="shared" si="109"/>
        <v>-1.4519445212333877</v>
      </c>
      <c r="AJ389">
        <v>385</v>
      </c>
      <c r="AK389" s="32">
        <f t="shared" si="110"/>
        <v>4105.2145347908436</v>
      </c>
      <c r="AL389" s="32">
        <f t="shared" si="111"/>
        <v>1187.9300502905128</v>
      </c>
      <c r="AM389" s="32">
        <f t="shared" si="112"/>
        <v>785.28003990519028</v>
      </c>
      <c r="AN389" s="32">
        <f t="shared" si="113"/>
        <v>2305.9603895936689</v>
      </c>
      <c r="AO389" s="32">
        <f t="shared" si="114"/>
        <v>1857.0686671394942</v>
      </c>
      <c r="AQ389">
        <v>385</v>
      </c>
      <c r="AR389" s="35">
        <f t="shared" si="115"/>
        <v>-1.7594050284274187E-3</v>
      </c>
      <c r="AS389" s="35">
        <f t="shared" si="116"/>
        <v>-2.7283479803060118E-2</v>
      </c>
      <c r="AT389" s="35">
        <f t="shared" si="117"/>
        <v>-9.9848210978439322E-3</v>
      </c>
      <c r="AU389" s="35">
        <f t="shared" si="118"/>
        <v>-6.9504372793295355E-3</v>
      </c>
      <c r="AV389" s="35">
        <f t="shared" si="119"/>
        <v>-1.7397990878333158E-2</v>
      </c>
      <c r="AW389" s="35">
        <f t="shared" si="120"/>
        <v>-1.2675226817398834E-2</v>
      </c>
      <c r="AZ389" s="36">
        <v>6.4991226825261046E-3</v>
      </c>
      <c r="BA389">
        <v>382</v>
      </c>
    </row>
    <row r="390" spans="8:53" x14ac:dyDescent="0.35">
      <c r="H390" s="4"/>
      <c r="I390" s="7"/>
      <c r="J390" s="7"/>
      <c r="K390" s="7"/>
      <c r="L390" s="7"/>
      <c r="M390" s="7"/>
      <c r="N390" s="4"/>
      <c r="O390" s="4">
        <v>386</v>
      </c>
      <c r="P390" s="4">
        <v>-0.53651059296126757</v>
      </c>
      <c r="Q390" s="4">
        <v>-0.4223759518229781</v>
      </c>
      <c r="R390" s="4">
        <v>-1.9003506722937547</v>
      </c>
      <c r="S390" s="4">
        <v>0.18974485576203615</v>
      </c>
      <c r="T390" s="4">
        <v>-0.33910608622584831</v>
      </c>
      <c r="U390" s="4"/>
      <c r="V390" s="4"/>
      <c r="W390" s="4"/>
      <c r="X390" s="4"/>
      <c r="Y390" s="4"/>
      <c r="Z390" s="4"/>
      <c r="AA390" s="4"/>
      <c r="AC390">
        <v>386</v>
      </c>
      <c r="AD390">
        <f t="shared" ref="AD390:AD453" si="121">SUMPRODUCT($W$13:$AA$13,P390:T390)</f>
        <v>-0.53651059296126757</v>
      </c>
      <c r="AE390">
        <f t="shared" ref="AE390:AE453" si="122">SUMPRODUCT($W$14:$AA$14,P390:T390)</f>
        <v>-0.54649289373184762</v>
      </c>
      <c r="AF390">
        <f t="shared" ref="AF390:AF453" si="123">SUMPRODUCT($W$15:$AA$15,P390:T390)</f>
        <v>-1.8953871028322218</v>
      </c>
      <c r="AG390">
        <f t="shared" ref="AG390:AG453" si="124">SUMPRODUCT($W$16:$AA$16,P390:T390)</f>
        <v>0.4194238273378027</v>
      </c>
      <c r="AH390">
        <f t="shared" ref="AH390:AH453" si="125">SUMPRODUCT($W$17:$AA$17,P390:T390)</f>
        <v>-0.38333529187324361</v>
      </c>
      <c r="AJ390">
        <v>386</v>
      </c>
      <c r="AK390" s="32">
        <f t="shared" ref="AK390:AK453" si="126">$W$24*EXP(($W$22-(($W$23^2)/2))*(1/252)+$W$23*AD390)</f>
        <v>4083.3289199223209</v>
      </c>
      <c r="AL390" s="32">
        <f t="shared" ref="AL390:AL453" si="127">$X$24*EXP(($X$22-(($X$23^2)/2))*(1/252)+$X$23*AE390)</f>
        <v>1211.7314926066763</v>
      </c>
      <c r="AM390" s="32">
        <f t="shared" ref="AM390:AM453" si="128">$Y$24*EXP(($Y$22-(($Y$23^2)/2))*(1/252)+$Y$23*AG390)</f>
        <v>799.36253448010632</v>
      </c>
      <c r="AN390" s="32">
        <f t="shared" ref="AN390:AN453" si="129">$Z$24*EXP(($Z$22-($Z$23^2)/2)*(1/252)+$Z$23*AG390)</f>
        <v>2334.605913977306</v>
      </c>
      <c r="AO390" s="32">
        <f t="shared" ref="AO390:AO453" si="130">$AA$24*EXP(($AA$22-(($AA$23^2)/2))*(1/252)+$AA$23*AH390)</f>
        <v>1881.2216255112394</v>
      </c>
      <c r="AQ390">
        <v>386</v>
      </c>
      <c r="AR390" s="35">
        <f t="shared" ref="AR390:AR453" si="131">AK390/$W$24-1</f>
        <v>-7.0811997903145185E-3</v>
      </c>
      <c r="AS390" s="35">
        <f t="shared" ref="AS390:AS453" si="132">AL390/$X$24-1</f>
        <v>-7.7940695134687266E-3</v>
      </c>
      <c r="AT390" s="35">
        <f t="shared" ref="AT390:AT453" si="133">AM390/$Y$24-1</f>
        <v>7.7692063541430212E-3</v>
      </c>
      <c r="AU390" s="35">
        <f t="shared" ref="AU390:AU453" si="134">AN390/$Z$24-1</f>
        <v>5.3856052613179273E-3</v>
      </c>
      <c r="AV390" s="35">
        <f t="shared" ref="AV390:AV453" si="135">AO390/$AA$24-1</f>
        <v>-4.6183097376971682E-3</v>
      </c>
      <c r="AW390" s="35">
        <f t="shared" ref="AW390:AW453" si="136">SUMPRODUCT($AY$5:$BC$5,AR390:AV390)</f>
        <v>-1.2677534852038931E-3</v>
      </c>
      <c r="AZ390" s="36">
        <v>6.5253309701976967E-3</v>
      </c>
      <c r="BA390">
        <v>383</v>
      </c>
    </row>
    <row r="391" spans="8:53" x14ac:dyDescent="0.35">
      <c r="H391" s="4"/>
      <c r="I391" s="7"/>
      <c r="J391" s="7"/>
      <c r="K391" s="7"/>
      <c r="L391" s="7"/>
      <c r="M391" s="7"/>
      <c r="N391" s="4"/>
      <c r="O391" s="4">
        <v>387</v>
      </c>
      <c r="P391" s="4">
        <v>-1.2632447057309377</v>
      </c>
      <c r="Q391" s="4">
        <v>2.0641208169861991</v>
      </c>
      <c r="R391" s="4">
        <v>-0.89893534922878104</v>
      </c>
      <c r="S391" s="4">
        <v>-0.469938492415515</v>
      </c>
      <c r="T391" s="4">
        <v>1.0417206334746687</v>
      </c>
      <c r="U391" s="4"/>
      <c r="V391" s="4"/>
      <c r="W391" s="4"/>
      <c r="X391" s="4"/>
      <c r="Y391" s="4"/>
      <c r="Z391" s="4"/>
      <c r="AA391" s="4"/>
      <c r="AC391">
        <v>387</v>
      </c>
      <c r="AD391">
        <f t="shared" si="121"/>
        <v>-1.2632447057309377</v>
      </c>
      <c r="AE391">
        <f t="shared" si="122"/>
        <v>1.6683458256996917</v>
      </c>
      <c r="AF391">
        <f t="shared" si="123"/>
        <v>0.1352798153716932</v>
      </c>
      <c r="AG391">
        <f t="shared" si="124"/>
        <v>-0.36844780200207716</v>
      </c>
      <c r="AH391">
        <f t="shared" si="125"/>
        <v>1.3830254866746476</v>
      </c>
      <c r="AJ391">
        <v>387</v>
      </c>
      <c r="AK391" s="32">
        <f t="shared" si="126"/>
        <v>4044.2046490864986</v>
      </c>
      <c r="AL391" s="32">
        <f t="shared" si="127"/>
        <v>1250.768199280996</v>
      </c>
      <c r="AM391" s="32">
        <f t="shared" si="128"/>
        <v>787.83076085912057</v>
      </c>
      <c r="AN391" s="32">
        <f t="shared" si="129"/>
        <v>2311.1604295166203</v>
      </c>
      <c r="AO391" s="32">
        <f t="shared" si="130"/>
        <v>1921.8360445173507</v>
      </c>
      <c r="AQ391">
        <v>387</v>
      </c>
      <c r="AR391" s="35">
        <f t="shared" si="131"/>
        <v>-1.6594815964571241E-2</v>
      </c>
      <c r="AS391" s="35">
        <f t="shared" si="132"/>
        <v>2.4170480475738776E-2</v>
      </c>
      <c r="AT391" s="35">
        <f t="shared" si="133"/>
        <v>-6.7690861584461803E-3</v>
      </c>
      <c r="AU391" s="35">
        <f t="shared" si="134"/>
        <v>-4.7110677763143594E-3</v>
      </c>
      <c r="AV391" s="35">
        <f t="shared" si="135"/>
        <v>1.6871369357575938E-2</v>
      </c>
      <c r="AW391" s="35">
        <f t="shared" si="136"/>
        <v>2.5933759867965869E-3</v>
      </c>
      <c r="AZ391" s="36">
        <v>6.6646715440388474E-3</v>
      </c>
      <c r="BA391">
        <v>384</v>
      </c>
    </row>
    <row r="392" spans="8:53" x14ac:dyDescent="0.35">
      <c r="H392" s="4"/>
      <c r="I392" s="7"/>
      <c r="J392" s="7"/>
      <c r="K392" s="7"/>
      <c r="L392" s="7"/>
      <c r="M392" s="7"/>
      <c r="N392" s="4"/>
      <c r="O392" s="4">
        <v>388</v>
      </c>
      <c r="P392" s="4">
        <v>1.6220045246619019</v>
      </c>
      <c r="Q392" s="4">
        <v>0.72310143935368221</v>
      </c>
      <c r="R392" s="4">
        <v>2.8722284827404779E-3</v>
      </c>
      <c r="S392" s="4">
        <v>-1.2024225703895444</v>
      </c>
      <c r="T392" s="4">
        <v>2.2284959049637334</v>
      </c>
      <c r="U392" s="4"/>
      <c r="V392" s="4"/>
      <c r="W392" s="4"/>
      <c r="X392" s="4"/>
      <c r="Y392" s="4"/>
      <c r="Z392" s="4"/>
      <c r="AA392" s="4"/>
      <c r="AC392">
        <v>388</v>
      </c>
      <c r="AD392">
        <f t="shared" si="121"/>
        <v>1.6220045246619019</v>
      </c>
      <c r="AE392">
        <f t="shared" si="122"/>
        <v>1.1170854029490842</v>
      </c>
      <c r="AF392">
        <f t="shared" si="123"/>
        <v>0.63267137144306984</v>
      </c>
      <c r="AG392">
        <f t="shared" si="124"/>
        <v>-0.83432090531365311</v>
      </c>
      <c r="AH392">
        <f t="shared" si="125"/>
        <v>2.5480669631317978</v>
      </c>
      <c r="AJ392">
        <v>388</v>
      </c>
      <c r="AK392" s="32">
        <f t="shared" si="126"/>
        <v>4201.7799978189105</v>
      </c>
      <c r="AL392" s="32">
        <f t="shared" si="127"/>
        <v>1240.9361886461536</v>
      </c>
      <c r="AM392" s="32">
        <f t="shared" si="128"/>
        <v>781.09037827126872</v>
      </c>
      <c r="AN392" s="32">
        <f t="shared" si="129"/>
        <v>2297.4079042199769</v>
      </c>
      <c r="AO392" s="32">
        <f t="shared" si="130"/>
        <v>1949.1028937452902</v>
      </c>
      <c r="AQ392">
        <v>388</v>
      </c>
      <c r="AR392" s="35">
        <f t="shared" si="131"/>
        <v>2.1721844112125632E-2</v>
      </c>
      <c r="AS392" s="35">
        <f t="shared" si="132"/>
        <v>1.611970411148711E-2</v>
      </c>
      <c r="AT392" s="35">
        <f t="shared" si="133"/>
        <v>-1.5266794917714765E-2</v>
      </c>
      <c r="AU392" s="35">
        <f t="shared" si="134"/>
        <v>-1.0633519564197447E-2</v>
      </c>
      <c r="AV392" s="35">
        <f t="shared" si="135"/>
        <v>3.1298655385216589E-2</v>
      </c>
      <c r="AW392" s="35">
        <f t="shared" si="136"/>
        <v>8.6479778253834242E-3</v>
      </c>
      <c r="AZ392" s="36">
        <v>6.8003925140235795E-3</v>
      </c>
      <c r="BA392">
        <v>385</v>
      </c>
    </row>
    <row r="393" spans="8:53" x14ac:dyDescent="0.35">
      <c r="H393" s="4"/>
      <c r="I393" s="7"/>
      <c r="J393" s="7"/>
      <c r="K393" s="7"/>
      <c r="L393" s="7"/>
      <c r="M393" s="7"/>
      <c r="N393" s="4"/>
      <c r="O393" s="4">
        <v>389</v>
      </c>
      <c r="P393" s="4">
        <v>0.35769539703658826</v>
      </c>
      <c r="Q393" s="4">
        <v>0.59236509283027161</v>
      </c>
      <c r="R393" s="4">
        <v>-0.61396361260688703</v>
      </c>
      <c r="S393" s="4">
        <v>0.8533310611763365</v>
      </c>
      <c r="T393" s="4">
        <v>0.36562892932287033</v>
      </c>
      <c r="U393" s="4"/>
      <c r="V393" s="4"/>
      <c r="W393" s="4"/>
      <c r="X393" s="4"/>
      <c r="Y393" s="4"/>
      <c r="Z393" s="4"/>
      <c r="AA393" s="4"/>
      <c r="AC393">
        <v>389</v>
      </c>
      <c r="AD393">
        <f t="shared" si="121"/>
        <v>0.35769539703658826</v>
      </c>
      <c r="AE393">
        <f t="shared" si="122"/>
        <v>0.66459536991943624</v>
      </c>
      <c r="AF393">
        <f t="shared" si="123"/>
        <v>-0.14779726510373037</v>
      </c>
      <c r="AG393">
        <f t="shared" si="124"/>
        <v>1.0521885054524245</v>
      </c>
      <c r="AH393">
        <f t="shared" si="125"/>
        <v>0.60587189985830303</v>
      </c>
      <c r="AJ393">
        <v>389</v>
      </c>
      <c r="AK393" s="32">
        <f t="shared" si="126"/>
        <v>4131.9889260771961</v>
      </c>
      <c r="AL393" s="32">
        <f t="shared" si="127"/>
        <v>1232.9235816880921</v>
      </c>
      <c r="AM393" s="32">
        <f t="shared" si="128"/>
        <v>808.74617084576948</v>
      </c>
      <c r="AN393" s="32">
        <f t="shared" si="129"/>
        <v>2353.6078270062731</v>
      </c>
      <c r="AO393" s="32">
        <f t="shared" si="130"/>
        <v>1903.8598179572357</v>
      </c>
      <c r="AQ393">
        <v>389</v>
      </c>
      <c r="AR393" s="35">
        <f t="shared" si="131"/>
        <v>4.7511644098277017E-3</v>
      </c>
      <c r="AS393" s="35">
        <f t="shared" si="132"/>
        <v>9.5587158142003137E-3</v>
      </c>
      <c r="AT393" s="35">
        <f t="shared" si="133"/>
        <v>1.9599307672427457E-2</v>
      </c>
      <c r="AU393" s="35">
        <f t="shared" si="134"/>
        <v>1.35686779235491E-2</v>
      </c>
      <c r="AV393" s="35">
        <f t="shared" si="135"/>
        <v>7.3598867468640528E-3</v>
      </c>
      <c r="AW393" s="35">
        <f t="shared" si="136"/>
        <v>1.0967550513373727E-2</v>
      </c>
      <c r="AZ393" s="36">
        <v>6.8411193272982056E-3</v>
      </c>
      <c r="BA393">
        <v>386</v>
      </c>
    </row>
    <row r="394" spans="8:53" x14ac:dyDescent="0.35">
      <c r="H394" s="4"/>
      <c r="I394" s="7"/>
      <c r="J394" s="7"/>
      <c r="K394" s="7"/>
      <c r="L394" s="7"/>
      <c r="M394" s="7"/>
      <c r="N394" s="4"/>
      <c r="O394" s="4">
        <v>390</v>
      </c>
      <c r="P394" s="4">
        <v>-0.93705682424035408</v>
      </c>
      <c r="Q394" s="4">
        <v>0.36498131138844575</v>
      </c>
      <c r="R394" s="4">
        <v>1.2353747271281337</v>
      </c>
      <c r="S394" s="4">
        <v>0.9762132214919903</v>
      </c>
      <c r="T394" s="4">
        <v>1.6229710736783427</v>
      </c>
      <c r="U394" s="4"/>
      <c r="V394" s="4"/>
      <c r="W394" s="4"/>
      <c r="X394" s="4"/>
      <c r="Y394" s="4"/>
      <c r="Z394" s="4"/>
      <c r="AA394" s="4"/>
      <c r="AC394">
        <v>390</v>
      </c>
      <c r="AD394">
        <f t="shared" si="121"/>
        <v>-0.93705682424035408</v>
      </c>
      <c r="AE394">
        <f t="shared" si="122"/>
        <v>0.11087540391217787</v>
      </c>
      <c r="AF394">
        <f t="shared" si="123"/>
        <v>1.0807460101164053</v>
      </c>
      <c r="AG394">
        <f t="shared" si="124"/>
        <v>0.57710916825671765</v>
      </c>
      <c r="AH394">
        <f t="shared" si="125"/>
        <v>1.4155838043522149</v>
      </c>
      <c r="AJ394">
        <v>390</v>
      </c>
      <c r="AK394" s="32">
        <f t="shared" si="126"/>
        <v>4061.7186322661782</v>
      </c>
      <c r="AL394" s="32">
        <f t="shared" si="127"/>
        <v>1223.1887734266074</v>
      </c>
      <c r="AM394" s="32">
        <f t="shared" si="128"/>
        <v>801.69070752851906</v>
      </c>
      <c r="AN394" s="32">
        <f t="shared" si="129"/>
        <v>2339.3268020344426</v>
      </c>
      <c r="AO394" s="32">
        <f t="shared" si="130"/>
        <v>1922.5928394483822</v>
      </c>
      <c r="AQ394">
        <v>390</v>
      </c>
      <c r="AR394" s="35">
        <f t="shared" si="131"/>
        <v>-1.2336044871991581E-2</v>
      </c>
      <c r="AS394" s="35">
        <f t="shared" si="132"/>
        <v>1.5875319767513218E-3</v>
      </c>
      <c r="AT394" s="35">
        <f t="shared" si="133"/>
        <v>1.0704371568985183E-2</v>
      </c>
      <c r="AU394" s="35">
        <f t="shared" si="134"/>
        <v>7.4186305647658823E-3</v>
      </c>
      <c r="AV394" s="35">
        <f t="shared" si="135"/>
        <v>1.7271800549423011E-2</v>
      </c>
      <c r="AW394" s="35">
        <f t="shared" si="136"/>
        <v>4.9292579575867645E-3</v>
      </c>
      <c r="AZ394" s="36">
        <v>6.8418490677570444E-3</v>
      </c>
      <c r="BA394">
        <v>387</v>
      </c>
    </row>
    <row r="395" spans="8:53" x14ac:dyDescent="0.35">
      <c r="H395" s="4"/>
      <c r="I395" s="7"/>
      <c r="J395" s="7"/>
      <c r="K395" s="7"/>
      <c r="L395" s="7"/>
      <c r="M395" s="7"/>
      <c r="N395" s="4"/>
      <c r="O395" s="4">
        <v>391</v>
      </c>
      <c r="P395" s="4">
        <v>-2.632101121379264</v>
      </c>
      <c r="Q395" s="4">
        <v>0.52243518257762667</v>
      </c>
      <c r="R395" s="4">
        <v>-0.76977485498403508</v>
      </c>
      <c r="S395" s="4">
        <v>1.2724640116930259</v>
      </c>
      <c r="T395" s="4">
        <v>8.1992296437617823E-2</v>
      </c>
      <c r="U395" s="4"/>
      <c r="V395" s="4"/>
      <c r="W395" s="4"/>
      <c r="X395" s="4"/>
      <c r="Y395" s="4"/>
      <c r="Z395" s="4"/>
      <c r="AA395" s="4"/>
      <c r="AC395">
        <v>391</v>
      </c>
      <c r="AD395">
        <f t="shared" si="121"/>
        <v>-2.632101121379264</v>
      </c>
      <c r="AE395">
        <f t="shared" si="122"/>
        <v>-0.17430501665726239</v>
      </c>
      <c r="AF395">
        <f t="shared" si="123"/>
        <v>-0.77726401081144125</v>
      </c>
      <c r="AG395">
        <f t="shared" si="124"/>
        <v>0.95503863544767542</v>
      </c>
      <c r="AH395">
        <f t="shared" si="125"/>
        <v>-0.13404459428394114</v>
      </c>
      <c r="AJ395">
        <v>391</v>
      </c>
      <c r="AK395" s="32">
        <f t="shared" si="126"/>
        <v>3971.5264052860707</v>
      </c>
      <c r="AL395" s="32">
        <f t="shared" si="127"/>
        <v>1218.205115582562</v>
      </c>
      <c r="AM395" s="32">
        <f t="shared" si="128"/>
        <v>807.29835309367297</v>
      </c>
      <c r="AN395" s="32">
        <f t="shared" si="129"/>
        <v>2350.6803994072116</v>
      </c>
      <c r="AO395" s="32">
        <f t="shared" si="130"/>
        <v>1886.9011924960496</v>
      </c>
      <c r="AQ395">
        <v>391</v>
      </c>
      <c r="AR395" s="35">
        <f t="shared" si="131"/>
        <v>-3.426755211952226E-2</v>
      </c>
      <c r="AS395" s="35">
        <f t="shared" si="132"/>
        <v>-2.4932523377179105E-3</v>
      </c>
      <c r="AT395" s="35">
        <f t="shared" si="133"/>
        <v>1.7774020541695634E-2</v>
      </c>
      <c r="AU395" s="35">
        <f t="shared" si="134"/>
        <v>1.2307996816335098E-2</v>
      </c>
      <c r="AV395" s="35">
        <f t="shared" si="135"/>
        <v>-1.6131683398769026E-3</v>
      </c>
      <c r="AW395" s="35">
        <f t="shared" si="136"/>
        <v>-1.6583910878172677E-3</v>
      </c>
      <c r="AZ395" s="36">
        <v>6.8610376737591634E-3</v>
      </c>
      <c r="BA395">
        <v>388</v>
      </c>
    </row>
    <row r="396" spans="8:53" x14ac:dyDescent="0.35">
      <c r="H396" s="4"/>
      <c r="I396" s="7"/>
      <c r="J396" s="7"/>
      <c r="K396" s="7"/>
      <c r="L396" s="7"/>
      <c r="M396" s="7"/>
      <c r="N396" s="4"/>
      <c r="O396" s="4">
        <v>392</v>
      </c>
      <c r="P396" s="4">
        <v>0.1395744217577122</v>
      </c>
      <c r="Q396" s="4">
        <v>-0.13759978165179118</v>
      </c>
      <c r="R396" s="4">
        <v>-0.40758745132667579</v>
      </c>
      <c r="S396" s="4">
        <v>0.37094950481088557</v>
      </c>
      <c r="T396" s="4">
        <v>0.23519549524195638</v>
      </c>
      <c r="U396" s="4"/>
      <c r="V396" s="4"/>
      <c r="W396" s="4"/>
      <c r="X396" s="4"/>
      <c r="Y396" s="4"/>
      <c r="Z396" s="4"/>
      <c r="AA396" s="4"/>
      <c r="AC396">
        <v>392</v>
      </c>
      <c r="AD396">
        <f t="shared" si="121"/>
        <v>0.1395744217577122</v>
      </c>
      <c r="AE396">
        <f t="shared" si="122"/>
        <v>-9.6933223973605875E-2</v>
      </c>
      <c r="AF396">
        <f t="shared" si="123"/>
        <v>-0.39181177634890857</v>
      </c>
      <c r="AG396">
        <f t="shared" si="124"/>
        <v>0.45365879517260704</v>
      </c>
      <c r="AH396">
        <f t="shared" si="125"/>
        <v>0.24120945375117248</v>
      </c>
      <c r="AJ396">
        <v>392</v>
      </c>
      <c r="AK396" s="32">
        <f t="shared" si="126"/>
        <v>4120.0662280739416</v>
      </c>
      <c r="AL396" s="32">
        <f t="shared" si="127"/>
        <v>1219.555212305027</v>
      </c>
      <c r="AM396" s="32">
        <f t="shared" si="128"/>
        <v>799.86742741705257</v>
      </c>
      <c r="AN396" s="32">
        <f t="shared" si="129"/>
        <v>2335.6300527631515</v>
      </c>
      <c r="AO396" s="32">
        <f t="shared" si="130"/>
        <v>1895.4829196699009</v>
      </c>
      <c r="AQ396">
        <v>392</v>
      </c>
      <c r="AR396" s="35">
        <f t="shared" si="131"/>
        <v>1.8519928689568754E-3</v>
      </c>
      <c r="AS396" s="35">
        <f t="shared" si="132"/>
        <v>-1.3877483684527903E-3</v>
      </c>
      <c r="AT396" s="35">
        <f t="shared" si="133"/>
        <v>8.4057330018312282E-3</v>
      </c>
      <c r="AU396" s="35">
        <f t="shared" si="134"/>
        <v>5.8266451759836357E-3</v>
      </c>
      <c r="AV396" s="35">
        <f t="shared" si="135"/>
        <v>2.9275481731796393E-3</v>
      </c>
      <c r="AW396" s="35">
        <f t="shared" si="136"/>
        <v>3.524834170299718E-3</v>
      </c>
      <c r="AZ396" s="36">
        <v>6.911738794917111E-3</v>
      </c>
      <c r="BA396">
        <v>389</v>
      </c>
    </row>
    <row r="397" spans="8:53" x14ac:dyDescent="0.35">
      <c r="H397" s="4"/>
      <c r="I397" s="7"/>
      <c r="J397" s="7"/>
      <c r="K397" s="7"/>
      <c r="L397" s="7"/>
      <c r="M397" s="7"/>
      <c r="N397" s="4"/>
      <c r="O397" s="4">
        <v>393</v>
      </c>
      <c r="P397" s="4">
        <v>1.3738895769457038</v>
      </c>
      <c r="Q397" s="4">
        <v>-1.4171121745992787</v>
      </c>
      <c r="R397" s="4">
        <v>1.1876063034936233</v>
      </c>
      <c r="S397" s="4">
        <v>0.22843442504114544</v>
      </c>
      <c r="T397" s="4">
        <v>-0.18013185100271167</v>
      </c>
      <c r="U397" s="4"/>
      <c r="V397" s="4"/>
      <c r="W397" s="4"/>
      <c r="X397" s="4"/>
      <c r="Y397" s="4"/>
      <c r="Z397" s="4"/>
      <c r="AA397" s="4"/>
      <c r="AC397">
        <v>393</v>
      </c>
      <c r="AD397">
        <f t="shared" si="121"/>
        <v>1.3738895769457038</v>
      </c>
      <c r="AE397">
        <f t="shared" si="122"/>
        <v>-1.0146931555328711</v>
      </c>
      <c r="AF397">
        <f t="shared" si="123"/>
        <v>0.46298807833417022</v>
      </c>
      <c r="AG397">
        <f t="shared" si="124"/>
        <v>0.1432151383971578</v>
      </c>
      <c r="AH397">
        <f t="shared" si="125"/>
        <v>-0.40145683633354734</v>
      </c>
      <c r="AJ397">
        <v>393</v>
      </c>
      <c r="AK397" s="32">
        <f t="shared" si="126"/>
        <v>4187.9914680184811</v>
      </c>
      <c r="AL397" s="32">
        <f t="shared" si="127"/>
        <v>1203.6367203298382</v>
      </c>
      <c r="AM397" s="32">
        <f t="shared" si="128"/>
        <v>795.30068484406843</v>
      </c>
      <c r="AN397" s="32">
        <f t="shared" si="129"/>
        <v>2326.359543534466</v>
      </c>
      <c r="AO397" s="32">
        <f t="shared" si="130"/>
        <v>1880.8094311789621</v>
      </c>
      <c r="AQ397">
        <v>393</v>
      </c>
      <c r="AR397" s="35">
        <f t="shared" si="131"/>
        <v>1.8368969353665499E-2</v>
      </c>
      <c r="AS397" s="35">
        <f t="shared" si="132"/>
        <v>-1.4422337498597115E-2</v>
      </c>
      <c r="AT397" s="35">
        <f t="shared" si="133"/>
        <v>2.6483671760821892E-3</v>
      </c>
      <c r="AU397" s="35">
        <f t="shared" si="134"/>
        <v>1.834349741383301E-3</v>
      </c>
      <c r="AV397" s="35">
        <f t="shared" si="135"/>
        <v>-4.8364077467858424E-3</v>
      </c>
      <c r="AW397" s="35">
        <f t="shared" si="136"/>
        <v>7.1858820514960643E-4</v>
      </c>
      <c r="AZ397" s="36">
        <v>6.9879297186031817E-3</v>
      </c>
      <c r="BA397">
        <v>390</v>
      </c>
    </row>
    <row r="398" spans="8:53" x14ac:dyDescent="0.35">
      <c r="H398" s="4"/>
      <c r="I398" s="7"/>
      <c r="J398" s="7"/>
      <c r="K398" s="7"/>
      <c r="L398" s="7"/>
      <c r="M398" s="7"/>
      <c r="N398" s="4"/>
      <c r="O398" s="4">
        <v>394</v>
      </c>
      <c r="P398" s="4">
        <v>1.2079900704887772</v>
      </c>
      <c r="Q398" s="4">
        <v>9.5534198918658206E-2</v>
      </c>
      <c r="R398" s="4">
        <v>0.43484029623850506</v>
      </c>
      <c r="S398" s="4">
        <v>0.40115736627857884</v>
      </c>
      <c r="T398" s="4">
        <v>0.38386350893823457</v>
      </c>
      <c r="U398" s="4"/>
      <c r="V398" s="4"/>
      <c r="W398" s="4"/>
      <c r="X398" s="4"/>
      <c r="Y398" s="4"/>
      <c r="Z398" s="4"/>
      <c r="AA398" s="4"/>
      <c r="AC398">
        <v>394</v>
      </c>
      <c r="AD398">
        <f t="shared" si="121"/>
        <v>1.2079900704887772</v>
      </c>
      <c r="AE398">
        <f t="shared" si="122"/>
        <v>0.40394972457066125</v>
      </c>
      <c r="AF398">
        <f t="shared" si="123"/>
        <v>0.60093901202221378</v>
      </c>
      <c r="AG398">
        <f t="shared" si="124"/>
        <v>0.52960210577434019</v>
      </c>
      <c r="AH398">
        <f t="shared" si="125"/>
        <v>0.55201694894243492</v>
      </c>
      <c r="AJ398">
        <v>394</v>
      </c>
      <c r="AK398" s="32">
        <f t="shared" si="126"/>
        <v>4178.7971608326015</v>
      </c>
      <c r="AL398" s="32">
        <f t="shared" si="127"/>
        <v>1228.3316239739352</v>
      </c>
      <c r="AM398" s="32">
        <f t="shared" si="128"/>
        <v>800.9885682987541</v>
      </c>
      <c r="AN398" s="32">
        <f t="shared" si="129"/>
        <v>2337.9035002585561</v>
      </c>
      <c r="AO398" s="32">
        <f t="shared" si="130"/>
        <v>1902.6203547962957</v>
      </c>
      <c r="AQ398">
        <v>394</v>
      </c>
      <c r="AR398" s="35">
        <f t="shared" si="131"/>
        <v>1.6133244375640343E-2</v>
      </c>
      <c r="AS398" s="35">
        <f t="shared" si="132"/>
        <v>5.798668555934583E-3</v>
      </c>
      <c r="AT398" s="35">
        <f t="shared" si="133"/>
        <v>9.8191733468910858E-3</v>
      </c>
      <c r="AU398" s="35">
        <f t="shared" si="134"/>
        <v>6.8056932339504161E-3</v>
      </c>
      <c r="AV398" s="35">
        <f t="shared" si="135"/>
        <v>6.7040687829285073E-3</v>
      </c>
      <c r="AW398" s="35">
        <f t="shared" si="136"/>
        <v>9.0521696590689874E-3</v>
      </c>
      <c r="AZ398" s="36">
        <v>6.990134866155651E-3</v>
      </c>
      <c r="BA398">
        <v>391</v>
      </c>
    </row>
    <row r="399" spans="8:53" x14ac:dyDescent="0.35">
      <c r="H399" s="4"/>
      <c r="I399" s="7"/>
      <c r="J399" s="7"/>
      <c r="K399" s="7"/>
      <c r="L399" s="7"/>
      <c r="M399" s="7"/>
      <c r="N399" s="4"/>
      <c r="O399" s="4">
        <v>395</v>
      </c>
      <c r="P399" s="4">
        <v>0.80471310451394484</v>
      </c>
      <c r="Q399" s="4">
        <v>-1.7019440175614708</v>
      </c>
      <c r="R399" s="4">
        <v>-0.63128173288941136</v>
      </c>
      <c r="S399" s="4">
        <v>1.4892861347904045</v>
      </c>
      <c r="T399" s="4">
        <v>-0.66241804506260893</v>
      </c>
      <c r="U399" s="4"/>
      <c r="V399" s="4"/>
      <c r="W399" s="4"/>
      <c r="X399" s="4"/>
      <c r="Y399" s="4"/>
      <c r="Z399" s="4"/>
      <c r="AA399" s="4"/>
      <c r="AC399">
        <v>395</v>
      </c>
      <c r="AD399">
        <f t="shared" si="121"/>
        <v>0.80471310451394484</v>
      </c>
      <c r="AE399">
        <f t="shared" si="122"/>
        <v>-1.4367252787334623</v>
      </c>
      <c r="AF399">
        <f t="shared" si="123"/>
        <v>-1.2970832078948957</v>
      </c>
      <c r="AG399">
        <f t="shared" si="124"/>
        <v>1.5947775810302929</v>
      </c>
      <c r="AH399">
        <f t="shared" si="125"/>
        <v>-0.886647042099447</v>
      </c>
      <c r="AJ399">
        <v>395</v>
      </c>
      <c r="AK399" s="32">
        <f t="shared" si="126"/>
        <v>4156.5312537273794</v>
      </c>
      <c r="AL399" s="32">
        <f t="shared" si="127"/>
        <v>1196.3865051704461</v>
      </c>
      <c r="AM399" s="32">
        <f t="shared" si="128"/>
        <v>816.88021693968494</v>
      </c>
      <c r="AN399" s="32">
        <f t="shared" si="129"/>
        <v>2370.0248910146875</v>
      </c>
      <c r="AO399" s="32">
        <f t="shared" si="130"/>
        <v>1869.8067675280943</v>
      </c>
      <c r="AQ399">
        <v>395</v>
      </c>
      <c r="AR399" s="35">
        <f t="shared" si="131"/>
        <v>1.0718976213055287E-2</v>
      </c>
      <c r="AS399" s="35">
        <f t="shared" si="132"/>
        <v>-2.0359054108130104E-2</v>
      </c>
      <c r="AT399" s="35">
        <f t="shared" si="133"/>
        <v>2.9854030433289047E-2</v>
      </c>
      <c r="AU399" s="35">
        <f t="shared" si="134"/>
        <v>2.0638599119197076E-2</v>
      </c>
      <c r="AV399" s="35">
        <f t="shared" si="135"/>
        <v>-1.065807691838716E-2</v>
      </c>
      <c r="AW399" s="35">
        <f t="shared" si="136"/>
        <v>6.0388949478048289E-3</v>
      </c>
      <c r="AZ399" s="36">
        <v>7.0353485446678302E-3</v>
      </c>
      <c r="BA399">
        <v>392</v>
      </c>
    </row>
    <row r="400" spans="8:53" x14ac:dyDescent="0.35">
      <c r="H400" s="4"/>
      <c r="I400" s="7"/>
      <c r="J400" s="7"/>
      <c r="K400" s="7"/>
      <c r="L400" s="7"/>
      <c r="M400" s="7"/>
      <c r="N400" s="4"/>
      <c r="O400" s="4">
        <v>396</v>
      </c>
      <c r="P400" s="4">
        <v>0.54766260417907953</v>
      </c>
      <c r="Q400" s="4">
        <v>0.91246244917701913</v>
      </c>
      <c r="R400" s="4">
        <v>-0.28146133217810682</v>
      </c>
      <c r="S400" s="4">
        <v>-0.72876310245366238</v>
      </c>
      <c r="T400" s="4">
        <v>-0.72187587266442654</v>
      </c>
      <c r="U400" s="4"/>
      <c r="V400" s="4"/>
      <c r="W400" s="4"/>
      <c r="X400" s="4"/>
      <c r="Y400" s="4"/>
      <c r="Z400" s="4"/>
      <c r="AA400" s="4"/>
      <c r="AC400">
        <v>396</v>
      </c>
      <c r="AD400">
        <f t="shared" si="121"/>
        <v>0.54766260417907953</v>
      </c>
      <c r="AE400">
        <f t="shared" si="122"/>
        <v>1.0228670705245377</v>
      </c>
      <c r="AF400">
        <f t="shared" si="123"/>
        <v>0.32788480952510862</v>
      </c>
      <c r="AG400">
        <f t="shared" si="124"/>
        <v>-0.49636139390400119</v>
      </c>
      <c r="AH400">
        <f t="shared" si="125"/>
        <v>-0.35315170575619986</v>
      </c>
      <c r="AJ400">
        <v>396</v>
      </c>
      <c r="AK400" s="32">
        <f t="shared" si="126"/>
        <v>4142.4008185652337</v>
      </c>
      <c r="AL400" s="32">
        <f t="shared" si="127"/>
        <v>1239.2635071205036</v>
      </c>
      <c r="AM400" s="32">
        <f t="shared" si="128"/>
        <v>785.97429956831047</v>
      </c>
      <c r="AN400" s="32">
        <f t="shared" si="129"/>
        <v>2307.3762557788295</v>
      </c>
      <c r="AO400" s="32">
        <f t="shared" si="130"/>
        <v>1881.9083847132342</v>
      </c>
      <c r="AQ400">
        <v>396</v>
      </c>
      <c r="AR400" s="35">
        <f t="shared" si="131"/>
        <v>7.2829623619092843E-3</v>
      </c>
      <c r="AS400" s="35">
        <f t="shared" si="132"/>
        <v>1.4750057007577144E-2</v>
      </c>
      <c r="AT400" s="35">
        <f t="shared" si="133"/>
        <v>-9.1095567721755089E-3</v>
      </c>
      <c r="AU400" s="35">
        <f t="shared" si="134"/>
        <v>-6.3407020460661823E-3</v>
      </c>
      <c r="AV400" s="35">
        <f t="shared" si="135"/>
        <v>-4.2549354674810136E-3</v>
      </c>
      <c r="AW400" s="35">
        <f t="shared" si="136"/>
        <v>4.6556501675274538E-4</v>
      </c>
      <c r="AZ400" s="36">
        <v>7.1465617607497705E-3</v>
      </c>
      <c r="BA400">
        <v>393</v>
      </c>
    </row>
    <row r="401" spans="8:53" x14ac:dyDescent="0.35">
      <c r="H401" s="4"/>
      <c r="I401" s="7"/>
      <c r="J401" s="7"/>
      <c r="K401" s="7"/>
      <c r="L401" s="7"/>
      <c r="M401" s="7"/>
      <c r="N401" s="4"/>
      <c r="O401" s="4">
        <v>397</v>
      </c>
      <c r="P401" s="4">
        <v>1.0042506782281682</v>
      </c>
      <c r="Q401" s="4">
        <v>1.5707629443950899</v>
      </c>
      <c r="R401" s="4">
        <v>0.77409841928857159</v>
      </c>
      <c r="S401" s="4">
        <v>-0.50492349766510569</v>
      </c>
      <c r="T401" s="4">
        <v>1.2181803183124749</v>
      </c>
      <c r="U401" s="4"/>
      <c r="V401" s="4"/>
      <c r="W401" s="4"/>
      <c r="X401" s="4"/>
      <c r="Y401" s="4"/>
      <c r="Z401" s="4"/>
      <c r="AA401" s="4"/>
      <c r="AC401">
        <v>397</v>
      </c>
      <c r="AD401">
        <f t="shared" si="121"/>
        <v>1.0042506782281682</v>
      </c>
      <c r="AE401">
        <f t="shared" si="122"/>
        <v>1.7766792512034013</v>
      </c>
      <c r="AF401">
        <f t="shared" si="123"/>
        <v>1.6275372591095465</v>
      </c>
      <c r="AG401">
        <f t="shared" si="124"/>
        <v>-0.35090278331124852</v>
      </c>
      <c r="AH401">
        <f t="shared" si="125"/>
        <v>1.6626806385278705</v>
      </c>
      <c r="AJ401">
        <v>397</v>
      </c>
      <c r="AK401" s="32">
        <f t="shared" si="126"/>
        <v>4167.5333431103145</v>
      </c>
      <c r="AL401" s="32">
        <f t="shared" si="127"/>
        <v>1252.7095204137593</v>
      </c>
      <c r="AM401" s="32">
        <f t="shared" si="128"/>
        <v>788.08574049830611</v>
      </c>
      <c r="AN401" s="32">
        <f t="shared" si="129"/>
        <v>2311.6799621178307</v>
      </c>
      <c r="AO401" s="32">
        <f t="shared" si="130"/>
        <v>1928.3461514797038</v>
      </c>
      <c r="AQ401">
        <v>397</v>
      </c>
      <c r="AR401" s="35">
        <f t="shared" si="131"/>
        <v>1.3394288832767387E-2</v>
      </c>
      <c r="AS401" s="35">
        <f t="shared" si="132"/>
        <v>2.5760098598779368E-2</v>
      </c>
      <c r="AT401" s="35">
        <f t="shared" si="133"/>
        <v>-6.4476292255344347E-3</v>
      </c>
      <c r="AU401" s="35">
        <f t="shared" si="134"/>
        <v>-4.4873338280734254E-3</v>
      </c>
      <c r="AV401" s="35">
        <f t="shared" si="135"/>
        <v>2.0315961522634929E-2</v>
      </c>
      <c r="AW401" s="35">
        <f t="shared" si="136"/>
        <v>9.7070771801147648E-3</v>
      </c>
      <c r="AZ401" s="36">
        <v>7.1668025495350571E-3</v>
      </c>
      <c r="BA401">
        <v>394</v>
      </c>
    </row>
    <row r="402" spans="8:53" x14ac:dyDescent="0.35">
      <c r="H402" s="4"/>
      <c r="I402" s="7"/>
      <c r="J402" s="7"/>
      <c r="K402" s="7"/>
      <c r="L402" s="7"/>
      <c r="M402" s="7"/>
      <c r="N402" s="4"/>
      <c r="O402" s="4">
        <v>398</v>
      </c>
      <c r="P402" s="4">
        <v>-0.88152550422405462</v>
      </c>
      <c r="Q402" s="4">
        <v>0.35571603130234752</v>
      </c>
      <c r="R402" s="4">
        <v>0.19153630258774546</v>
      </c>
      <c r="S402" s="4">
        <v>-5.1908974585758438E-2</v>
      </c>
      <c r="T402" s="4">
        <v>-1.040164192854776</v>
      </c>
      <c r="U402" s="4"/>
      <c r="V402" s="4"/>
      <c r="W402" s="4"/>
      <c r="X402" s="4"/>
      <c r="Y402" s="4"/>
      <c r="Z402" s="4"/>
      <c r="AA402" s="4"/>
      <c r="AC402">
        <v>398</v>
      </c>
      <c r="AD402">
        <f t="shared" si="121"/>
        <v>-0.88152550422405462</v>
      </c>
      <c r="AE402">
        <f t="shared" si="122"/>
        <v>0.11625027880799918</v>
      </c>
      <c r="AF402">
        <f t="shared" si="123"/>
        <v>0.21067436518858773</v>
      </c>
      <c r="AG402">
        <f t="shared" si="124"/>
        <v>-0.21832991217644579</v>
      </c>
      <c r="AH402">
        <f t="shared" si="125"/>
        <v>-1.0487303636688807</v>
      </c>
      <c r="AJ402">
        <v>398</v>
      </c>
      <c r="AK402" s="32">
        <f t="shared" si="126"/>
        <v>4064.7078178525089</v>
      </c>
      <c r="AL402" s="32">
        <f t="shared" si="127"/>
        <v>1223.2828973049782</v>
      </c>
      <c r="AM402" s="32">
        <f t="shared" si="128"/>
        <v>790.01507556422166</v>
      </c>
      <c r="AN402" s="32">
        <f t="shared" si="129"/>
        <v>2315.6094077953867</v>
      </c>
      <c r="AO402" s="32">
        <f t="shared" si="130"/>
        <v>1866.1455633651103</v>
      </c>
      <c r="AQ402">
        <v>398</v>
      </c>
      <c r="AR402" s="35">
        <f t="shared" si="131"/>
        <v>-1.1609182396744244E-2</v>
      </c>
      <c r="AS402" s="35">
        <f t="shared" si="132"/>
        <v>1.6646037297671779E-3</v>
      </c>
      <c r="AT402" s="35">
        <f t="shared" si="133"/>
        <v>-4.0152854712284247E-3</v>
      </c>
      <c r="AU402" s="35">
        <f t="shared" si="134"/>
        <v>-2.7951389710233476E-3</v>
      </c>
      <c r="AV402" s="35">
        <f t="shared" si="135"/>
        <v>-1.2595273226746584E-2</v>
      </c>
      <c r="AW402" s="35">
        <f t="shared" si="136"/>
        <v>-5.8700552671950845E-3</v>
      </c>
      <c r="AZ402" s="36">
        <v>7.4148489517728029E-3</v>
      </c>
      <c r="BA402">
        <v>395</v>
      </c>
    </row>
    <row r="403" spans="8:53" x14ac:dyDescent="0.35">
      <c r="H403" s="4"/>
      <c r="I403" s="7"/>
      <c r="J403" s="7"/>
      <c r="K403" s="7"/>
      <c r="L403" s="7"/>
      <c r="M403" s="7"/>
      <c r="N403" s="4"/>
      <c r="O403" s="4">
        <v>399</v>
      </c>
      <c r="P403" s="4">
        <v>0.89980456171862078</v>
      </c>
      <c r="Q403" s="4">
        <v>-1.2192379086492457</v>
      </c>
      <c r="R403" s="4">
        <v>0.11402193048482213</v>
      </c>
      <c r="S403" s="4">
        <v>-0.5001932358428961</v>
      </c>
      <c r="T403" s="4">
        <v>-0.93730273255452456</v>
      </c>
      <c r="U403" s="4"/>
      <c r="V403" s="4"/>
      <c r="W403" s="4"/>
      <c r="X403" s="4"/>
      <c r="Y403" s="4"/>
      <c r="Z403" s="4"/>
      <c r="AA403" s="4"/>
      <c r="AC403">
        <v>399</v>
      </c>
      <c r="AD403">
        <f t="shared" si="121"/>
        <v>0.89980456171862078</v>
      </c>
      <c r="AE403">
        <f t="shared" si="122"/>
        <v>-0.9458261265636817</v>
      </c>
      <c r="AF403">
        <f t="shared" si="123"/>
        <v>-0.40518936475159301</v>
      </c>
      <c r="AG403">
        <f t="shared" si="124"/>
        <v>-0.434255025324226</v>
      </c>
      <c r="AH403">
        <f t="shared" si="125"/>
        <v>-1.0775738459220985</v>
      </c>
      <c r="AJ403">
        <v>399</v>
      </c>
      <c r="AK403" s="32">
        <f t="shared" si="126"/>
        <v>4161.770772770551</v>
      </c>
      <c r="AL403" s="32">
        <f t="shared" si="127"/>
        <v>1204.8239702179603</v>
      </c>
      <c r="AM403" s="32">
        <f t="shared" si="128"/>
        <v>786.87512721233418</v>
      </c>
      <c r="AN403" s="32">
        <f t="shared" si="129"/>
        <v>2309.2128254412614</v>
      </c>
      <c r="AO403" s="32">
        <f t="shared" si="130"/>
        <v>1865.4947868085974</v>
      </c>
      <c r="AQ403">
        <v>399</v>
      </c>
      <c r="AR403" s="35">
        <f t="shared" si="131"/>
        <v>1.1993038886928931E-2</v>
      </c>
      <c r="AS403" s="35">
        <f t="shared" si="132"/>
        <v>-1.3450177917739725E-2</v>
      </c>
      <c r="AT403" s="35">
        <f t="shared" si="133"/>
        <v>-7.9738688699770854E-3</v>
      </c>
      <c r="AU403" s="35">
        <f t="shared" si="134"/>
        <v>-5.5497931005290546E-3</v>
      </c>
      <c r="AV403" s="35">
        <f t="shared" si="135"/>
        <v>-1.2939608556524096E-2</v>
      </c>
      <c r="AW403" s="35">
        <f t="shared" si="136"/>
        <v>-5.5840819115682058E-3</v>
      </c>
      <c r="AZ403" s="36">
        <v>7.4159797216579058E-3</v>
      </c>
      <c r="BA403">
        <v>396</v>
      </c>
    </row>
    <row r="404" spans="8:53" x14ac:dyDescent="0.35">
      <c r="H404" s="4"/>
      <c r="I404" s="7"/>
      <c r="J404" s="7"/>
      <c r="K404" s="7"/>
      <c r="L404" s="7"/>
      <c r="M404" s="7"/>
      <c r="N404" s="4"/>
      <c r="O404" s="4">
        <v>400</v>
      </c>
      <c r="P404" s="4">
        <v>-1.1260916790927691</v>
      </c>
      <c r="Q404" s="4">
        <v>0.78031660094262334</v>
      </c>
      <c r="R404" s="4">
        <v>-0.51451916608663251</v>
      </c>
      <c r="S404" s="4">
        <v>-0.52755800353175697</v>
      </c>
      <c r="T404" s="4">
        <v>-1.5189181166560803</v>
      </c>
      <c r="U404" s="4"/>
      <c r="V404" s="4"/>
      <c r="W404" s="4"/>
      <c r="X404" s="4"/>
      <c r="Y404" s="4"/>
      <c r="Z404" s="4"/>
      <c r="AA404" s="4"/>
      <c r="AC404">
        <v>400</v>
      </c>
      <c r="AD404">
        <f t="shared" si="121"/>
        <v>-1.1260916790927691</v>
      </c>
      <c r="AE404">
        <f t="shared" si="122"/>
        <v>0.46338249171157198</v>
      </c>
      <c r="AF404">
        <f t="shared" si="123"/>
        <v>-0.19537947800739369</v>
      </c>
      <c r="AG404">
        <f t="shared" si="124"/>
        <v>-0.56224726515828016</v>
      </c>
      <c r="AH404">
        <f t="shared" si="125"/>
        <v>-1.388698278175944</v>
      </c>
      <c r="AJ404">
        <v>400</v>
      </c>
      <c r="AK404" s="32">
        <f t="shared" si="126"/>
        <v>4051.5595770082668</v>
      </c>
      <c r="AL404" s="32">
        <f t="shared" si="127"/>
        <v>1229.3771807311023</v>
      </c>
      <c r="AM404" s="32">
        <f t="shared" si="128"/>
        <v>785.0197790778202</v>
      </c>
      <c r="AN404" s="32">
        <f t="shared" si="129"/>
        <v>2305.4295177681711</v>
      </c>
      <c r="AO404" s="32">
        <f t="shared" si="130"/>
        <v>1858.489500705763</v>
      </c>
      <c r="AQ404">
        <v>400</v>
      </c>
      <c r="AR404" s="35">
        <f t="shared" si="131"/>
        <v>-1.4806361899046272E-2</v>
      </c>
      <c r="AS404" s="35">
        <f t="shared" si="132"/>
        <v>6.6548051022332633E-3</v>
      </c>
      <c r="AT404" s="35">
        <f t="shared" si="133"/>
        <v>-1.0312936109656889E-2</v>
      </c>
      <c r="AU404" s="35">
        <f t="shared" si="134"/>
        <v>-7.1790544041293591E-3</v>
      </c>
      <c r="AV404" s="35">
        <f t="shared" si="135"/>
        <v>-1.6646207198199425E-2</v>
      </c>
      <c r="AW404" s="35">
        <f t="shared" si="136"/>
        <v>-8.4579509017597369E-3</v>
      </c>
      <c r="AZ404" s="36">
        <v>7.4617782146639841E-3</v>
      </c>
      <c r="BA404">
        <v>397</v>
      </c>
    </row>
    <row r="405" spans="8:53" x14ac:dyDescent="0.35">
      <c r="H405" s="4"/>
      <c r="I405" s="7"/>
      <c r="J405" s="7"/>
      <c r="K405" s="7"/>
      <c r="L405" s="7"/>
      <c r="M405" s="7"/>
      <c r="N405" s="4"/>
      <c r="O405" s="4">
        <v>401</v>
      </c>
      <c r="P405" s="4">
        <v>-1.4498186595653226</v>
      </c>
      <c r="Q405" s="4">
        <v>-0.69664547756220907</v>
      </c>
      <c r="R405" s="4">
        <v>-2.2153202727863614E-3</v>
      </c>
      <c r="S405" s="4">
        <v>2.1397227098926819</v>
      </c>
      <c r="T405" s="4">
        <v>8.1103367172304944E-2</v>
      </c>
      <c r="U405" s="4"/>
      <c r="V405" s="4"/>
      <c r="W405" s="4"/>
      <c r="X405" s="4"/>
      <c r="Y405" s="4"/>
      <c r="Z405" s="4"/>
      <c r="AA405" s="4"/>
      <c r="AC405">
        <v>401</v>
      </c>
      <c r="AD405">
        <f t="shared" si="121"/>
        <v>-1.4498186595653226</v>
      </c>
      <c r="AE405">
        <f t="shared" si="122"/>
        <v>-1.0471027441279859</v>
      </c>
      <c r="AF405">
        <f t="shared" si="123"/>
        <v>-0.59161215001152456</v>
      </c>
      <c r="AG405">
        <f t="shared" si="124"/>
        <v>1.7799313509966859</v>
      </c>
      <c r="AH405">
        <f t="shared" si="125"/>
        <v>-0.30943690597850881</v>
      </c>
      <c r="AJ405">
        <v>401</v>
      </c>
      <c r="AK405" s="32">
        <f t="shared" si="126"/>
        <v>4034.22091937606</v>
      </c>
      <c r="AL405" s="32">
        <f t="shared" si="127"/>
        <v>1203.0783922653909</v>
      </c>
      <c r="AM405" s="32">
        <f t="shared" si="128"/>
        <v>819.67456920316567</v>
      </c>
      <c r="AN405" s="32">
        <f t="shared" si="129"/>
        <v>2375.653235973592</v>
      </c>
      <c r="AO405" s="32">
        <f t="shared" si="130"/>
        <v>1882.9034605763541</v>
      </c>
      <c r="AQ405">
        <v>401</v>
      </c>
      <c r="AR405" s="35">
        <f t="shared" si="131"/>
        <v>-1.9022500121324226E-2</v>
      </c>
      <c r="AS405" s="35">
        <f t="shared" si="132"/>
        <v>-1.4879515033456747E-2</v>
      </c>
      <c r="AT405" s="35">
        <f t="shared" si="133"/>
        <v>3.3376915283869879E-2</v>
      </c>
      <c r="AU405" s="35">
        <f t="shared" si="134"/>
        <v>2.3062415905254818E-2</v>
      </c>
      <c r="AV405" s="35">
        <f t="shared" si="135"/>
        <v>-3.7284263729971956E-3</v>
      </c>
      <c r="AW405" s="35">
        <f t="shared" si="136"/>
        <v>3.761777932269306E-3</v>
      </c>
      <c r="AZ405" s="36">
        <v>7.5084775275397597E-3</v>
      </c>
      <c r="BA405">
        <v>398</v>
      </c>
    </row>
    <row r="406" spans="8:53" x14ac:dyDescent="0.35">
      <c r="H406" s="4"/>
      <c r="I406" s="7"/>
      <c r="J406" s="7"/>
      <c r="K406" s="7"/>
      <c r="L406" s="7"/>
      <c r="M406" s="7"/>
      <c r="N406" s="4"/>
      <c r="O406" s="4">
        <v>402</v>
      </c>
      <c r="P406" s="4">
        <v>-0.26604594886762528</v>
      </c>
      <c r="Q406" s="4">
        <v>-1.2386930859902157</v>
      </c>
      <c r="R406" s="4">
        <v>-1.2428186599271756</v>
      </c>
      <c r="S406" s="4">
        <v>0.67133138994350849</v>
      </c>
      <c r="T406" s="4">
        <v>2.8703002785412002</v>
      </c>
      <c r="U406" s="4"/>
      <c r="V406" s="4"/>
      <c r="W406" s="4"/>
      <c r="X406" s="4"/>
      <c r="Y406" s="4"/>
      <c r="Z406" s="4"/>
      <c r="AA406" s="4"/>
      <c r="AC406">
        <v>402</v>
      </c>
      <c r="AD406">
        <f t="shared" si="121"/>
        <v>-0.26604594886762528</v>
      </c>
      <c r="AE406">
        <f t="shared" si="122"/>
        <v>-1.2654005193778053</v>
      </c>
      <c r="AF406">
        <f t="shared" si="123"/>
        <v>-1.7314966557004339</v>
      </c>
      <c r="AG406">
        <f t="shared" si="124"/>
        <v>0.75562782434372544</v>
      </c>
      <c r="AH406">
        <f t="shared" si="125"/>
        <v>2.4601794390988796</v>
      </c>
      <c r="AJ406">
        <v>402</v>
      </c>
      <c r="AK406" s="32">
        <f t="shared" si="126"/>
        <v>4097.9860330913007</v>
      </c>
      <c r="AL406" s="32">
        <f t="shared" si="127"/>
        <v>1199.3244632642195</v>
      </c>
      <c r="AM406" s="32">
        <f t="shared" si="128"/>
        <v>804.33466268979203</v>
      </c>
      <c r="AN406" s="32">
        <f t="shared" si="129"/>
        <v>2344.6829341534481</v>
      </c>
      <c r="AO406" s="32">
        <f t="shared" si="130"/>
        <v>1947.032534712431</v>
      </c>
      <c r="AQ406">
        <v>402</v>
      </c>
      <c r="AR406" s="35">
        <f t="shared" si="131"/>
        <v>-3.5171167816506754E-3</v>
      </c>
      <c r="AS406" s="35">
        <f t="shared" si="132"/>
        <v>-1.7953356590198921E-2</v>
      </c>
      <c r="AT406" s="35">
        <f t="shared" si="133"/>
        <v>1.4037648373413925E-2</v>
      </c>
      <c r="AU406" s="35">
        <f t="shared" si="134"/>
        <v>9.7252203408328963E-3</v>
      </c>
      <c r="AV406" s="35">
        <f t="shared" si="135"/>
        <v>3.0203198345157833E-2</v>
      </c>
      <c r="AW406" s="35">
        <f t="shared" si="136"/>
        <v>6.4991187375110114E-3</v>
      </c>
      <c r="AZ406" s="36">
        <v>7.5386795462980332E-3</v>
      </c>
      <c r="BA406">
        <v>399</v>
      </c>
    </row>
    <row r="407" spans="8:53" x14ac:dyDescent="0.35">
      <c r="H407" s="4"/>
      <c r="I407" s="7"/>
      <c r="J407" s="7"/>
      <c r="K407" s="7"/>
      <c r="L407" s="7"/>
      <c r="M407" s="7"/>
      <c r="N407" s="4"/>
      <c r="O407" s="4">
        <v>403</v>
      </c>
      <c r="P407" s="4">
        <v>0.27058471852608512</v>
      </c>
      <c r="Q407" s="4">
        <v>-0.25869320098111737</v>
      </c>
      <c r="R407" s="4">
        <v>0.99544486617289762</v>
      </c>
      <c r="S407" s="4">
        <v>0.82911513215383525</v>
      </c>
      <c r="T407" s="4">
        <v>-0.8427515845552902</v>
      </c>
      <c r="U407" s="4"/>
      <c r="V407" s="4"/>
      <c r="W407" s="4"/>
      <c r="X407" s="4"/>
      <c r="Y407" s="4"/>
      <c r="Z407" s="4"/>
      <c r="AA407" s="4"/>
      <c r="AC407">
        <v>403</v>
      </c>
      <c r="AD407">
        <f t="shared" si="121"/>
        <v>0.27058471852608512</v>
      </c>
      <c r="AE407">
        <f t="shared" si="122"/>
        <v>-0.18012828459536184</v>
      </c>
      <c r="AF407">
        <f t="shared" si="123"/>
        <v>0.73938344806337475</v>
      </c>
      <c r="AG407">
        <f t="shared" si="124"/>
        <v>0.64983780109668854</v>
      </c>
      <c r="AH407">
        <f t="shared" si="125"/>
        <v>-0.88673952289080782</v>
      </c>
      <c r="AJ407">
        <v>403</v>
      </c>
      <c r="AK407" s="32">
        <f t="shared" si="126"/>
        <v>4127.2232418370513</v>
      </c>
      <c r="AL407" s="32">
        <f t="shared" si="127"/>
        <v>1218.1035631459811</v>
      </c>
      <c r="AM407" s="32">
        <f t="shared" si="128"/>
        <v>802.76680608240883</v>
      </c>
      <c r="AN407" s="32">
        <f t="shared" si="129"/>
        <v>2341.5074156766991</v>
      </c>
      <c r="AO407" s="32">
        <f t="shared" si="130"/>
        <v>1869.8046764875687</v>
      </c>
      <c r="AQ407">
        <v>403</v>
      </c>
      <c r="AR407" s="35">
        <f t="shared" si="131"/>
        <v>3.5923213259860809E-3</v>
      </c>
      <c r="AS407" s="35">
        <f t="shared" si="132"/>
        <v>-2.5764068405477181E-3</v>
      </c>
      <c r="AT407" s="35">
        <f t="shared" si="133"/>
        <v>1.2061026326788626E-2</v>
      </c>
      <c r="AU407" s="35">
        <f t="shared" si="134"/>
        <v>8.3577002182073645E-3</v>
      </c>
      <c r="AV407" s="35">
        <f t="shared" si="135"/>
        <v>-1.0659183318305399E-2</v>
      </c>
      <c r="AW407" s="35">
        <f t="shared" si="136"/>
        <v>2.1550915424257914E-3</v>
      </c>
      <c r="AZ407" s="36">
        <v>7.7711201058860094E-3</v>
      </c>
      <c r="BA407">
        <v>400</v>
      </c>
    </row>
    <row r="408" spans="8:53" x14ac:dyDescent="0.35">
      <c r="H408" s="4"/>
      <c r="I408" s="7"/>
      <c r="J408" s="7"/>
      <c r="K408" s="7"/>
      <c r="L408" s="7"/>
      <c r="M408" s="7"/>
      <c r="N408" s="4"/>
      <c r="O408" s="4">
        <v>404</v>
      </c>
      <c r="P408" s="4">
        <v>1.0083931865592022</v>
      </c>
      <c r="Q408" s="4">
        <v>-2.1308050129931835</v>
      </c>
      <c r="R408" s="4">
        <v>1.1669432557932053</v>
      </c>
      <c r="S408" s="4">
        <v>0.67301938110155868</v>
      </c>
      <c r="T408" s="4">
        <v>-1.9890988497065545</v>
      </c>
      <c r="U408" s="4"/>
      <c r="V408" s="4"/>
      <c r="W408" s="4"/>
      <c r="X408" s="4"/>
      <c r="Y408" s="4"/>
      <c r="Z408" s="4"/>
      <c r="AA408" s="4"/>
      <c r="AC408">
        <v>404</v>
      </c>
      <c r="AD408">
        <f t="shared" si="121"/>
        <v>1.0083931865592022</v>
      </c>
      <c r="AE408">
        <f t="shared" si="122"/>
        <v>-1.7985219051029557</v>
      </c>
      <c r="AF408">
        <f t="shared" si="123"/>
        <v>1.4667499275964113E-2</v>
      </c>
      <c r="AG408">
        <f t="shared" si="124"/>
        <v>0.46587376634513866</v>
      </c>
      <c r="AH408">
        <f t="shared" si="125"/>
        <v>-2.357558007409132</v>
      </c>
      <c r="AJ408">
        <v>404</v>
      </c>
      <c r="AK408" s="32">
        <f t="shared" si="126"/>
        <v>4167.7620607598274</v>
      </c>
      <c r="AL408" s="32">
        <f t="shared" si="127"/>
        <v>1190.2058707844485</v>
      </c>
      <c r="AM408" s="32">
        <f t="shared" si="128"/>
        <v>800.04764943298608</v>
      </c>
      <c r="AN408" s="32">
        <f t="shared" si="129"/>
        <v>2335.9955722623686</v>
      </c>
      <c r="AO408" s="32">
        <f t="shared" si="130"/>
        <v>1836.842693208851</v>
      </c>
      <c r="AQ408">
        <v>404</v>
      </c>
      <c r="AR408" s="35">
        <f t="shared" si="131"/>
        <v>1.3449904742872887E-2</v>
      </c>
      <c r="AS408" s="35">
        <f t="shared" si="132"/>
        <v>-2.5419962510175198E-2</v>
      </c>
      <c r="AT408" s="35">
        <f t="shared" si="133"/>
        <v>8.6329417965027577E-3</v>
      </c>
      <c r="AU408" s="35">
        <f t="shared" si="134"/>
        <v>5.9840542019589105E-3</v>
      </c>
      <c r="AV408" s="35">
        <f t="shared" si="135"/>
        <v>-2.8099847504510223E-2</v>
      </c>
      <c r="AW408" s="35">
        <f t="shared" si="136"/>
        <v>-5.0905818546701734E-3</v>
      </c>
      <c r="AZ408" s="36">
        <v>7.854071059031931E-3</v>
      </c>
      <c r="BA408">
        <v>401</v>
      </c>
    </row>
    <row r="409" spans="8:53" x14ac:dyDescent="0.35">
      <c r="H409" s="4"/>
      <c r="I409" s="7"/>
      <c r="J409" s="7"/>
      <c r="K409" s="7"/>
      <c r="L409" s="7"/>
      <c r="M409" s="7"/>
      <c r="N409" s="4"/>
      <c r="O409" s="4">
        <v>405</v>
      </c>
      <c r="P409" s="4">
        <v>2.9802412097922999</v>
      </c>
      <c r="Q409" s="4">
        <v>-0.67690209242050603</v>
      </c>
      <c r="R409" s="4">
        <v>1.3473777546146</v>
      </c>
      <c r="S409" s="4">
        <v>-1.4407153033401014</v>
      </c>
      <c r="T409" s="4">
        <v>-0.11282904275064935</v>
      </c>
      <c r="U409" s="4"/>
      <c r="V409" s="4"/>
      <c r="W409" s="4"/>
      <c r="X409" s="4"/>
      <c r="Y409" s="4"/>
      <c r="Z409" s="4"/>
      <c r="AA409" s="4"/>
      <c r="AC409">
        <v>405</v>
      </c>
      <c r="AD409">
        <f t="shared" si="121"/>
        <v>2.9802412097922999</v>
      </c>
      <c r="AE409">
        <f t="shared" si="122"/>
        <v>0.11488347312224356</v>
      </c>
      <c r="AF409">
        <f t="shared" si="123"/>
        <v>1.2335568150934266</v>
      </c>
      <c r="AG409">
        <f t="shared" si="124"/>
        <v>-1.1771422327408501</v>
      </c>
      <c r="AH409">
        <f t="shared" si="125"/>
        <v>7.8189969128760348E-2</v>
      </c>
      <c r="AJ409">
        <v>405</v>
      </c>
      <c r="AK409" s="32">
        <f t="shared" si="126"/>
        <v>4278.0699245545802</v>
      </c>
      <c r="AL409" s="32">
        <f t="shared" si="127"/>
        <v>1223.2589613538078</v>
      </c>
      <c r="AM409" s="32">
        <f t="shared" si="128"/>
        <v>776.16720289306113</v>
      </c>
      <c r="AN409" s="32">
        <f t="shared" si="129"/>
        <v>2287.3401482231411</v>
      </c>
      <c r="AO409" s="32">
        <f t="shared" si="130"/>
        <v>1891.7500242257418</v>
      </c>
      <c r="AQ409">
        <v>405</v>
      </c>
      <c r="AR409" s="35">
        <f t="shared" si="131"/>
        <v>4.0272811719189283E-2</v>
      </c>
      <c r="AS409" s="35">
        <f t="shared" si="132"/>
        <v>1.645004179167131E-3</v>
      </c>
      <c r="AT409" s="35">
        <f t="shared" si="133"/>
        <v>-2.1473521314849919E-2</v>
      </c>
      <c r="AU409" s="35">
        <f t="shared" si="134"/>
        <v>-1.4969145074225421E-2</v>
      </c>
      <c r="AV409" s="35">
        <f t="shared" si="135"/>
        <v>9.5241896650266611E-4</v>
      </c>
      <c r="AW409" s="35">
        <f t="shared" si="136"/>
        <v>1.285513695156748E-3</v>
      </c>
      <c r="AZ409" s="36">
        <v>7.9277109258361518E-3</v>
      </c>
      <c r="BA409">
        <v>402</v>
      </c>
    </row>
    <row r="410" spans="8:53" x14ac:dyDescent="0.35">
      <c r="H410" s="4"/>
      <c r="I410" s="7"/>
      <c r="J410" s="7"/>
      <c r="K410" s="7"/>
      <c r="L410" s="7"/>
      <c r="M410" s="7"/>
      <c r="N410" s="4"/>
      <c r="O410" s="4">
        <v>406</v>
      </c>
      <c r="P410" s="4">
        <v>0.10296066361719303</v>
      </c>
      <c r="Q410" s="4">
        <v>0.66471069167117214</v>
      </c>
      <c r="R410" s="4">
        <v>-1.724418652913329</v>
      </c>
      <c r="S410" s="4">
        <v>-1.9620393515458383</v>
      </c>
      <c r="T410" s="4">
        <v>-1.1980383587428145</v>
      </c>
      <c r="U410" s="4"/>
      <c r="V410" s="4"/>
      <c r="W410" s="4"/>
      <c r="X410" s="4"/>
      <c r="Y410" s="4"/>
      <c r="Z410" s="4"/>
      <c r="AA410" s="4"/>
      <c r="AC410">
        <v>406</v>
      </c>
      <c r="AD410">
        <f t="shared" si="121"/>
        <v>0.10296066361719303</v>
      </c>
      <c r="AE410">
        <f t="shared" si="122"/>
        <v>0.66877305636470252</v>
      </c>
      <c r="AF410">
        <f t="shared" si="123"/>
        <v>-1.078788728984454</v>
      </c>
      <c r="AG410">
        <f t="shared" si="124"/>
        <v>-1.5216030043199156</v>
      </c>
      <c r="AH410">
        <f t="shared" si="125"/>
        <v>-0.85149245371798821</v>
      </c>
      <c r="AJ410">
        <v>406</v>
      </c>
      <c r="AK410" s="32">
        <f t="shared" si="126"/>
        <v>4118.0682603397381</v>
      </c>
      <c r="AL410" s="32">
        <f t="shared" si="127"/>
        <v>1232.9973222166057</v>
      </c>
      <c r="AM410" s="32">
        <f t="shared" si="128"/>
        <v>771.2517370198093</v>
      </c>
      <c r="AN410" s="32">
        <f t="shared" si="129"/>
        <v>2277.2686819223068</v>
      </c>
      <c r="AO410" s="32">
        <f t="shared" si="130"/>
        <v>1870.6018011332387</v>
      </c>
      <c r="AQ410">
        <v>406</v>
      </c>
      <c r="AR410" s="35">
        <f t="shared" si="131"/>
        <v>1.3661589416864572E-3</v>
      </c>
      <c r="AS410" s="35">
        <f t="shared" si="132"/>
        <v>9.6190970043854573E-3</v>
      </c>
      <c r="AT410" s="35">
        <f t="shared" si="133"/>
        <v>-2.7670528215066548E-2</v>
      </c>
      <c r="AU410" s="35">
        <f t="shared" si="134"/>
        <v>-1.9306368406913244E-2</v>
      </c>
      <c r="AV410" s="35">
        <f t="shared" si="135"/>
        <v>-1.0237413088579728E-2</v>
      </c>
      <c r="AW410" s="35">
        <f t="shared" si="136"/>
        <v>-9.2458107528975222E-3</v>
      </c>
      <c r="AZ410" s="36">
        <v>8.0425781033805818E-3</v>
      </c>
      <c r="BA410">
        <v>403</v>
      </c>
    </row>
    <row r="411" spans="8:53" x14ac:dyDescent="0.35">
      <c r="H411" s="4"/>
      <c r="I411" s="7"/>
      <c r="J411" s="7"/>
      <c r="K411" s="7"/>
      <c r="L411" s="7"/>
      <c r="M411" s="7"/>
      <c r="N411" s="4"/>
      <c r="O411" s="4">
        <v>407</v>
      </c>
      <c r="P411" s="4">
        <v>8.8778709021474535E-3</v>
      </c>
      <c r="Q411" s="4">
        <v>1.1325704580360203</v>
      </c>
      <c r="R411" s="4">
        <v>1.0968630250911515</v>
      </c>
      <c r="S411" s="4">
        <v>-1.6578082247037409</v>
      </c>
      <c r="T411" s="4">
        <v>0.73936231026870969</v>
      </c>
      <c r="U411" s="4"/>
      <c r="V411" s="4"/>
      <c r="W411" s="4"/>
      <c r="X411" s="4"/>
      <c r="Y411" s="4"/>
      <c r="Z411" s="4"/>
      <c r="AA411" s="4"/>
      <c r="AC411">
        <v>407</v>
      </c>
      <c r="AD411">
        <f t="shared" si="121"/>
        <v>8.8778709021474535E-3</v>
      </c>
      <c r="AE411">
        <f t="shared" si="122"/>
        <v>1.096523349945546</v>
      </c>
      <c r="AF411">
        <f t="shared" si="123"/>
        <v>1.5138619344099322</v>
      </c>
      <c r="AG411">
        <f t="shared" si="124"/>
        <v>-1.742319300362434</v>
      </c>
      <c r="AH411">
        <f t="shared" si="125"/>
        <v>0.90665409285822274</v>
      </c>
      <c r="AJ411">
        <v>407</v>
      </c>
      <c r="AK411" s="32">
        <f t="shared" si="126"/>
        <v>4112.938720501661</v>
      </c>
      <c r="AL411" s="32">
        <f t="shared" si="127"/>
        <v>1240.5709529105627</v>
      </c>
      <c r="AM411" s="32">
        <f t="shared" si="128"/>
        <v>768.11848485357768</v>
      </c>
      <c r="AN411" s="32">
        <f t="shared" si="129"/>
        <v>2270.8386239969263</v>
      </c>
      <c r="AO411" s="32">
        <f t="shared" si="130"/>
        <v>1910.7971353323517</v>
      </c>
      <c r="AQ411">
        <v>407</v>
      </c>
      <c r="AR411" s="35">
        <f t="shared" si="131"/>
        <v>1.1883925680833407E-4</v>
      </c>
      <c r="AS411" s="35">
        <f t="shared" si="132"/>
        <v>1.5820636978966407E-2</v>
      </c>
      <c r="AT411" s="35">
        <f t="shared" si="133"/>
        <v>-3.1620669624839115E-2</v>
      </c>
      <c r="AU411" s="35">
        <f t="shared" si="134"/>
        <v>-2.2075438612925158E-2</v>
      </c>
      <c r="AV411" s="35">
        <f t="shared" si="135"/>
        <v>1.10305221473328E-2</v>
      </c>
      <c r="AW411" s="35">
        <f t="shared" si="136"/>
        <v>-5.3452219709313464E-3</v>
      </c>
      <c r="AZ411" s="36">
        <v>8.1442115968334283E-3</v>
      </c>
      <c r="BA411">
        <v>404</v>
      </c>
    </row>
    <row r="412" spans="8:53" x14ac:dyDescent="0.35">
      <c r="H412" s="4"/>
      <c r="I412" s="7"/>
      <c r="J412" s="7"/>
      <c r="K412" s="7"/>
      <c r="L412" s="7"/>
      <c r="M412" s="7"/>
      <c r="N412" s="4"/>
      <c r="O412" s="4">
        <v>408</v>
      </c>
      <c r="P412" s="4">
        <v>2.323597944684884</v>
      </c>
      <c r="Q412" s="4">
        <v>-0.46898899897224028</v>
      </c>
      <c r="R412" s="4">
        <v>0.68882302764726966</v>
      </c>
      <c r="S412" s="4">
        <v>-0.25860595001654468</v>
      </c>
      <c r="T412" s="4">
        <v>0.8732675463513897</v>
      </c>
      <c r="U412" s="4"/>
      <c r="V412" s="4"/>
      <c r="W412" s="4"/>
      <c r="X412" s="4"/>
      <c r="Y412" s="4"/>
      <c r="Z412" s="4"/>
      <c r="AA412" s="4"/>
      <c r="AC412">
        <v>408</v>
      </c>
      <c r="AD412">
        <f t="shared" si="121"/>
        <v>2.323597944684884</v>
      </c>
      <c r="AE412">
        <f t="shared" si="122"/>
        <v>0.14635131239222327</v>
      </c>
      <c r="AF412">
        <f t="shared" si="123"/>
        <v>0.6898376552889065</v>
      </c>
      <c r="AG412">
        <f t="shared" si="124"/>
        <v>-2.7639337837518096E-3</v>
      </c>
      <c r="AH412">
        <f t="shared" si="125"/>
        <v>1.0227942242057746</v>
      </c>
      <c r="AJ412">
        <v>408</v>
      </c>
      <c r="AK412" s="32">
        <f t="shared" si="126"/>
        <v>4241.0159291382906</v>
      </c>
      <c r="AL412" s="32">
        <f t="shared" si="127"/>
        <v>1223.8101552691849</v>
      </c>
      <c r="AM412" s="32">
        <f t="shared" si="128"/>
        <v>793.16229982339689</v>
      </c>
      <c r="AN412" s="32">
        <f t="shared" si="129"/>
        <v>2322.0130256124912</v>
      </c>
      <c r="AO412" s="32">
        <f t="shared" si="130"/>
        <v>1913.4825807133502</v>
      </c>
      <c r="AQ412">
        <v>408</v>
      </c>
      <c r="AR412" s="35">
        <f t="shared" si="131"/>
        <v>3.12626121018591E-2</v>
      </c>
      <c r="AS412" s="35">
        <f t="shared" si="132"/>
        <v>2.0963400361799778E-3</v>
      </c>
      <c r="AT412" s="35">
        <f t="shared" si="133"/>
        <v>-4.7529219116437815E-5</v>
      </c>
      <c r="AU412" s="35">
        <f t="shared" si="134"/>
        <v>-3.7455056848822998E-5</v>
      </c>
      <c r="AV412" s="35">
        <f t="shared" si="135"/>
        <v>1.2451430309452727E-2</v>
      </c>
      <c r="AW412" s="35">
        <f t="shared" si="136"/>
        <v>9.1450796343053101E-3</v>
      </c>
      <c r="AZ412" s="36">
        <v>8.1562262155993707E-3</v>
      </c>
      <c r="BA412">
        <v>405</v>
      </c>
    </row>
    <row r="413" spans="8:53" x14ac:dyDescent="0.35">
      <c r="H413" s="4"/>
      <c r="I413" s="7"/>
      <c r="J413" s="7"/>
      <c r="K413" s="7"/>
      <c r="L413" s="7"/>
      <c r="M413" s="7"/>
      <c r="N413" s="4"/>
      <c r="O413" s="4">
        <v>409</v>
      </c>
      <c r="P413" s="4">
        <v>0.52057597184992399</v>
      </c>
      <c r="Q413" s="4">
        <v>0.70920968453292532</v>
      </c>
      <c r="R413" s="4">
        <v>0.39470358256560945</v>
      </c>
      <c r="S413" s="4">
        <v>1.7997894012967985</v>
      </c>
      <c r="T413" s="4">
        <v>0.46401096152717192</v>
      </c>
      <c r="U413" s="4"/>
      <c r="V413" s="4"/>
      <c r="W413" s="4"/>
      <c r="X413" s="4"/>
      <c r="Y413" s="4"/>
      <c r="Z413" s="4"/>
      <c r="AA413" s="4"/>
      <c r="AC413">
        <v>409</v>
      </c>
      <c r="AD413">
        <f t="shared" si="121"/>
        <v>0.52057597184992399</v>
      </c>
      <c r="AE413">
        <f t="shared" si="122"/>
        <v>0.81950633168904763</v>
      </c>
      <c r="AF413">
        <f t="shared" si="123"/>
        <v>0.7830589271143511</v>
      </c>
      <c r="AG413">
        <f t="shared" si="124"/>
        <v>1.8209099183728068</v>
      </c>
      <c r="AH413">
        <f t="shared" si="125"/>
        <v>0.69436431957364009</v>
      </c>
      <c r="AJ413">
        <v>409</v>
      </c>
      <c r="AK413" s="32">
        <f t="shared" si="126"/>
        <v>4140.9146279945753</v>
      </c>
      <c r="AL413" s="32">
        <f t="shared" si="127"/>
        <v>1235.6608742995406</v>
      </c>
      <c r="AM413" s="32">
        <f t="shared" si="128"/>
        <v>820.29431105483877</v>
      </c>
      <c r="AN413" s="32">
        <f t="shared" si="129"/>
        <v>2376.9007168298367</v>
      </c>
      <c r="AO413" s="32">
        <f t="shared" si="130"/>
        <v>1905.8982106522326</v>
      </c>
      <c r="AQ413">
        <v>409</v>
      </c>
      <c r="AR413" s="35">
        <f t="shared" si="131"/>
        <v>6.9215742427446436E-3</v>
      </c>
      <c r="AS413" s="35">
        <f t="shared" si="132"/>
        <v>1.1800101780585992E-2</v>
      </c>
      <c r="AT413" s="35">
        <f t="shared" si="133"/>
        <v>3.4158233805898552E-2</v>
      </c>
      <c r="AU413" s="35">
        <f t="shared" si="134"/>
        <v>2.3599636893258946E-2</v>
      </c>
      <c r="AV413" s="35">
        <f t="shared" si="135"/>
        <v>8.4384299331901058E-3</v>
      </c>
      <c r="AW413" s="35">
        <f t="shared" si="136"/>
        <v>1.6983595331135651E-2</v>
      </c>
      <c r="AZ413" s="36">
        <v>8.1929184415560526E-3</v>
      </c>
      <c r="BA413">
        <v>406</v>
      </c>
    </row>
    <row r="414" spans="8:53" x14ac:dyDescent="0.35">
      <c r="H414" s="4"/>
      <c r="I414" s="7"/>
      <c r="J414" s="7"/>
      <c r="K414" s="7"/>
      <c r="L414" s="7"/>
      <c r="M414" s="7"/>
      <c r="N414" s="4"/>
      <c r="O414" s="4">
        <v>410</v>
      </c>
      <c r="P414" s="4">
        <v>0.10758643711895381</v>
      </c>
      <c r="Q414" s="4">
        <v>2.3293572776042271</v>
      </c>
      <c r="R414" s="4">
        <v>-1.3493158914807712</v>
      </c>
      <c r="S414" s="4">
        <v>-0.20451012974574034</v>
      </c>
      <c r="T414" s="4">
        <v>0.28352732143892267</v>
      </c>
      <c r="U414" s="4"/>
      <c r="V414" s="4"/>
      <c r="W414" s="4"/>
      <c r="X414" s="4"/>
      <c r="Y414" s="4"/>
      <c r="Z414" s="4"/>
      <c r="AA414" s="4"/>
      <c r="AC414">
        <v>410</v>
      </c>
      <c r="AD414">
        <f t="shared" si="121"/>
        <v>0.10758643711895381</v>
      </c>
      <c r="AE414">
        <f t="shared" si="122"/>
        <v>2.2782647586696432</v>
      </c>
      <c r="AF414">
        <f t="shared" si="123"/>
        <v>0.10943177172756346</v>
      </c>
      <c r="AG414">
        <f t="shared" si="124"/>
        <v>0.23683000348275388</v>
      </c>
      <c r="AH414">
        <f t="shared" si="125"/>
        <v>0.97737811361370031</v>
      </c>
      <c r="AJ414">
        <v>410</v>
      </c>
      <c r="AK414" s="32">
        <f t="shared" si="126"/>
        <v>4118.3206296268281</v>
      </c>
      <c r="AL414" s="32">
        <f t="shared" si="127"/>
        <v>1261.7372141353746</v>
      </c>
      <c r="AM414" s="32">
        <f t="shared" si="128"/>
        <v>796.67504202937175</v>
      </c>
      <c r="AN414" s="32">
        <f t="shared" si="129"/>
        <v>2329.151201257152</v>
      </c>
      <c r="AO414" s="32">
        <f t="shared" si="130"/>
        <v>1912.4319995020523</v>
      </c>
      <c r="AQ414">
        <v>410</v>
      </c>
      <c r="AR414" s="35">
        <f t="shared" si="131"/>
        <v>1.42752607978891E-3</v>
      </c>
      <c r="AS414" s="35">
        <f t="shared" si="132"/>
        <v>3.3152273601125604E-2</v>
      </c>
      <c r="AT414" s="35">
        <f t="shared" si="133"/>
        <v>4.3810413885170263E-3</v>
      </c>
      <c r="AU414" s="35">
        <f t="shared" si="134"/>
        <v>3.0365622743000475E-3</v>
      </c>
      <c r="AV414" s="35">
        <f t="shared" si="135"/>
        <v>1.1895552528930597E-2</v>
      </c>
      <c r="AW414" s="35">
        <f t="shared" si="136"/>
        <v>1.0778591174532438E-2</v>
      </c>
      <c r="AZ414" s="36">
        <v>8.2331958585073264E-3</v>
      </c>
      <c r="BA414">
        <v>407</v>
      </c>
    </row>
    <row r="415" spans="8:53" x14ac:dyDescent="0.35">
      <c r="H415" s="4"/>
      <c r="I415" s="7"/>
      <c r="J415" s="7"/>
      <c r="K415" s="7"/>
      <c r="L415" s="7"/>
      <c r="M415" s="7"/>
      <c r="N415" s="4"/>
      <c r="O415" s="4">
        <v>411</v>
      </c>
      <c r="P415" s="4">
        <v>0.84817753002101515</v>
      </c>
      <c r="Q415" s="4">
        <v>-1.296293499956747</v>
      </c>
      <c r="R415" s="4">
        <v>-1.4163834917036064</v>
      </c>
      <c r="S415" s="4">
        <v>-0.85326752414569418</v>
      </c>
      <c r="T415" s="4">
        <v>-0.23314599775369887</v>
      </c>
      <c r="U415" s="4"/>
      <c r="V415" s="4"/>
      <c r="W415" s="4"/>
      <c r="X415" s="4"/>
      <c r="Y415" s="4"/>
      <c r="Z415" s="4"/>
      <c r="AA415" s="4"/>
      <c r="AC415">
        <v>411</v>
      </c>
      <c r="AD415">
        <f t="shared" si="121"/>
        <v>0.84817753002101515</v>
      </c>
      <c r="AE415">
        <f t="shared" si="122"/>
        <v>-1.0335926440130894</v>
      </c>
      <c r="AF415">
        <f t="shared" si="123"/>
        <v>-1.7347094988299425</v>
      </c>
      <c r="AG415">
        <f t="shared" si="124"/>
        <v>-0.50367379969519743</v>
      </c>
      <c r="AH415">
        <f t="shared" si="125"/>
        <v>-0.33416401846596405</v>
      </c>
      <c r="AJ415">
        <v>411</v>
      </c>
      <c r="AK415" s="32">
        <f t="shared" si="126"/>
        <v>4158.9253153465879</v>
      </c>
      <c r="AL415" s="32">
        <f t="shared" si="127"/>
        <v>1203.3111026435017</v>
      </c>
      <c r="AM415" s="32">
        <f t="shared" si="128"/>
        <v>785.86830397580729</v>
      </c>
      <c r="AN415" s="32">
        <f t="shared" si="129"/>
        <v>2307.1601141452766</v>
      </c>
      <c r="AO415" s="32">
        <f t="shared" si="130"/>
        <v>1882.3405350297903</v>
      </c>
      <c r="AQ415">
        <v>411</v>
      </c>
      <c r="AR415" s="35">
        <f t="shared" si="131"/>
        <v>1.1301125933832257E-2</v>
      </c>
      <c r="AS415" s="35">
        <f t="shared" si="132"/>
        <v>-1.468896405854514E-2</v>
      </c>
      <c r="AT415" s="35">
        <f t="shared" si="133"/>
        <v>-9.2431871207674376E-3</v>
      </c>
      <c r="AU415" s="35">
        <f t="shared" si="134"/>
        <v>-6.4337822896185504E-3</v>
      </c>
      <c r="AV415" s="35">
        <f t="shared" si="135"/>
        <v>-4.0262784572130395E-3</v>
      </c>
      <c r="AW415" s="35">
        <f t="shared" si="136"/>
        <v>-4.6182171984623828E-3</v>
      </c>
      <c r="AZ415" s="36">
        <v>8.2884179720966959E-3</v>
      </c>
      <c r="BA415">
        <v>408</v>
      </c>
    </row>
    <row r="416" spans="8:53" x14ac:dyDescent="0.35">
      <c r="H416" s="4"/>
      <c r="I416" s="7"/>
      <c r="J416" s="7"/>
      <c r="K416" s="7"/>
      <c r="L416" s="7"/>
      <c r="M416" s="7"/>
      <c r="N416" s="4"/>
      <c r="O416" s="4">
        <v>412</v>
      </c>
      <c r="P416" s="4">
        <v>-1.5950536365129397</v>
      </c>
      <c r="Q416" s="4">
        <v>-0.76089991263280632</v>
      </c>
      <c r="R416" s="4">
        <v>0.51777016111364593</v>
      </c>
      <c r="S416" s="4">
        <v>1.3663042304749657</v>
      </c>
      <c r="T416" s="4">
        <v>-1.1720778710192647</v>
      </c>
      <c r="U416" s="4"/>
      <c r="V416" s="4"/>
      <c r="W416" s="4"/>
      <c r="X416" s="4"/>
      <c r="Y416" s="4"/>
      <c r="Z416" s="4"/>
      <c r="AA416" s="4"/>
      <c r="AC416">
        <v>412</v>
      </c>
      <c r="AD416">
        <f t="shared" si="121"/>
        <v>-1.5950536365129397</v>
      </c>
      <c r="AE416">
        <f t="shared" si="122"/>
        <v>-1.1466513382741592</v>
      </c>
      <c r="AF416">
        <f t="shared" si="123"/>
        <v>-0.21250831263706682</v>
      </c>
      <c r="AG416">
        <f t="shared" si="124"/>
        <v>0.89779539044123147</v>
      </c>
      <c r="AH416">
        <f t="shared" si="125"/>
        <v>-1.5830332611049946</v>
      </c>
      <c r="AJ416">
        <v>412</v>
      </c>
      <c r="AK416" s="32">
        <f t="shared" si="126"/>
        <v>4026.466336344854</v>
      </c>
      <c r="AL416" s="32">
        <f t="shared" si="127"/>
        <v>1201.3650627803886</v>
      </c>
      <c r="AM416" s="32">
        <f t="shared" si="128"/>
        <v>806.44647483225276</v>
      </c>
      <c r="AN416" s="32">
        <f t="shared" si="129"/>
        <v>2348.9571875799111</v>
      </c>
      <c r="AO416" s="32">
        <f t="shared" si="130"/>
        <v>1854.1272026742527</v>
      </c>
      <c r="AQ416">
        <v>412</v>
      </c>
      <c r="AR416" s="35">
        <f t="shared" si="131"/>
        <v>-2.0908135942113826E-2</v>
      </c>
      <c r="AS416" s="35">
        <f t="shared" si="132"/>
        <v>-1.6282446034482256E-2</v>
      </c>
      <c r="AT416" s="35">
        <f t="shared" si="133"/>
        <v>1.6700043913581375E-2</v>
      </c>
      <c r="AU416" s="35">
        <f t="shared" si="134"/>
        <v>1.156590481887565E-2</v>
      </c>
      <c r="AV416" s="35">
        <f t="shared" si="135"/>
        <v>-1.8954362457074159E-2</v>
      </c>
      <c r="AW416" s="35">
        <f t="shared" si="136"/>
        <v>-5.5757991402426424E-3</v>
      </c>
      <c r="AZ416" s="36">
        <v>8.2965450590164469E-3</v>
      </c>
      <c r="BA416">
        <v>409</v>
      </c>
    </row>
    <row r="417" spans="8:53" x14ac:dyDescent="0.35">
      <c r="H417" s="4"/>
      <c r="I417" s="7"/>
      <c r="J417" s="7"/>
      <c r="K417" s="7"/>
      <c r="L417" s="7"/>
      <c r="M417" s="7"/>
      <c r="N417" s="4"/>
      <c r="O417" s="4">
        <v>413</v>
      </c>
      <c r="P417" s="4">
        <v>-0.30964888807575913</v>
      </c>
      <c r="Q417" s="4">
        <v>1.5035462847912726</v>
      </c>
      <c r="R417" s="4">
        <v>-0.74542403009929947</v>
      </c>
      <c r="S417" s="4">
        <v>-0.98606789013795204</v>
      </c>
      <c r="T417" s="4">
        <v>1.7976135044239197</v>
      </c>
      <c r="U417" s="4"/>
      <c r="V417" s="4"/>
      <c r="W417" s="4"/>
      <c r="X417" s="4"/>
      <c r="Y417" s="4"/>
      <c r="Z417" s="4"/>
      <c r="AA417" s="4"/>
      <c r="AC417">
        <v>413</v>
      </c>
      <c r="AD417">
        <f t="shared" si="121"/>
        <v>-0.30964888807575913</v>
      </c>
      <c r="AE417">
        <f t="shared" si="122"/>
        <v>1.372764926416423</v>
      </c>
      <c r="AF417">
        <f t="shared" si="123"/>
        <v>0.1170923178332135</v>
      </c>
      <c r="AG417">
        <f t="shared" si="124"/>
        <v>-0.77031845485183603</v>
      </c>
      <c r="AH417">
        <f t="shared" si="125"/>
        <v>2.0911520802913226</v>
      </c>
      <c r="AJ417">
        <v>413</v>
      </c>
      <c r="AK417" s="32">
        <f t="shared" si="126"/>
        <v>4095.6195353195376</v>
      </c>
      <c r="AL417" s="32">
        <f t="shared" si="127"/>
        <v>1245.4867159439159</v>
      </c>
      <c r="AM417" s="32">
        <f t="shared" si="128"/>
        <v>782.01295545278606</v>
      </c>
      <c r="AN417" s="32">
        <f t="shared" si="129"/>
        <v>2299.2923898882927</v>
      </c>
      <c r="AO417" s="32">
        <f t="shared" si="130"/>
        <v>1938.3633640244957</v>
      </c>
      <c r="AQ417">
        <v>413</v>
      </c>
      <c r="AR417" s="35">
        <f t="shared" si="131"/>
        <v>-4.0925639656317347E-3</v>
      </c>
      <c r="AS417" s="35">
        <f t="shared" si="132"/>
        <v>1.9845826770862551E-2</v>
      </c>
      <c r="AT417" s="35">
        <f t="shared" si="133"/>
        <v>-1.4103687023719114E-2</v>
      </c>
      <c r="AU417" s="35">
        <f t="shared" si="134"/>
        <v>-9.8219758458754081E-3</v>
      </c>
      <c r="AV417" s="35">
        <f t="shared" si="135"/>
        <v>2.5616214198521448E-2</v>
      </c>
      <c r="AW417" s="35">
        <f t="shared" si="136"/>
        <v>3.488762826831548E-3</v>
      </c>
      <c r="AZ417" s="36">
        <v>8.3207604548156677E-3</v>
      </c>
      <c r="BA417">
        <v>410</v>
      </c>
    </row>
    <row r="418" spans="8:53" x14ac:dyDescent="0.35">
      <c r="H418" s="4"/>
      <c r="I418" s="7"/>
      <c r="J418" s="7"/>
      <c r="K418" s="7"/>
      <c r="L418" s="7"/>
      <c r="M418" s="7"/>
      <c r="N418" s="4"/>
      <c r="O418" s="4">
        <v>414</v>
      </c>
      <c r="P418" s="4">
        <v>-0.46306164239087033</v>
      </c>
      <c r="Q418" s="4">
        <v>2.0863983082013107</v>
      </c>
      <c r="R418" s="4">
        <v>-1.0773521627791796</v>
      </c>
      <c r="S418" s="4">
        <v>-0.30171090664100531</v>
      </c>
      <c r="T418" s="4">
        <v>0.26326583977290519</v>
      </c>
      <c r="U418" s="4"/>
      <c r="V418" s="4"/>
      <c r="W418" s="4"/>
      <c r="X418" s="4"/>
      <c r="Y418" s="4"/>
      <c r="Z418" s="4"/>
      <c r="AA418" s="4"/>
      <c r="AC418">
        <v>414</v>
      </c>
      <c r="AD418">
        <f t="shared" si="121"/>
        <v>-0.46306164239087033</v>
      </c>
      <c r="AE418">
        <f t="shared" si="122"/>
        <v>1.8963084523482754</v>
      </c>
      <c r="AF418">
        <f t="shared" si="123"/>
        <v>0.12135730040378034</v>
      </c>
      <c r="AG418">
        <f t="shared" si="124"/>
        <v>-2.7367924610915806E-2</v>
      </c>
      <c r="AH418">
        <f t="shared" si="125"/>
        <v>0.78695904417389206</v>
      </c>
      <c r="AJ418">
        <v>414</v>
      </c>
      <c r="AK418" s="32">
        <f t="shared" si="126"/>
        <v>4087.3040977224778</v>
      </c>
      <c r="AL418" s="32">
        <f t="shared" si="127"/>
        <v>1254.8567613625587</v>
      </c>
      <c r="AM418" s="32">
        <f t="shared" si="128"/>
        <v>792.80245310382418</v>
      </c>
      <c r="AN418" s="32">
        <f t="shared" si="129"/>
        <v>2321.28124342603</v>
      </c>
      <c r="AO418" s="32">
        <f t="shared" si="130"/>
        <v>1908.0334351151707</v>
      </c>
      <c r="AQ418">
        <v>414</v>
      </c>
      <c r="AR418" s="35">
        <f t="shared" si="131"/>
        <v>-6.1145794544668064E-3</v>
      </c>
      <c r="AS418" s="35">
        <f t="shared" si="132"/>
        <v>2.7518330696056248E-2</v>
      </c>
      <c r="AT418" s="35">
        <f t="shared" si="133"/>
        <v>-5.0119376724133691E-4</v>
      </c>
      <c r="AU418" s="35">
        <f t="shared" si="134"/>
        <v>-3.5259315876579045E-4</v>
      </c>
      <c r="AV418" s="35">
        <f t="shared" si="135"/>
        <v>9.5682082145933656E-3</v>
      </c>
      <c r="AW418" s="35">
        <f t="shared" si="136"/>
        <v>6.0236345060351365E-3</v>
      </c>
      <c r="AZ418" s="36">
        <v>8.4079907009626757E-3</v>
      </c>
      <c r="BA418">
        <v>411</v>
      </c>
    </row>
    <row r="419" spans="8:53" x14ac:dyDescent="0.35">
      <c r="H419" s="4"/>
      <c r="I419" s="7"/>
      <c r="J419" s="7"/>
      <c r="K419" s="7"/>
      <c r="L419" s="7"/>
      <c r="M419" s="7"/>
      <c r="N419" s="4"/>
      <c r="O419" s="4">
        <v>415</v>
      </c>
      <c r="P419" s="4">
        <v>-0.6819398681644584</v>
      </c>
      <c r="Q419" s="4">
        <v>-0.55081335340349402</v>
      </c>
      <c r="R419" s="4">
        <v>0.23703427929840254</v>
      </c>
      <c r="S419" s="4">
        <v>-0.79213032565696473</v>
      </c>
      <c r="T419" s="4">
        <v>-1.7014294190694053</v>
      </c>
      <c r="U419" s="4"/>
      <c r="V419" s="4"/>
      <c r="W419" s="4"/>
      <c r="X419" s="4"/>
      <c r="Y419" s="4"/>
      <c r="Z419" s="4"/>
      <c r="AA419" s="4"/>
      <c r="AC419">
        <v>415</v>
      </c>
      <c r="AD419">
        <f t="shared" si="121"/>
        <v>-0.6819398681644584</v>
      </c>
      <c r="AE419">
        <f t="shared" si="122"/>
        <v>-0.70810198797853441</v>
      </c>
      <c r="AF419">
        <f t="shared" si="123"/>
        <v>-0.19606758507720853</v>
      </c>
      <c r="AG419">
        <f t="shared" si="124"/>
        <v>-0.97593725255659691</v>
      </c>
      <c r="AH419">
        <f t="shared" si="125"/>
        <v>-1.8898774226704325</v>
      </c>
      <c r="AJ419">
        <v>415</v>
      </c>
      <c r="AK419" s="32">
        <f t="shared" si="126"/>
        <v>4075.469451040603</v>
      </c>
      <c r="AL419" s="32">
        <f t="shared" si="127"/>
        <v>1208.9312790334161</v>
      </c>
      <c r="AM419" s="32">
        <f t="shared" si="128"/>
        <v>779.0528854397586</v>
      </c>
      <c r="AN419" s="32">
        <f t="shared" si="129"/>
        <v>2293.2436458151301</v>
      </c>
      <c r="AO419" s="32">
        <f t="shared" si="130"/>
        <v>1847.2602138219029</v>
      </c>
      <c r="AQ419">
        <v>415</v>
      </c>
      <c r="AR419" s="35">
        <f t="shared" si="131"/>
        <v>-8.9923400793679997E-3</v>
      </c>
      <c r="AS419" s="35">
        <f t="shared" si="132"/>
        <v>-1.0086977250017504E-2</v>
      </c>
      <c r="AT419" s="35">
        <f t="shared" si="133"/>
        <v>-1.7835494907011418E-2</v>
      </c>
      <c r="AU419" s="35">
        <f t="shared" si="134"/>
        <v>-1.2426835271896031E-2</v>
      </c>
      <c r="AV419" s="35">
        <f t="shared" si="135"/>
        <v>-2.2587786014496292E-2</v>
      </c>
      <c r="AW419" s="35">
        <f t="shared" si="136"/>
        <v>-1.438588670455785E-2</v>
      </c>
      <c r="AZ419" s="36">
        <v>8.4520024446625985E-3</v>
      </c>
      <c r="BA419">
        <v>412</v>
      </c>
    </row>
    <row r="420" spans="8:53" x14ac:dyDescent="0.35">
      <c r="H420" s="4"/>
      <c r="I420" s="7"/>
      <c r="J420" s="7"/>
      <c r="K420" s="7"/>
      <c r="L420" s="7"/>
      <c r="M420" s="7"/>
      <c r="N420" s="4"/>
      <c r="O420" s="4">
        <v>416</v>
      </c>
      <c r="P420" s="4">
        <v>1.630744113418698</v>
      </c>
      <c r="Q420" s="4">
        <v>-3.0454936309216771</v>
      </c>
      <c r="R420" s="4">
        <v>-0.36700573727560598</v>
      </c>
      <c r="S420" s="4">
        <v>-1.5108484058247731</v>
      </c>
      <c r="T420" s="4">
        <v>0.85955136502863716</v>
      </c>
      <c r="U420" s="4"/>
      <c r="V420" s="4"/>
      <c r="W420" s="4"/>
      <c r="X420" s="4"/>
      <c r="Y420" s="4"/>
      <c r="Z420" s="4"/>
      <c r="AA420" s="4"/>
      <c r="AC420">
        <v>416</v>
      </c>
      <c r="AD420">
        <f t="shared" si="121"/>
        <v>1.630744113418698</v>
      </c>
      <c r="AE420">
        <f t="shared" si="122"/>
        <v>-2.5216879976940887</v>
      </c>
      <c r="AF420">
        <f t="shared" si="123"/>
        <v>-1.6531345608641832</v>
      </c>
      <c r="AG420">
        <f t="shared" si="124"/>
        <v>-1.3256916291235914</v>
      </c>
      <c r="AH420">
        <f t="shared" si="125"/>
        <v>0.29865591927349444</v>
      </c>
      <c r="AJ420">
        <v>416</v>
      </c>
      <c r="AK420" s="32">
        <f t="shared" si="126"/>
        <v>4202.2665111409551</v>
      </c>
      <c r="AL420" s="32">
        <f t="shared" si="127"/>
        <v>1177.9474294929012</v>
      </c>
      <c r="AM420" s="32">
        <f t="shared" si="128"/>
        <v>774.04356807301735</v>
      </c>
      <c r="AN420" s="32">
        <f t="shared" si="129"/>
        <v>2282.9913572322707</v>
      </c>
      <c r="AO420" s="32">
        <f t="shared" si="130"/>
        <v>1896.8001098084746</v>
      </c>
      <c r="AQ420">
        <v>416</v>
      </c>
      <c r="AR420" s="35">
        <f t="shared" si="131"/>
        <v>2.1840146662197801E-2</v>
      </c>
      <c r="AS420" s="35">
        <f t="shared" si="132"/>
        <v>-3.5457580763233465E-2</v>
      </c>
      <c r="AT420" s="35">
        <f t="shared" si="133"/>
        <v>-2.4150821894834418E-2</v>
      </c>
      <c r="AU420" s="35">
        <f t="shared" si="134"/>
        <v>-1.6841928757473479E-2</v>
      </c>
      <c r="AV420" s="35">
        <f t="shared" si="135"/>
        <v>3.6244926101085539E-3</v>
      </c>
      <c r="AW420" s="35">
        <f t="shared" si="136"/>
        <v>-1.0197138428647003E-2</v>
      </c>
      <c r="AZ420" s="36">
        <v>8.4695053992430488E-3</v>
      </c>
      <c r="BA420">
        <v>413</v>
      </c>
    </row>
    <row r="421" spans="8:53" x14ac:dyDescent="0.35">
      <c r="H421" s="4"/>
      <c r="I421" s="7"/>
      <c r="J421" s="7"/>
      <c r="K421" s="7"/>
      <c r="L421" s="7"/>
      <c r="M421" s="7"/>
      <c r="N421" s="4"/>
      <c r="O421" s="4">
        <v>417</v>
      </c>
      <c r="P421" s="4">
        <v>-8.4150631868335685E-2</v>
      </c>
      <c r="Q421" s="4">
        <v>-0.28595296125658159</v>
      </c>
      <c r="R421" s="4">
        <v>-1.4430969237262377</v>
      </c>
      <c r="S421" s="4">
        <v>-1.1150918890325361</v>
      </c>
      <c r="T421" s="4">
        <v>2.0562181741751724</v>
      </c>
      <c r="U421" s="4"/>
      <c r="V421" s="4"/>
      <c r="W421" s="4"/>
      <c r="X421" s="4"/>
      <c r="Y421" s="4"/>
      <c r="Z421" s="4"/>
      <c r="AA421" s="4"/>
      <c r="AC421">
        <v>417</v>
      </c>
      <c r="AD421">
        <f t="shared" si="121"/>
        <v>-8.4150631868335685E-2</v>
      </c>
      <c r="AE421">
        <f t="shared" si="122"/>
        <v>-0.29798347503375822</v>
      </c>
      <c r="AF421">
        <f t="shared" si="123"/>
        <v>-1.3710804454531316</v>
      </c>
      <c r="AG421">
        <f t="shared" si="124"/>
        <v>-0.8487747660345486</v>
      </c>
      <c r="AH421">
        <f t="shared" si="125"/>
        <v>1.9576578186134268</v>
      </c>
      <c r="AJ421">
        <v>417</v>
      </c>
      <c r="AK421" s="32">
        <f t="shared" si="126"/>
        <v>4107.8729446646021</v>
      </c>
      <c r="AL421" s="32">
        <f t="shared" si="127"/>
        <v>1216.050095503432</v>
      </c>
      <c r="AM421" s="32">
        <f t="shared" si="128"/>
        <v>780.88218066567765</v>
      </c>
      <c r="AN421" s="32">
        <f t="shared" si="129"/>
        <v>2296.982539137281</v>
      </c>
      <c r="AO421" s="32">
        <f t="shared" si="130"/>
        <v>1935.2368402844797</v>
      </c>
      <c r="AQ421">
        <v>417</v>
      </c>
      <c r="AR421" s="35">
        <f t="shared" si="131"/>
        <v>-1.1129753152980815E-3</v>
      </c>
      <c r="AS421" s="35">
        <f t="shared" si="132"/>
        <v>-4.2578542448867829E-3</v>
      </c>
      <c r="AT421" s="35">
        <f t="shared" si="133"/>
        <v>-1.5529272988303533E-2</v>
      </c>
      <c r="AU421" s="35">
        <f t="shared" si="134"/>
        <v>-1.081670077202479E-2</v>
      </c>
      <c r="AV421" s="35">
        <f t="shared" si="135"/>
        <v>2.3961925069170942E-2</v>
      </c>
      <c r="AW421" s="35">
        <f t="shared" si="136"/>
        <v>-1.5509756502684489E-3</v>
      </c>
      <c r="AZ421" s="36">
        <v>8.6479778253834242E-3</v>
      </c>
      <c r="BA421">
        <v>414</v>
      </c>
    </row>
    <row r="422" spans="8:53" x14ac:dyDescent="0.35">
      <c r="H422" s="4"/>
      <c r="I422" s="7"/>
      <c r="J422" s="7"/>
      <c r="K422" s="7"/>
      <c r="L422" s="7"/>
      <c r="M422" s="7"/>
      <c r="N422" s="4"/>
      <c r="O422" s="4">
        <v>418</v>
      </c>
      <c r="P422" s="4">
        <v>-1.2366730845639344</v>
      </c>
      <c r="Q422" s="4">
        <v>-0.68730607953846667</v>
      </c>
      <c r="R422" s="4">
        <v>-0.88521491766561577</v>
      </c>
      <c r="S422" s="4">
        <v>0.76306819206756749</v>
      </c>
      <c r="T422" s="4">
        <v>-0.34329969300670476</v>
      </c>
      <c r="U422" s="4"/>
      <c r="V422" s="4"/>
      <c r="W422" s="4"/>
      <c r="X422" s="4"/>
      <c r="Y422" s="4"/>
      <c r="Z422" s="4"/>
      <c r="AA422" s="4"/>
      <c r="AC422">
        <v>418</v>
      </c>
      <c r="AD422">
        <f t="shared" si="121"/>
        <v>-1.2366730845639344</v>
      </c>
      <c r="AE422">
        <f t="shared" si="122"/>
        <v>-0.98309005783273895</v>
      </c>
      <c r="AF422">
        <f t="shared" si="123"/>
        <v>-1.2929095255518686</v>
      </c>
      <c r="AG422">
        <f t="shared" si="124"/>
        <v>0.64371543555594446</v>
      </c>
      <c r="AH422">
        <f t="shared" si="125"/>
        <v>-0.62924061643260942</v>
      </c>
      <c r="AJ422">
        <v>418</v>
      </c>
      <c r="AK422" s="32">
        <f t="shared" si="126"/>
        <v>4045.628527501462</v>
      </c>
      <c r="AL422" s="32">
        <f t="shared" si="127"/>
        <v>1204.1814042925937</v>
      </c>
      <c r="AM422" s="32">
        <f t="shared" si="128"/>
        <v>802.67616342991221</v>
      </c>
      <c r="AN422" s="32">
        <f t="shared" si="129"/>
        <v>2341.3237712172145</v>
      </c>
      <c r="AO422" s="32">
        <f t="shared" si="130"/>
        <v>1875.6359362171345</v>
      </c>
      <c r="AQ422">
        <v>418</v>
      </c>
      <c r="AR422" s="35">
        <f t="shared" si="131"/>
        <v>-1.624857992158879E-2</v>
      </c>
      <c r="AS422" s="35">
        <f t="shared" si="132"/>
        <v>-1.3976332206678599E-2</v>
      </c>
      <c r="AT422" s="35">
        <f t="shared" si="133"/>
        <v>1.1946751676641609E-2</v>
      </c>
      <c r="AU422" s="35">
        <f t="shared" si="134"/>
        <v>8.2786147096225449E-3</v>
      </c>
      <c r="AV422" s="35">
        <f t="shared" si="135"/>
        <v>-7.5737790856189591E-3</v>
      </c>
      <c r="AW422" s="35">
        <f t="shared" si="136"/>
        <v>-3.5146649655244393E-3</v>
      </c>
      <c r="AZ422" s="36">
        <v>8.8350816761590956E-3</v>
      </c>
      <c r="BA422">
        <v>415</v>
      </c>
    </row>
    <row r="423" spans="8:53" x14ac:dyDescent="0.35">
      <c r="H423" s="4"/>
      <c r="I423" s="7"/>
      <c r="J423" s="7"/>
      <c r="K423" s="7"/>
      <c r="L423" s="7"/>
      <c r="M423" s="7"/>
      <c r="N423" s="4"/>
      <c r="O423" s="4">
        <v>419</v>
      </c>
      <c r="P423" s="4">
        <v>-3.1678566694903947</v>
      </c>
      <c r="Q423" s="4">
        <v>-0.75155925421887271</v>
      </c>
      <c r="R423" s="4">
        <v>0.96511477508095578</v>
      </c>
      <c r="S423" s="4">
        <v>0.3453729421436022</v>
      </c>
      <c r="T423" s="4">
        <v>-0.8888423234639049</v>
      </c>
      <c r="U423" s="4"/>
      <c r="V423" s="4"/>
      <c r="W423" s="4"/>
      <c r="X423" s="4"/>
      <c r="Y423" s="4"/>
      <c r="Z423" s="4"/>
      <c r="AA423" s="4"/>
      <c r="AC423">
        <v>419</v>
      </c>
      <c r="AD423">
        <f t="shared" si="121"/>
        <v>-3.1678566694903947</v>
      </c>
      <c r="AE423">
        <f t="shared" si="122"/>
        <v>-1.5433943156253909</v>
      </c>
      <c r="AF423">
        <f t="shared" si="123"/>
        <v>-7.6352980208537757E-2</v>
      </c>
      <c r="AG423">
        <f t="shared" si="124"/>
        <v>-0.45982202153766921</v>
      </c>
      <c r="AH423">
        <f t="shared" si="125"/>
        <v>-1.5963806313452729</v>
      </c>
      <c r="AJ423">
        <v>419</v>
      </c>
      <c r="AK423" s="32">
        <f t="shared" si="126"/>
        <v>3943.4378691638944</v>
      </c>
      <c r="AL423" s="32">
        <f t="shared" si="127"/>
        <v>1194.5609305866842</v>
      </c>
      <c r="AM423" s="32">
        <f t="shared" si="128"/>
        <v>786.50416335704313</v>
      </c>
      <c r="AN423" s="32">
        <f t="shared" si="129"/>
        <v>2308.4565976831254</v>
      </c>
      <c r="AO423" s="32">
        <f t="shared" si="130"/>
        <v>1853.8279661418633</v>
      </c>
      <c r="AQ423">
        <v>419</v>
      </c>
      <c r="AR423" s="35">
        <f t="shared" si="131"/>
        <v>-4.1097674339166557E-2</v>
      </c>
      <c r="AS423" s="35">
        <f t="shared" si="132"/>
        <v>-2.1853895118375211E-2</v>
      </c>
      <c r="AT423" s="35">
        <f t="shared" si="133"/>
        <v>-8.4415489699406487E-3</v>
      </c>
      <c r="AU423" s="35">
        <f t="shared" si="134"/>
        <v>-5.8754585577168728E-3</v>
      </c>
      <c r="AV423" s="35">
        <f t="shared" si="135"/>
        <v>-1.9112692853322399E-2</v>
      </c>
      <c r="AW423" s="35">
        <f t="shared" si="136"/>
        <v>-1.9276253967704337E-2</v>
      </c>
      <c r="AZ423" s="36">
        <v>8.8818966463372062E-3</v>
      </c>
      <c r="BA423">
        <v>416</v>
      </c>
    </row>
    <row r="424" spans="8:53" x14ac:dyDescent="0.35">
      <c r="H424" s="4"/>
      <c r="I424" s="7"/>
      <c r="J424" s="7"/>
      <c r="K424" s="7"/>
      <c r="L424" s="7"/>
      <c r="M424" s="7"/>
      <c r="N424" s="4"/>
      <c r="O424" s="4">
        <v>420</v>
      </c>
      <c r="P424" s="4">
        <v>0.45261510881736955</v>
      </c>
      <c r="Q424" s="4">
        <v>-0.10551862872712711</v>
      </c>
      <c r="R424" s="4">
        <v>0.48836937573597966</v>
      </c>
      <c r="S424" s="4">
        <v>-0.2012842841688893</v>
      </c>
      <c r="T424" s="4">
        <v>0.51132647309244894</v>
      </c>
      <c r="U424" s="4"/>
      <c r="V424" s="4"/>
      <c r="W424" s="4"/>
      <c r="X424" s="4"/>
      <c r="Y424" s="4"/>
      <c r="Z424" s="4"/>
      <c r="AA424" s="4"/>
      <c r="AC424">
        <v>420</v>
      </c>
      <c r="AD424">
        <f t="shared" si="121"/>
        <v>0.45261510881736955</v>
      </c>
      <c r="AE424">
        <f t="shared" si="122"/>
        <v>1.4823348779079315E-2</v>
      </c>
      <c r="AF424">
        <f t="shared" si="123"/>
        <v>0.42343655961783389</v>
      </c>
      <c r="AG424">
        <f t="shared" si="124"/>
        <v>-0.21550132368039665</v>
      </c>
      <c r="AH424">
        <f t="shared" si="125"/>
        <v>0.49452380357787001</v>
      </c>
      <c r="AJ424">
        <v>420</v>
      </c>
      <c r="AK424" s="32">
        <f t="shared" si="126"/>
        <v>4137.1880950912</v>
      </c>
      <c r="AL424" s="32">
        <f t="shared" si="127"/>
        <v>1221.5079470842916</v>
      </c>
      <c r="AM424" s="32">
        <f t="shared" si="128"/>
        <v>790.05629147883337</v>
      </c>
      <c r="AN424" s="32">
        <f t="shared" si="129"/>
        <v>2315.6933195907081</v>
      </c>
      <c r="AO424" s="32">
        <f t="shared" si="130"/>
        <v>1901.2980496863222</v>
      </c>
      <c r="AQ424">
        <v>420</v>
      </c>
      <c r="AR424" s="35">
        <f t="shared" si="131"/>
        <v>6.0154154071661026E-3</v>
      </c>
      <c r="AS424" s="35">
        <f t="shared" si="132"/>
        <v>2.1121562685078032E-4</v>
      </c>
      <c r="AT424" s="35">
        <f t="shared" si="133"/>
        <v>-3.9633239046478197E-3</v>
      </c>
      <c r="AU424" s="35">
        <f t="shared" si="134"/>
        <v>-2.7590028031918568E-3</v>
      </c>
      <c r="AV424" s="35">
        <f t="shared" si="135"/>
        <v>6.0044179403275777E-3</v>
      </c>
      <c r="AW424" s="35">
        <f t="shared" si="136"/>
        <v>1.1017444533009569E-3</v>
      </c>
      <c r="AZ424" s="36">
        <v>8.9860944902693269E-3</v>
      </c>
      <c r="BA424">
        <v>417</v>
      </c>
    </row>
    <row r="425" spans="8:53" x14ac:dyDescent="0.35">
      <c r="H425" s="4"/>
      <c r="I425" s="7"/>
      <c r="J425" s="7"/>
      <c r="K425" s="7"/>
      <c r="L425" s="7"/>
      <c r="M425" s="7"/>
      <c r="N425" s="4"/>
      <c r="O425" s="4">
        <v>421</v>
      </c>
      <c r="P425" s="4">
        <v>-1.4261695357350821</v>
      </c>
      <c r="Q425" s="4">
        <v>5.8004599888910281E-3</v>
      </c>
      <c r="R425" s="4">
        <v>0.95320205410816361</v>
      </c>
      <c r="S425" s="4">
        <v>0.22782295122841967</v>
      </c>
      <c r="T425" s="4">
        <v>-1.2982929689252245</v>
      </c>
      <c r="U425" s="4"/>
      <c r="V425" s="4"/>
      <c r="W425" s="4"/>
      <c r="X425" s="4"/>
      <c r="Y425" s="4"/>
      <c r="Z425" s="4"/>
      <c r="AA425" s="4"/>
      <c r="AC425">
        <v>421</v>
      </c>
      <c r="AD425">
        <f t="shared" si="121"/>
        <v>-1.4261695357350821</v>
      </c>
      <c r="AE425">
        <f t="shared" si="122"/>
        <v>-0.36233336410602673</v>
      </c>
      <c r="AF425">
        <f t="shared" si="123"/>
        <v>0.5804263158624412</v>
      </c>
      <c r="AG425">
        <f t="shared" si="124"/>
        <v>-0.21057837111506841</v>
      </c>
      <c r="AH425">
        <f t="shared" si="125"/>
        <v>-1.5190546637173159</v>
      </c>
      <c r="AJ425">
        <v>421</v>
      </c>
      <c r="AK425" s="32">
        <f t="shared" si="126"/>
        <v>4035.4850386556877</v>
      </c>
      <c r="AL425" s="32">
        <f t="shared" si="127"/>
        <v>1214.9303469769018</v>
      </c>
      <c r="AM425" s="32">
        <f t="shared" si="128"/>
        <v>790.12802990870046</v>
      </c>
      <c r="AN425" s="32">
        <f t="shared" si="129"/>
        <v>2315.8393692194081</v>
      </c>
      <c r="AO425" s="32">
        <f t="shared" si="130"/>
        <v>1855.5622184547378</v>
      </c>
      <c r="AQ425">
        <v>421</v>
      </c>
      <c r="AR425" s="35">
        <f t="shared" si="131"/>
        <v>-1.8715111756814617E-2</v>
      </c>
      <c r="AS425" s="35">
        <f t="shared" si="132"/>
        <v>-5.1747414723424257E-3</v>
      </c>
      <c r="AT425" s="35">
        <f t="shared" si="133"/>
        <v>-3.8728821120771473E-3</v>
      </c>
      <c r="AU425" s="35">
        <f t="shared" si="134"/>
        <v>-2.6961073082949483E-3</v>
      </c>
      <c r="AV425" s="35">
        <f t="shared" si="135"/>
        <v>-1.8195074761375829E-2</v>
      </c>
      <c r="AW425" s="35">
        <f t="shared" si="136"/>
        <v>-9.7307834821809946E-3</v>
      </c>
      <c r="AZ425" s="36">
        <v>9.0109639229102988E-3</v>
      </c>
      <c r="BA425">
        <v>418</v>
      </c>
    </row>
    <row r="426" spans="8:53" x14ac:dyDescent="0.35">
      <c r="H426" s="4"/>
      <c r="I426" s="7"/>
      <c r="J426" s="7"/>
      <c r="K426" s="7"/>
      <c r="L426" s="7"/>
      <c r="M426" s="7"/>
      <c r="N426" s="4"/>
      <c r="O426" s="4">
        <v>422</v>
      </c>
      <c r="P426" s="4">
        <v>0.28682457475410783</v>
      </c>
      <c r="Q426" s="4">
        <v>0.31623344917597701</v>
      </c>
      <c r="R426" s="4">
        <v>0.7733513272349456</v>
      </c>
      <c r="S426" s="4">
        <v>-0.12607836865645258</v>
      </c>
      <c r="T426" s="4">
        <v>-1.176766441413081</v>
      </c>
      <c r="U426" s="4"/>
      <c r="V426" s="4"/>
      <c r="W426" s="4"/>
      <c r="X426" s="4"/>
      <c r="Y426" s="4"/>
      <c r="Z426" s="4"/>
      <c r="AA426" s="4"/>
      <c r="AC426">
        <v>422</v>
      </c>
      <c r="AD426">
        <f t="shared" si="121"/>
        <v>0.28682457475410783</v>
      </c>
      <c r="AE426">
        <f t="shared" si="122"/>
        <v>0.37952681896218243</v>
      </c>
      <c r="AF426">
        <f t="shared" si="123"/>
        <v>0.85766728838895034</v>
      </c>
      <c r="AG426">
        <f t="shared" si="124"/>
        <v>-0.19610890756518276</v>
      </c>
      <c r="AH426">
        <f t="shared" si="125"/>
        <v>-1.0470047732077892</v>
      </c>
      <c r="AJ426">
        <v>422</v>
      </c>
      <c r="AK426" s="32">
        <f t="shared" si="126"/>
        <v>4128.1112810593195</v>
      </c>
      <c r="AL426" s="32">
        <f t="shared" si="127"/>
        <v>1227.9022276700127</v>
      </c>
      <c r="AM426" s="32">
        <f t="shared" si="128"/>
        <v>790.33892006748658</v>
      </c>
      <c r="AN426" s="32">
        <f t="shared" si="129"/>
        <v>2316.2686892815564</v>
      </c>
      <c r="AO426" s="32">
        <f t="shared" si="130"/>
        <v>1866.1845039263908</v>
      </c>
      <c r="AQ426">
        <v>422</v>
      </c>
      <c r="AR426" s="35">
        <f t="shared" si="131"/>
        <v>3.8082605403881864E-3</v>
      </c>
      <c r="AS426" s="35">
        <f t="shared" si="132"/>
        <v>5.447064622323694E-3</v>
      </c>
      <c r="AT426" s="35">
        <f t="shared" si="133"/>
        <v>-3.6070094963609467E-3</v>
      </c>
      <c r="AU426" s="35">
        <f t="shared" si="134"/>
        <v>-2.5112229096264649E-3</v>
      </c>
      <c r="AV426" s="35">
        <f t="shared" si="135"/>
        <v>-1.2574669210089873E-2</v>
      </c>
      <c r="AW426" s="35">
        <f t="shared" si="136"/>
        <v>-1.8875152906730809E-3</v>
      </c>
      <c r="AZ426" s="36">
        <v>9.0521696590689874E-3</v>
      </c>
      <c r="BA426">
        <v>419</v>
      </c>
    </row>
    <row r="427" spans="8:53" x14ac:dyDescent="0.35">
      <c r="H427" s="4"/>
      <c r="I427" s="7"/>
      <c r="J427" s="7"/>
      <c r="K427" s="7"/>
      <c r="L427" s="7"/>
      <c r="M427" s="7"/>
      <c r="N427" s="4"/>
      <c r="O427" s="4">
        <v>423</v>
      </c>
      <c r="P427" s="4">
        <v>0.18556405142910146</v>
      </c>
      <c r="Q427" s="4">
        <v>0.715332370176058</v>
      </c>
      <c r="R427" s="4">
        <v>-0.38442394026942739</v>
      </c>
      <c r="S427" s="4">
        <v>4.1458222561697178E-3</v>
      </c>
      <c r="T427" s="4">
        <v>-0.43615078125311724</v>
      </c>
      <c r="U427" s="4"/>
      <c r="V427" s="4"/>
      <c r="W427" s="4"/>
      <c r="X427" s="4"/>
      <c r="Y427" s="4"/>
      <c r="Z427" s="4"/>
      <c r="AA427" s="4"/>
      <c r="AC427">
        <v>423</v>
      </c>
      <c r="AD427">
        <f t="shared" si="121"/>
        <v>0.18556405142910146</v>
      </c>
      <c r="AE427">
        <f t="shared" si="122"/>
        <v>0.73899203907379218</v>
      </c>
      <c r="AF427">
        <f t="shared" si="123"/>
        <v>8.2257852439643286E-2</v>
      </c>
      <c r="AG427">
        <f t="shared" si="124"/>
        <v>0.1593571944702129</v>
      </c>
      <c r="AH427">
        <f t="shared" si="125"/>
        <v>-0.17513555555640659</v>
      </c>
      <c r="AJ427">
        <v>423</v>
      </c>
      <c r="AK427" s="32">
        <f t="shared" si="126"/>
        <v>4122.5771991196034</v>
      </c>
      <c r="AL427" s="32">
        <f t="shared" si="127"/>
        <v>1234.237420857999</v>
      </c>
      <c r="AM427" s="32">
        <f t="shared" si="128"/>
        <v>795.53749663489339</v>
      </c>
      <c r="AN427" s="32">
        <f t="shared" si="129"/>
        <v>2326.8406715677302</v>
      </c>
      <c r="AO427" s="32">
        <f t="shared" si="130"/>
        <v>1885.9638420420067</v>
      </c>
      <c r="AQ427">
        <v>423</v>
      </c>
      <c r="AR427" s="35">
        <f t="shared" si="131"/>
        <v>2.4625707594265744E-3</v>
      </c>
      <c r="AS427" s="35">
        <f t="shared" si="132"/>
        <v>1.0634530897031036E-2</v>
      </c>
      <c r="AT427" s="35">
        <f t="shared" si="133"/>
        <v>2.9469196103042439E-3</v>
      </c>
      <c r="AU427" s="35">
        <f t="shared" si="134"/>
        <v>2.0415449669395347E-3</v>
      </c>
      <c r="AV427" s="35">
        <f t="shared" si="135"/>
        <v>-2.1091340818505389E-3</v>
      </c>
      <c r="AW427" s="35">
        <f t="shared" si="136"/>
        <v>3.1952864303701704E-3</v>
      </c>
      <c r="AZ427" s="36">
        <v>9.1450796343053101E-3</v>
      </c>
      <c r="BA427">
        <v>420</v>
      </c>
    </row>
    <row r="428" spans="8:53" x14ac:dyDescent="0.35">
      <c r="H428" s="4"/>
      <c r="I428" s="7"/>
      <c r="J428" s="7"/>
      <c r="K428" s="7"/>
      <c r="L428" s="7"/>
      <c r="M428" s="7"/>
      <c r="N428" s="4"/>
      <c r="O428" s="4">
        <v>424</v>
      </c>
      <c r="P428" s="4">
        <v>0.16159803036985013</v>
      </c>
      <c r="Q428" s="4">
        <v>0.40396086616818133</v>
      </c>
      <c r="R428" s="4">
        <v>-0.46233385361097701</v>
      </c>
      <c r="S428" s="4">
        <v>0.59339163570954989</v>
      </c>
      <c r="T428" s="4">
        <v>0.36650685675565225</v>
      </c>
      <c r="U428" s="4"/>
      <c r="V428" s="4"/>
      <c r="W428" s="4"/>
      <c r="X428" s="4"/>
      <c r="Y428" s="4"/>
      <c r="Z428" s="4"/>
      <c r="AA428" s="4"/>
      <c r="AC428">
        <v>424</v>
      </c>
      <c r="AD428">
        <f t="shared" si="121"/>
        <v>0.16159803036985013</v>
      </c>
      <c r="AE428">
        <f t="shared" si="122"/>
        <v>0.43197746670350601</v>
      </c>
      <c r="AF428">
        <f t="shared" si="123"/>
        <v>-0.15005572452826377</v>
      </c>
      <c r="AG428">
        <f t="shared" si="124"/>
        <v>0.72235597105661142</v>
      </c>
      <c r="AH428">
        <f t="shared" si="125"/>
        <v>0.51485154805933686</v>
      </c>
      <c r="AJ428">
        <v>424</v>
      </c>
      <c r="AK428" s="32">
        <f t="shared" si="126"/>
        <v>4121.2684961733439</v>
      </c>
      <c r="AL428" s="32">
        <f t="shared" si="127"/>
        <v>1228.8245844914115</v>
      </c>
      <c r="AM428" s="32">
        <f t="shared" si="128"/>
        <v>803.84122877782056</v>
      </c>
      <c r="AN428" s="32">
        <f t="shared" si="129"/>
        <v>2343.6837428882768</v>
      </c>
      <c r="AO428" s="32">
        <f t="shared" si="130"/>
        <v>1901.765469590674</v>
      </c>
      <c r="AQ428">
        <v>424</v>
      </c>
      <c r="AR428" s="35">
        <f t="shared" si="131"/>
        <v>2.1443412499468906E-3</v>
      </c>
      <c r="AS428" s="35">
        <f t="shared" si="132"/>
        <v>6.202320975567277E-3</v>
      </c>
      <c r="AT428" s="35">
        <f t="shared" si="133"/>
        <v>1.3415568302849845E-2</v>
      </c>
      <c r="AU428" s="35">
        <f t="shared" si="134"/>
        <v>9.2949239431019404E-3</v>
      </c>
      <c r="AV428" s="35">
        <f t="shared" si="135"/>
        <v>6.2517366018539633E-3</v>
      </c>
      <c r="AW428" s="35">
        <f t="shared" si="136"/>
        <v>7.4617782146639841E-3</v>
      </c>
      <c r="AZ428" s="36">
        <v>9.1579444895865132E-3</v>
      </c>
      <c r="BA428">
        <v>421</v>
      </c>
    </row>
    <row r="429" spans="8:53" x14ac:dyDescent="0.35">
      <c r="H429" s="4"/>
      <c r="I429" s="7"/>
      <c r="J429" s="7"/>
      <c r="K429" s="7"/>
      <c r="L429" s="7"/>
      <c r="M429" s="7"/>
      <c r="N429" s="4"/>
      <c r="O429" s="4">
        <v>425</v>
      </c>
      <c r="P429" s="4">
        <v>-0.59413917952716799</v>
      </c>
      <c r="Q429" s="4">
        <v>1.1735018123031287</v>
      </c>
      <c r="R429" s="4">
        <v>-0.82913513515612558</v>
      </c>
      <c r="S429" s="4">
        <v>-0.33215534768421268</v>
      </c>
      <c r="T429" s="4">
        <v>-0.99248132614977347</v>
      </c>
      <c r="U429" s="4"/>
      <c r="V429" s="4"/>
      <c r="W429" s="4"/>
      <c r="X429" s="4"/>
      <c r="Y429" s="4"/>
      <c r="Z429" s="4"/>
      <c r="AA429" s="4"/>
      <c r="AC429">
        <v>425</v>
      </c>
      <c r="AD429">
        <f t="shared" si="121"/>
        <v>-0.59413917952716799</v>
      </c>
      <c r="AE429">
        <f t="shared" si="122"/>
        <v>0.98049680903045366</v>
      </c>
      <c r="AF429">
        <f t="shared" si="123"/>
        <v>-0.17016336337333027</v>
      </c>
      <c r="AG429">
        <f t="shared" si="124"/>
        <v>-0.19070407586354221</v>
      </c>
      <c r="AH429">
        <f t="shared" si="125"/>
        <v>-0.68038365408650558</v>
      </c>
      <c r="AJ429">
        <v>425</v>
      </c>
      <c r="AK429" s="32">
        <f t="shared" si="126"/>
        <v>4080.2126730933292</v>
      </c>
      <c r="AL429" s="32">
        <f t="shared" si="127"/>
        <v>1238.5120324353304</v>
      </c>
      <c r="AM429" s="32">
        <f t="shared" si="128"/>
        <v>790.41770907946386</v>
      </c>
      <c r="AN429" s="32">
        <f t="shared" si="129"/>
        <v>2316.4290751926419</v>
      </c>
      <c r="AO429" s="32">
        <f t="shared" si="130"/>
        <v>1874.4763175289279</v>
      </c>
      <c r="AQ429">
        <v>425</v>
      </c>
      <c r="AR429" s="35">
        <f t="shared" si="131"/>
        <v>-7.8389589920049296E-3</v>
      </c>
      <c r="AS429" s="35">
        <f t="shared" si="132"/>
        <v>1.4134724614395466E-2</v>
      </c>
      <c r="AT429" s="35">
        <f t="shared" si="133"/>
        <v>-3.5076789215030546E-3</v>
      </c>
      <c r="AU429" s="35">
        <f t="shared" si="134"/>
        <v>-2.442153571059813E-3</v>
      </c>
      <c r="AV429" s="35">
        <f t="shared" si="135"/>
        <v>-8.1873501791434045E-3</v>
      </c>
      <c r="AW429" s="35">
        <f t="shared" si="136"/>
        <v>-1.5682834098631471E-3</v>
      </c>
      <c r="AZ429" s="36">
        <v>9.2487984977346789E-3</v>
      </c>
      <c r="BA429">
        <v>422</v>
      </c>
    </row>
    <row r="430" spans="8:53" x14ac:dyDescent="0.35">
      <c r="H430" s="4"/>
      <c r="I430" s="7"/>
      <c r="J430" s="7"/>
      <c r="K430" s="7"/>
      <c r="L430" s="7"/>
      <c r="M430" s="7"/>
      <c r="N430" s="4"/>
      <c r="O430" s="4">
        <v>426</v>
      </c>
      <c r="P430" s="4">
        <v>-0.54625159093215392</v>
      </c>
      <c r="Q430" s="4">
        <v>0.7469009693472175</v>
      </c>
      <c r="R430" s="4">
        <v>-1.1943233945815319</v>
      </c>
      <c r="S430" s="4">
        <v>-2.2676334261195334</v>
      </c>
      <c r="T430" s="4">
        <v>-1.4457222553125519</v>
      </c>
      <c r="U430" s="4"/>
      <c r="V430" s="4"/>
      <c r="W430" s="4"/>
      <c r="X430" s="4"/>
      <c r="Y430" s="4"/>
      <c r="Z430" s="4"/>
      <c r="AA430" s="4"/>
      <c r="AC430">
        <v>426</v>
      </c>
      <c r="AD430">
        <f t="shared" si="121"/>
        <v>-0.54625159093215392</v>
      </c>
      <c r="AE430">
        <f t="shared" si="122"/>
        <v>0.58069092359022778</v>
      </c>
      <c r="AF430">
        <f t="shared" si="123"/>
        <v>-0.69231164497068964</v>
      </c>
      <c r="AG430">
        <f t="shared" si="124"/>
        <v>-2.0289470998914227</v>
      </c>
      <c r="AH430">
        <f t="shared" si="125"/>
        <v>-1.2061885306726421</v>
      </c>
      <c r="AJ430">
        <v>426</v>
      </c>
      <c r="AK430" s="32">
        <f t="shared" si="126"/>
        <v>4082.8020115685099</v>
      </c>
      <c r="AL430" s="32">
        <f t="shared" si="127"/>
        <v>1231.4435139642583</v>
      </c>
      <c r="AM430" s="32">
        <f t="shared" si="128"/>
        <v>764.06855454152515</v>
      </c>
      <c r="AN430" s="32">
        <f t="shared" si="129"/>
        <v>2262.5154775264227</v>
      </c>
      <c r="AO430" s="32">
        <f t="shared" si="130"/>
        <v>1862.5956991508599</v>
      </c>
      <c r="AQ430">
        <v>426</v>
      </c>
      <c r="AR430" s="35">
        <f t="shared" si="131"/>
        <v>-7.2093249599363141E-3</v>
      </c>
      <c r="AS430" s="35">
        <f t="shared" si="132"/>
        <v>8.3467872788194342E-3</v>
      </c>
      <c r="AT430" s="35">
        <f t="shared" si="133"/>
        <v>-3.6726481919408638E-2</v>
      </c>
      <c r="AU430" s="35">
        <f t="shared" si="134"/>
        <v>-2.5659757320346754E-2</v>
      </c>
      <c r="AV430" s="35">
        <f t="shared" si="135"/>
        <v>-1.447355795081362E-2</v>
      </c>
      <c r="AW430" s="35">
        <f t="shared" si="136"/>
        <v>-1.5144466974337179E-2</v>
      </c>
      <c r="AZ430" s="36">
        <v>9.3143640446695878E-3</v>
      </c>
      <c r="BA430">
        <v>423</v>
      </c>
    </row>
    <row r="431" spans="8:53" x14ac:dyDescent="0.35">
      <c r="H431" s="4"/>
      <c r="I431" s="7"/>
      <c r="J431" s="7"/>
      <c r="K431" s="7"/>
      <c r="L431" s="7"/>
      <c r="M431" s="7"/>
      <c r="N431" s="4"/>
      <c r="O431" s="4">
        <v>427</v>
      </c>
      <c r="P431" s="4">
        <v>0.43202395017781825</v>
      </c>
      <c r="Q431" s="4">
        <v>-1.2688706551599536</v>
      </c>
      <c r="R431" s="4">
        <v>1.0693465598024965</v>
      </c>
      <c r="S431" s="4">
        <v>-1.0212050098470498</v>
      </c>
      <c r="T431" s="4">
        <v>-1.1752214347990353</v>
      </c>
      <c r="U431" s="4"/>
      <c r="V431" s="4"/>
      <c r="W431" s="4"/>
      <c r="X431" s="4"/>
      <c r="Y431" s="4"/>
      <c r="Z431" s="4"/>
      <c r="AA431" s="4"/>
      <c r="AC431">
        <v>427</v>
      </c>
      <c r="AD431">
        <f t="shared" si="121"/>
        <v>0.43202395017781825</v>
      </c>
      <c r="AE431">
        <f t="shared" si="122"/>
        <v>-1.1144615245764138</v>
      </c>
      <c r="AF431">
        <f t="shared" si="123"/>
        <v>0.29613100127753356</v>
      </c>
      <c r="AG431">
        <f t="shared" si="124"/>
        <v>-1.2088599949516903</v>
      </c>
      <c r="AH431">
        <f t="shared" si="125"/>
        <v>-1.4596754572609636</v>
      </c>
      <c r="AJ431">
        <v>427</v>
      </c>
      <c r="AK431" s="32">
        <f t="shared" si="126"/>
        <v>4136.0596716339905</v>
      </c>
      <c r="AL431" s="32">
        <f t="shared" si="127"/>
        <v>1201.9188141217123</v>
      </c>
      <c r="AM431" s="32">
        <f t="shared" si="128"/>
        <v>775.71328294748434</v>
      </c>
      <c r="AN431" s="32">
        <f t="shared" si="129"/>
        <v>2286.4109141442059</v>
      </c>
      <c r="AO431" s="32">
        <f t="shared" si="130"/>
        <v>1856.8950653610432</v>
      </c>
      <c r="AQ431">
        <v>427</v>
      </c>
      <c r="AR431" s="35">
        <f t="shared" si="131"/>
        <v>5.7410233884886974E-3</v>
      </c>
      <c r="AS431" s="35">
        <f t="shared" si="132"/>
        <v>-1.5829016072292923E-2</v>
      </c>
      <c r="AT431" s="35">
        <f t="shared" si="133"/>
        <v>-2.2045785492329384E-2</v>
      </c>
      <c r="AU431" s="35">
        <f t="shared" si="134"/>
        <v>-1.5369314782220367E-2</v>
      </c>
      <c r="AV431" s="35">
        <f t="shared" si="135"/>
        <v>-1.7489846101196749E-2</v>
      </c>
      <c r="AW431" s="35">
        <f t="shared" si="136"/>
        <v>-1.2998587811910144E-2</v>
      </c>
      <c r="AZ431" s="36">
        <v>9.645783675077825E-3</v>
      </c>
      <c r="BA431">
        <v>424</v>
      </c>
    </row>
    <row r="432" spans="8:53" x14ac:dyDescent="0.35">
      <c r="H432" s="4"/>
      <c r="I432" s="7"/>
      <c r="J432" s="7"/>
      <c r="K432" s="7"/>
      <c r="L432" s="7"/>
      <c r="M432" s="7"/>
      <c r="N432" s="4"/>
      <c r="O432" s="4">
        <v>428</v>
      </c>
      <c r="P432" s="4">
        <v>1.8303377305931468</v>
      </c>
      <c r="Q432" s="4">
        <v>0.31657836145218921</v>
      </c>
      <c r="R432" s="4">
        <v>1.1233557126967169</v>
      </c>
      <c r="S432" s="4">
        <v>0.47829484272876932</v>
      </c>
      <c r="T432" s="4">
        <v>0.98510422756592142</v>
      </c>
      <c r="U432" s="4"/>
      <c r="V432" s="4"/>
      <c r="W432" s="4"/>
      <c r="X432" s="4"/>
      <c r="Y432" s="4"/>
      <c r="Z432" s="4"/>
      <c r="AA432" s="4"/>
      <c r="AC432">
        <v>428</v>
      </c>
      <c r="AD432">
        <f t="shared" si="121"/>
        <v>1.8303377305931468</v>
      </c>
      <c r="AE432">
        <f t="shared" si="122"/>
        <v>0.77807101503275855</v>
      </c>
      <c r="AF432">
        <f t="shared" si="123"/>
        <v>1.3895258231457674</v>
      </c>
      <c r="AG432">
        <f t="shared" si="124"/>
        <v>0.60041853865079353</v>
      </c>
      <c r="AH432">
        <f t="shared" si="125"/>
        <v>1.2314946604563515</v>
      </c>
      <c r="AJ432">
        <v>428</v>
      </c>
      <c r="AK432" s="32">
        <f t="shared" si="126"/>
        <v>4213.3927872662143</v>
      </c>
      <c r="AL432" s="32">
        <f t="shared" si="127"/>
        <v>1234.9281131867674</v>
      </c>
      <c r="AM432" s="32">
        <f t="shared" si="128"/>
        <v>802.03543763504445</v>
      </c>
      <c r="AN432" s="32">
        <f t="shared" si="129"/>
        <v>2340.0254627957311</v>
      </c>
      <c r="AO432" s="32">
        <f t="shared" si="130"/>
        <v>1918.3177360122656</v>
      </c>
      <c r="AQ432">
        <v>428</v>
      </c>
      <c r="AR432" s="35">
        <f t="shared" si="131"/>
        <v>2.4545657033207657E-2</v>
      </c>
      <c r="AS432" s="35">
        <f t="shared" si="132"/>
        <v>1.1200092681078688E-2</v>
      </c>
      <c r="AT432" s="35">
        <f t="shared" si="133"/>
        <v>1.1138978359864327E-2</v>
      </c>
      <c r="AU432" s="35">
        <f t="shared" si="134"/>
        <v>7.7195051013010385E-3</v>
      </c>
      <c r="AV432" s="35">
        <f t="shared" si="135"/>
        <v>1.5009781217633078E-2</v>
      </c>
      <c r="AW432" s="35">
        <f t="shared" si="136"/>
        <v>1.3922802878616958E-2</v>
      </c>
      <c r="AZ432" s="36">
        <v>9.6477572740347531E-3</v>
      </c>
      <c r="BA432">
        <v>425</v>
      </c>
    </row>
    <row r="433" spans="8:53" x14ac:dyDescent="0.35">
      <c r="H433" s="4"/>
      <c r="I433" s="7"/>
      <c r="J433" s="7"/>
      <c r="K433" s="7"/>
      <c r="L433" s="7"/>
      <c r="M433" s="7"/>
      <c r="N433" s="4"/>
      <c r="O433" s="4">
        <v>429</v>
      </c>
      <c r="P433" s="4">
        <v>-6.4423508238923011E-2</v>
      </c>
      <c r="Q433" s="4">
        <v>0.32983564237149954</v>
      </c>
      <c r="R433" s="4">
        <v>-1.0401416901575573</v>
      </c>
      <c r="S433" s="4">
        <v>0.16052086445261271</v>
      </c>
      <c r="T433" s="4">
        <v>-0.26972428958050054</v>
      </c>
      <c r="U433" s="4"/>
      <c r="V433" s="4"/>
      <c r="W433" s="4"/>
      <c r="X433" s="4"/>
      <c r="Y433" s="4"/>
      <c r="Z433" s="4"/>
      <c r="AA433" s="4"/>
      <c r="AC433">
        <v>429</v>
      </c>
      <c r="AD433">
        <f t="shared" si="121"/>
        <v>-6.4423508238923011E-2</v>
      </c>
      <c r="AE433">
        <f t="shared" si="122"/>
        <v>0.30205008498666447</v>
      </c>
      <c r="AF433">
        <f t="shared" si="123"/>
        <v>-0.70758710516693757</v>
      </c>
      <c r="AG433">
        <f t="shared" si="124"/>
        <v>0.3644752183845687</v>
      </c>
      <c r="AH433">
        <f t="shared" si="125"/>
        <v>-0.10894164238790821</v>
      </c>
      <c r="AJ433">
        <v>429</v>
      </c>
      <c r="AK433" s="32">
        <f t="shared" si="126"/>
        <v>4108.946644306674</v>
      </c>
      <c r="AL433" s="32">
        <f t="shared" si="127"/>
        <v>1226.5410477848056</v>
      </c>
      <c r="AM433" s="32">
        <f t="shared" si="128"/>
        <v>798.55282559552973</v>
      </c>
      <c r="AN433" s="32">
        <f t="shared" si="129"/>
        <v>2332.9630655283831</v>
      </c>
      <c r="AO433" s="32">
        <f t="shared" si="130"/>
        <v>1887.4740601468379</v>
      </c>
      <c r="AQ433">
        <v>429</v>
      </c>
      <c r="AR433" s="35">
        <f t="shared" si="131"/>
        <v>-8.5189016117537264E-4</v>
      </c>
      <c r="AS433" s="35">
        <f t="shared" si="132"/>
        <v>4.3324853918571549E-3</v>
      </c>
      <c r="AT433" s="35">
        <f t="shared" si="133"/>
        <v>6.7483933377832095E-3</v>
      </c>
      <c r="AU433" s="35">
        <f t="shared" si="134"/>
        <v>4.6781213248281439E-3</v>
      </c>
      <c r="AV433" s="35">
        <f t="shared" si="135"/>
        <v>-1.3100557438885385E-3</v>
      </c>
      <c r="AW433" s="35">
        <f t="shared" si="136"/>
        <v>2.7194108298809194E-3</v>
      </c>
      <c r="AZ433" s="36">
        <v>9.6770973639374487E-3</v>
      </c>
      <c r="BA433">
        <v>426</v>
      </c>
    </row>
    <row r="434" spans="8:53" x14ac:dyDescent="0.35">
      <c r="H434" s="4"/>
      <c r="I434" s="7"/>
      <c r="J434" s="7"/>
      <c r="K434" s="7"/>
      <c r="L434" s="7"/>
      <c r="M434" s="7"/>
      <c r="N434" s="4"/>
      <c r="O434" s="4">
        <v>430</v>
      </c>
      <c r="P434" s="4">
        <v>-0.82243745967403192</v>
      </c>
      <c r="Q434" s="4">
        <v>0.47388376273395239</v>
      </c>
      <c r="R434" s="4">
        <v>2.3206243152333639</v>
      </c>
      <c r="S434" s="4">
        <v>-0.58142078946526032</v>
      </c>
      <c r="T434" s="4">
        <v>0.58648446638612561</v>
      </c>
      <c r="U434" s="4"/>
      <c r="V434" s="4"/>
      <c r="W434" s="4"/>
      <c r="X434" s="4"/>
      <c r="Y434" s="4"/>
      <c r="Z434" s="4"/>
      <c r="AA434" s="4"/>
      <c r="AC434">
        <v>430</v>
      </c>
      <c r="AD434">
        <f t="shared" si="121"/>
        <v>-0.82243745967403192</v>
      </c>
      <c r="AE434">
        <f t="shared" si="122"/>
        <v>0.24566215714410455</v>
      </c>
      <c r="AF434">
        <f t="shared" si="123"/>
        <v>2.0640786511748708</v>
      </c>
      <c r="AG434">
        <f t="shared" si="124"/>
        <v>-1.1178870999232529</v>
      </c>
      <c r="AH434">
        <f t="shared" si="125"/>
        <v>0.38758271616046125</v>
      </c>
      <c r="AJ434">
        <v>430</v>
      </c>
      <c r="AK434" s="32">
        <f t="shared" si="126"/>
        <v>4067.8908734968504</v>
      </c>
      <c r="AL434" s="32">
        <f t="shared" si="127"/>
        <v>1225.5513235589417</v>
      </c>
      <c r="AM434" s="32">
        <f t="shared" si="128"/>
        <v>777.01592803100573</v>
      </c>
      <c r="AN434" s="32">
        <f t="shared" si="129"/>
        <v>2289.0771555352467</v>
      </c>
      <c r="AO434" s="32">
        <f t="shared" si="130"/>
        <v>1898.8409179220469</v>
      </c>
      <c r="AQ434">
        <v>430</v>
      </c>
      <c r="AR434" s="35">
        <f t="shared" si="131"/>
        <v>-1.083517769289577E-2</v>
      </c>
      <c r="AS434" s="35">
        <f t="shared" si="132"/>
        <v>3.5220663737496327E-3</v>
      </c>
      <c r="AT434" s="35">
        <f t="shared" si="133"/>
        <v>-2.0403519880224819E-2</v>
      </c>
      <c r="AU434" s="35">
        <f t="shared" si="134"/>
        <v>-1.4221112124694568E-2</v>
      </c>
      <c r="AV434" s="35">
        <f t="shared" si="135"/>
        <v>4.7043138294911024E-3</v>
      </c>
      <c r="AW434" s="35">
        <f t="shared" si="136"/>
        <v>-7.446685898914885E-3</v>
      </c>
      <c r="AZ434" s="36">
        <v>9.7070771801147648E-3</v>
      </c>
      <c r="BA434">
        <v>427</v>
      </c>
    </row>
    <row r="435" spans="8:53" x14ac:dyDescent="0.35">
      <c r="H435" s="4"/>
      <c r="I435" s="7"/>
      <c r="J435" s="7"/>
      <c r="K435" s="7"/>
      <c r="L435" s="7"/>
      <c r="M435" s="7"/>
      <c r="N435" s="4"/>
      <c r="O435" s="4">
        <v>431</v>
      </c>
      <c r="P435" s="4">
        <v>-1.1275920899101213</v>
      </c>
      <c r="Q435" s="4">
        <v>-0.80038866530979036</v>
      </c>
      <c r="R435" s="4">
        <v>-0.48925025657919996</v>
      </c>
      <c r="S435" s="4">
        <v>0.40259248156814226</v>
      </c>
      <c r="T435" s="4">
        <v>-0.20535599186475451</v>
      </c>
      <c r="U435" s="4"/>
      <c r="V435" s="4"/>
      <c r="W435" s="4"/>
      <c r="X435" s="4"/>
      <c r="Y435" s="4"/>
      <c r="Z435" s="4"/>
      <c r="AA435" s="4"/>
      <c r="AC435">
        <v>431</v>
      </c>
      <c r="AD435">
        <f t="shared" si="121"/>
        <v>-1.1275920899101213</v>
      </c>
      <c r="AE435">
        <f t="shared" si="122"/>
        <v>-1.0642029922649661</v>
      </c>
      <c r="AF435">
        <f t="shared" si="123"/>
        <v>-1.0039181788008087</v>
      </c>
      <c r="AG435">
        <f t="shared" si="124"/>
        <v>0.22910553646519494</v>
      </c>
      <c r="AH435">
        <f t="shared" si="125"/>
        <v>-0.54048539942220475</v>
      </c>
      <c r="AJ435">
        <v>431</v>
      </c>
      <c r="AK435" s="32">
        <f t="shared" si="126"/>
        <v>4051.4790440989973</v>
      </c>
      <c r="AL435" s="32">
        <f t="shared" si="127"/>
        <v>1202.7839064101393</v>
      </c>
      <c r="AM435" s="32">
        <f t="shared" si="128"/>
        <v>796.56154950332279</v>
      </c>
      <c r="AN435" s="32">
        <f t="shared" si="129"/>
        <v>2328.9207257466005</v>
      </c>
      <c r="AO435" s="32">
        <f t="shared" si="130"/>
        <v>1877.6500775471138</v>
      </c>
      <c r="AQ435">
        <v>431</v>
      </c>
      <c r="AR435" s="35">
        <f t="shared" si="131"/>
        <v>-1.4825944607472996E-2</v>
      </c>
      <c r="AS435" s="35">
        <f t="shared" si="132"/>
        <v>-1.5120649817695564E-2</v>
      </c>
      <c r="AT435" s="35">
        <f t="shared" si="133"/>
        <v>4.2379595352026733E-3</v>
      </c>
      <c r="AU435" s="35">
        <f t="shared" si="134"/>
        <v>2.9373092229449949E-3</v>
      </c>
      <c r="AV435" s="35">
        <f t="shared" si="135"/>
        <v>-6.5080676488193934E-3</v>
      </c>
      <c r="AW435" s="35">
        <f t="shared" si="136"/>
        <v>-5.8558786631680571E-3</v>
      </c>
      <c r="AZ435" s="36">
        <v>9.7164393835779787E-3</v>
      </c>
      <c r="BA435">
        <v>428</v>
      </c>
    </row>
    <row r="436" spans="8:53" x14ac:dyDescent="0.35">
      <c r="H436" s="4"/>
      <c r="I436" s="7"/>
      <c r="J436" s="7"/>
      <c r="K436" s="7"/>
      <c r="L436" s="7"/>
      <c r="M436" s="7"/>
      <c r="N436" s="4"/>
      <c r="O436" s="4">
        <v>432</v>
      </c>
      <c r="P436" s="4">
        <v>-0.70397447657882839</v>
      </c>
      <c r="Q436" s="4">
        <v>-9.7572145851728284E-2</v>
      </c>
      <c r="R436" s="4">
        <v>0.80864417627032992</v>
      </c>
      <c r="S436" s="4">
        <v>-0.96006940462844881</v>
      </c>
      <c r="T436" s="4">
        <v>0.77699814699461101</v>
      </c>
      <c r="U436" s="4"/>
      <c r="V436" s="4"/>
      <c r="W436" s="4"/>
      <c r="X436" s="4"/>
      <c r="Y436" s="4"/>
      <c r="Z436" s="4"/>
      <c r="AA436" s="4"/>
      <c r="AC436">
        <v>432</v>
      </c>
      <c r="AD436">
        <f t="shared" si="121"/>
        <v>-0.70397447657882839</v>
      </c>
      <c r="AE436">
        <f t="shared" si="122"/>
        <v>-0.27588770392721917</v>
      </c>
      <c r="AF436">
        <f t="shared" si="123"/>
        <v>0.51685341908350724</v>
      </c>
      <c r="AG436">
        <f t="shared" si="124"/>
        <v>-1.219953262515534</v>
      </c>
      <c r="AH436">
        <f t="shared" si="125"/>
        <v>0.54009185744551758</v>
      </c>
      <c r="AJ436">
        <v>432</v>
      </c>
      <c r="AK436" s="32">
        <f t="shared" si="126"/>
        <v>4074.2799498489931</v>
      </c>
      <c r="AL436" s="32">
        <f t="shared" si="127"/>
        <v>1216.4348206532516</v>
      </c>
      <c r="AM436" s="32">
        <f t="shared" si="128"/>
        <v>775.55458739636958</v>
      </c>
      <c r="AN436" s="32">
        <f t="shared" si="129"/>
        <v>2286.08600421662</v>
      </c>
      <c r="AO436" s="32">
        <f t="shared" si="130"/>
        <v>1902.3460098443388</v>
      </c>
      <c r="AQ436">
        <v>432</v>
      </c>
      <c r="AR436" s="35">
        <f t="shared" si="131"/>
        <v>-9.2815840073452449E-3</v>
      </c>
      <c r="AS436" s="35">
        <f t="shared" si="132"/>
        <v>-3.9428285336732261E-3</v>
      </c>
      <c r="AT436" s="35">
        <f t="shared" si="133"/>
        <v>-2.2245855526513481E-2</v>
      </c>
      <c r="AU436" s="35">
        <f t="shared" si="134"/>
        <v>-1.5509235512415454E-2</v>
      </c>
      <c r="AV436" s="35">
        <f t="shared" si="135"/>
        <v>6.5589088834829834E-3</v>
      </c>
      <c r="AW436" s="35">
        <f t="shared" si="136"/>
        <v>-8.8841189392928847E-3</v>
      </c>
      <c r="AZ436" s="36">
        <v>9.8142009550172375E-3</v>
      </c>
      <c r="BA436">
        <v>429</v>
      </c>
    </row>
    <row r="437" spans="8:53" x14ac:dyDescent="0.35">
      <c r="H437" s="4"/>
      <c r="I437" s="7"/>
      <c r="J437" s="7"/>
      <c r="K437" s="7"/>
      <c r="L437" s="7"/>
      <c r="M437" s="7"/>
      <c r="N437" s="4"/>
      <c r="O437" s="4">
        <v>433</v>
      </c>
      <c r="P437" s="4">
        <v>-1.200842721584312</v>
      </c>
      <c r="Q437" s="4">
        <v>-0.70129466223093362</v>
      </c>
      <c r="R437" s="4">
        <v>-0.1308525293356885</v>
      </c>
      <c r="S437" s="4">
        <v>0.62213831358672</v>
      </c>
      <c r="T437" s="4">
        <v>-0.95017340840126574</v>
      </c>
      <c r="U437" s="4"/>
      <c r="V437" s="4"/>
      <c r="W437" s="4"/>
      <c r="X437" s="4"/>
      <c r="Y437" s="4"/>
      <c r="Z437" s="4"/>
      <c r="AA437" s="4"/>
      <c r="AC437">
        <v>433</v>
      </c>
      <c r="AD437">
        <f t="shared" si="121"/>
        <v>-1.200842721584312</v>
      </c>
      <c r="AE437">
        <f t="shared" si="122"/>
        <v>-0.98736125165595312</v>
      </c>
      <c r="AF437">
        <f t="shared" si="123"/>
        <v>-0.66323233183176289</v>
      </c>
      <c r="AG437">
        <f t="shared" si="124"/>
        <v>0.36923565101441924</v>
      </c>
      <c r="AH437">
        <f t="shared" si="125"/>
        <v>-1.2573385164553135</v>
      </c>
      <c r="AJ437">
        <v>433</v>
      </c>
      <c r="AK437" s="32">
        <f t="shared" si="126"/>
        <v>4047.5493426755884</v>
      </c>
      <c r="AL437" s="32">
        <f t="shared" si="127"/>
        <v>1204.1077752460067</v>
      </c>
      <c r="AM437" s="32">
        <f t="shared" si="128"/>
        <v>798.62294167154801</v>
      </c>
      <c r="AN437" s="32">
        <f t="shared" si="129"/>
        <v>2333.1053467540683</v>
      </c>
      <c r="AO437" s="32">
        <f t="shared" si="130"/>
        <v>1861.4439862379024</v>
      </c>
      <c r="AQ437">
        <v>433</v>
      </c>
      <c r="AR437" s="35">
        <f t="shared" si="131"/>
        <v>-1.5781506723342886E-2</v>
      </c>
      <c r="AS437" s="35">
        <f t="shared" si="132"/>
        <v>-1.4036622111765262E-2</v>
      </c>
      <c r="AT437" s="35">
        <f t="shared" si="133"/>
        <v>6.8367898027583696E-3</v>
      </c>
      <c r="AU437" s="35">
        <f t="shared" si="134"/>
        <v>4.7393939770330462E-3</v>
      </c>
      <c r="AV437" s="35">
        <f t="shared" si="135"/>
        <v>-1.5082945983807883E-2</v>
      </c>
      <c r="AW437" s="35">
        <f t="shared" si="136"/>
        <v>-6.6649782078249242E-3</v>
      </c>
      <c r="AZ437" s="36">
        <v>9.8257855884064556E-3</v>
      </c>
      <c r="BA437">
        <v>430</v>
      </c>
    </row>
    <row r="438" spans="8:53" x14ac:dyDescent="0.35">
      <c r="H438" s="4"/>
      <c r="I438" s="7"/>
      <c r="J438" s="7"/>
      <c r="K438" s="7"/>
      <c r="L438" s="7"/>
      <c r="M438" s="7"/>
      <c r="N438" s="4"/>
      <c r="O438" s="4">
        <v>434</v>
      </c>
      <c r="P438" s="4">
        <v>0.69126857484982052</v>
      </c>
      <c r="Q438" s="4">
        <v>3.3571342347442724E-2</v>
      </c>
      <c r="R438" s="4">
        <v>-0.94465974169033817</v>
      </c>
      <c r="S438" s="4">
        <v>0.69293698057142428</v>
      </c>
      <c r="T438" s="4">
        <v>0.4599410057345647</v>
      </c>
      <c r="U438" s="4"/>
      <c r="V438" s="4"/>
      <c r="W438" s="4"/>
      <c r="X438" s="4"/>
      <c r="Y438" s="4"/>
      <c r="Z438" s="4"/>
      <c r="AA438" s="4"/>
      <c r="AC438">
        <v>434</v>
      </c>
      <c r="AD438">
        <f t="shared" si="121"/>
        <v>0.69126857484982052</v>
      </c>
      <c r="AE438">
        <f t="shared" si="122"/>
        <v>0.21077533203448698</v>
      </c>
      <c r="AF438">
        <f t="shared" si="123"/>
        <v>-0.66626067117080867</v>
      </c>
      <c r="AG438">
        <f t="shared" si="124"/>
        <v>0.97863535508893129</v>
      </c>
      <c r="AH438">
        <f t="shared" si="125"/>
        <v>0.6247998808693016</v>
      </c>
      <c r="AJ438">
        <v>434</v>
      </c>
      <c r="AK438" s="32">
        <f t="shared" si="126"/>
        <v>4150.2891125170909</v>
      </c>
      <c r="AL438" s="32">
        <f t="shared" si="127"/>
        <v>1224.9393878982096</v>
      </c>
      <c r="AM438" s="32">
        <f t="shared" si="128"/>
        <v>807.64977487102601</v>
      </c>
      <c r="AN438" s="32">
        <f t="shared" si="129"/>
        <v>2351.3911069606952</v>
      </c>
      <c r="AO438" s="32">
        <f t="shared" si="130"/>
        <v>1904.2956341779557</v>
      </c>
      <c r="AQ438">
        <v>434</v>
      </c>
      <c r="AR438" s="35">
        <f t="shared" si="131"/>
        <v>9.2011118717774121E-3</v>
      </c>
      <c r="AS438" s="35">
        <f t="shared" si="132"/>
        <v>3.0209931612770191E-3</v>
      </c>
      <c r="AT438" s="35">
        <f t="shared" si="133"/>
        <v>1.8217063629634378E-2</v>
      </c>
      <c r="AU438" s="35">
        <f t="shared" si="134"/>
        <v>1.2614059239780984E-2</v>
      </c>
      <c r="AV438" s="35">
        <f t="shared" si="135"/>
        <v>7.5904834402791277E-3</v>
      </c>
      <c r="AW438" s="35">
        <f t="shared" si="136"/>
        <v>1.0128742268549784E-2</v>
      </c>
      <c r="AZ438" s="36">
        <v>9.9107419480703781E-3</v>
      </c>
      <c r="BA438">
        <v>431</v>
      </c>
    </row>
    <row r="439" spans="8:53" x14ac:dyDescent="0.35">
      <c r="H439" s="4"/>
      <c r="I439" s="7"/>
      <c r="J439" s="7"/>
      <c r="K439" s="7"/>
      <c r="L439" s="7"/>
      <c r="M439" s="7"/>
      <c r="N439" s="4"/>
      <c r="O439" s="4">
        <v>435</v>
      </c>
      <c r="P439" s="4">
        <v>-0.93410224512785378</v>
      </c>
      <c r="Q439" s="4">
        <v>1.143721060040336</v>
      </c>
      <c r="R439" s="4">
        <v>0.41706024859418434</v>
      </c>
      <c r="S439" s="4">
        <v>-0.29755253476633237</v>
      </c>
      <c r="T439" s="4">
        <v>-0.15364758169922971</v>
      </c>
      <c r="U439" s="4"/>
      <c r="V439" s="4"/>
      <c r="W439" s="4"/>
      <c r="X439" s="4"/>
      <c r="Y439" s="4"/>
      <c r="Z439" s="4"/>
      <c r="AA439" s="4"/>
      <c r="AC439">
        <v>435</v>
      </c>
      <c r="AD439">
        <f t="shared" si="121"/>
        <v>-0.93410224512785378</v>
      </c>
      <c r="AE439">
        <f t="shared" si="122"/>
        <v>0.86401706393743571</v>
      </c>
      <c r="AF439">
        <f t="shared" si="123"/>
        <v>0.80482775195718625</v>
      </c>
      <c r="AG439">
        <f t="shared" si="124"/>
        <v>-0.45479586793564952</v>
      </c>
      <c r="AH439">
        <f t="shared" si="125"/>
        <v>-2.8294856683714051E-2</v>
      </c>
      <c r="AJ439">
        <v>435</v>
      </c>
      <c r="AK439" s="32">
        <f t="shared" si="126"/>
        <v>4061.8776183993314</v>
      </c>
      <c r="AL439" s="32">
        <f t="shared" si="127"/>
        <v>1236.4485068751321</v>
      </c>
      <c r="AM439" s="32">
        <f t="shared" si="128"/>
        <v>786.57707642560581</v>
      </c>
      <c r="AN439" s="32">
        <f t="shared" si="129"/>
        <v>2308.6052430990953</v>
      </c>
      <c r="AO439" s="32">
        <f t="shared" si="130"/>
        <v>1889.3156557326611</v>
      </c>
      <c r="AQ439">
        <v>435</v>
      </c>
      <c r="AR439" s="35">
        <f t="shared" si="131"/>
        <v>-1.2297385159860563E-2</v>
      </c>
      <c r="AS439" s="35">
        <f t="shared" si="132"/>
        <v>1.2445041453537087E-2</v>
      </c>
      <c r="AT439" s="35">
        <f t="shared" si="133"/>
        <v>-8.3496262914702912E-3</v>
      </c>
      <c r="AU439" s="35">
        <f t="shared" si="134"/>
        <v>-5.8114452008546369E-3</v>
      </c>
      <c r="AV439" s="35">
        <f t="shared" si="135"/>
        <v>-3.3564076686631861E-4</v>
      </c>
      <c r="AW439" s="35">
        <f t="shared" si="136"/>
        <v>-2.869811193102945E-3</v>
      </c>
      <c r="AZ439" s="36">
        <v>9.9599524779182321E-3</v>
      </c>
      <c r="BA439">
        <v>432</v>
      </c>
    </row>
    <row r="440" spans="8:53" x14ac:dyDescent="0.35">
      <c r="H440" s="4"/>
      <c r="I440" s="7"/>
      <c r="J440" s="7"/>
      <c r="K440" s="7"/>
      <c r="L440" s="7"/>
      <c r="M440" s="7"/>
      <c r="N440" s="4"/>
      <c r="O440" s="4">
        <v>436</v>
      </c>
      <c r="P440" s="4">
        <v>-0.70950178706083844</v>
      </c>
      <c r="Q440" s="4">
        <v>5.1812158517072111E-2</v>
      </c>
      <c r="R440" s="4">
        <v>-0.1873324532770613</v>
      </c>
      <c r="S440" s="4">
        <v>0.32543909365149476</v>
      </c>
      <c r="T440" s="4">
        <v>1.0717168972424367</v>
      </c>
      <c r="U440" s="4"/>
      <c r="V440" s="4"/>
      <c r="W440" s="4"/>
      <c r="X440" s="4"/>
      <c r="Y440" s="4"/>
      <c r="Z440" s="4"/>
      <c r="AA440" s="4"/>
      <c r="AC440">
        <v>436</v>
      </c>
      <c r="AD440">
        <f t="shared" si="121"/>
        <v>-0.70950178706083844</v>
      </c>
      <c r="AE440">
        <f t="shared" si="122"/>
        <v>-0.13298604909255649</v>
      </c>
      <c r="AF440">
        <f t="shared" si="123"/>
        <v>-0.23934544092906765</v>
      </c>
      <c r="AG440">
        <f t="shared" si="124"/>
        <v>0.23031872415137869</v>
      </c>
      <c r="AH440">
        <f t="shared" si="125"/>
        <v>0.9376657175543609</v>
      </c>
      <c r="AJ440">
        <v>436</v>
      </c>
      <c r="AK440" s="32">
        <f t="shared" si="126"/>
        <v>4073.9816217811181</v>
      </c>
      <c r="AL440" s="32">
        <f t="shared" si="127"/>
        <v>1218.9259235730199</v>
      </c>
      <c r="AM440" s="32">
        <f t="shared" si="128"/>
        <v>796.57937331787036</v>
      </c>
      <c r="AN440" s="32">
        <f t="shared" si="129"/>
        <v>2328.9569222102491</v>
      </c>
      <c r="AO440" s="32">
        <f t="shared" si="130"/>
        <v>1911.5138313034922</v>
      </c>
      <c r="AQ440">
        <v>436</v>
      </c>
      <c r="AR440" s="35">
        <f t="shared" si="131"/>
        <v>-9.354126668745355E-3</v>
      </c>
      <c r="AS440" s="35">
        <f t="shared" si="132"/>
        <v>-1.9030308511608363E-3</v>
      </c>
      <c r="AT440" s="35">
        <f t="shared" si="133"/>
        <v>4.2604303049298409E-3</v>
      </c>
      <c r="AU440" s="35">
        <f t="shared" si="134"/>
        <v>2.9528970372718621E-3</v>
      </c>
      <c r="AV440" s="35">
        <f t="shared" si="135"/>
        <v>1.14097363969905E-2</v>
      </c>
      <c r="AW440" s="35">
        <f t="shared" si="136"/>
        <v>1.4731812438572021E-3</v>
      </c>
      <c r="AZ440" s="36">
        <v>1.0047764345956844E-2</v>
      </c>
      <c r="BA440">
        <v>433</v>
      </c>
    </row>
    <row r="441" spans="8:53" x14ac:dyDescent="0.35">
      <c r="H441" s="4"/>
      <c r="I441" s="7"/>
      <c r="J441" s="7"/>
      <c r="K441" s="7"/>
      <c r="L441" s="7"/>
      <c r="M441" s="7"/>
      <c r="N441" s="4"/>
      <c r="O441" s="4">
        <v>437</v>
      </c>
      <c r="P441" s="4">
        <v>-0.84166490054171694</v>
      </c>
      <c r="Q441" s="4">
        <v>-1.3116872174136898</v>
      </c>
      <c r="R441" s="4">
        <v>0.88860696866257427</v>
      </c>
      <c r="S441" s="4">
        <v>0.93122717740510286</v>
      </c>
      <c r="T441" s="4">
        <v>-0.90783077420311775</v>
      </c>
      <c r="U441" s="4"/>
      <c r="V441" s="4"/>
      <c r="W441" s="4"/>
      <c r="X441" s="4"/>
      <c r="Y441" s="4"/>
      <c r="Z441" s="4"/>
      <c r="AA441" s="4"/>
      <c r="AC441">
        <v>437</v>
      </c>
      <c r="AD441">
        <f t="shared" si="121"/>
        <v>-0.84166490054171694</v>
      </c>
      <c r="AE441">
        <f t="shared" si="122"/>
        <v>-1.484427732794994</v>
      </c>
      <c r="AF441">
        <f t="shared" si="123"/>
        <v>-7.4596917217989778E-2</v>
      </c>
      <c r="AG441">
        <f t="shared" si="124"/>
        <v>0.49902590101119382</v>
      </c>
      <c r="AH441">
        <f t="shared" si="125"/>
        <v>-1.3853774552600249</v>
      </c>
      <c r="AJ441">
        <v>437</v>
      </c>
      <c r="AK441" s="32">
        <f t="shared" si="126"/>
        <v>4066.8548233995889</v>
      </c>
      <c r="AL441" s="32">
        <f t="shared" si="127"/>
        <v>1195.5697625802052</v>
      </c>
      <c r="AM441" s="32">
        <f t="shared" si="128"/>
        <v>800.5369870424804</v>
      </c>
      <c r="AN441" s="32">
        <f t="shared" si="129"/>
        <v>2336.9879015493384</v>
      </c>
      <c r="AO441" s="32">
        <f t="shared" si="130"/>
        <v>1858.5641333754684</v>
      </c>
      <c r="AQ441">
        <v>437</v>
      </c>
      <c r="AR441" s="35">
        <f t="shared" si="131"/>
        <v>-1.1087107831198151E-2</v>
      </c>
      <c r="AS441" s="35">
        <f t="shared" si="132"/>
        <v>-2.1027830026444039E-2</v>
      </c>
      <c r="AT441" s="35">
        <f t="shared" si="133"/>
        <v>9.2498575926378557E-3</v>
      </c>
      <c r="AU441" s="35">
        <f t="shared" si="134"/>
        <v>6.4113955253168875E-3</v>
      </c>
      <c r="AV441" s="35">
        <f t="shared" si="135"/>
        <v>-1.6606717968481566E-2</v>
      </c>
      <c r="AW441" s="35">
        <f t="shared" si="136"/>
        <v>-6.6120805416338014E-3</v>
      </c>
      <c r="AZ441" s="36">
        <v>1.0056816442724848E-2</v>
      </c>
      <c r="BA441">
        <v>434</v>
      </c>
    </row>
    <row r="442" spans="8:53" x14ac:dyDescent="0.35">
      <c r="H442" s="4"/>
      <c r="I442" s="7"/>
      <c r="J442" s="7"/>
      <c r="K442" s="7"/>
      <c r="L442" s="7"/>
      <c r="M442" s="7"/>
      <c r="N442" s="4"/>
      <c r="O442" s="4">
        <v>438</v>
      </c>
      <c r="P442" s="4">
        <v>-0.5278934434084086</v>
      </c>
      <c r="Q442" s="4">
        <v>-1.8797037031796702</v>
      </c>
      <c r="R442" s="4">
        <v>1.1060628348316996</v>
      </c>
      <c r="S442" s="4">
        <v>1.7446813799054997</v>
      </c>
      <c r="T442" s="4">
        <v>-1.7497270645853031</v>
      </c>
      <c r="U442" s="4"/>
      <c r="V442" s="4"/>
      <c r="W442" s="4"/>
      <c r="X442" s="4"/>
      <c r="Y442" s="4"/>
      <c r="Z442" s="4"/>
      <c r="AA442" s="4"/>
      <c r="AC442">
        <v>438</v>
      </c>
      <c r="AD442">
        <f t="shared" si="121"/>
        <v>-0.5278934434084086</v>
      </c>
      <c r="AE442">
        <f t="shared" si="122"/>
        <v>-1.9522669622919735</v>
      </c>
      <c r="AF442">
        <f t="shared" si="123"/>
        <v>-0.14210396425756067</v>
      </c>
      <c r="AG442">
        <f t="shared" si="124"/>
        <v>1.2667280593601595</v>
      </c>
      <c r="AH442">
        <f t="shared" si="125"/>
        <v>-2.2911789262097155</v>
      </c>
      <c r="AJ442">
        <v>438</v>
      </c>
      <c r="AK442" s="32">
        <f t="shared" si="126"/>
        <v>4083.7950939492362</v>
      </c>
      <c r="AL442" s="32">
        <f t="shared" si="127"/>
        <v>1187.5890941517621</v>
      </c>
      <c r="AM442" s="32">
        <f t="shared" si="128"/>
        <v>811.95264385747623</v>
      </c>
      <c r="AN442" s="32">
        <f t="shared" si="129"/>
        <v>2360.0854921764521</v>
      </c>
      <c r="AO442" s="32">
        <f t="shared" si="130"/>
        <v>1838.3176929441254</v>
      </c>
      <c r="AQ442">
        <v>438</v>
      </c>
      <c r="AR442" s="35">
        <f t="shared" si="131"/>
        <v>-6.9678430256328028E-3</v>
      </c>
      <c r="AS442" s="35">
        <f t="shared" si="132"/>
        <v>-2.7562665996510027E-2</v>
      </c>
      <c r="AT442" s="35">
        <f t="shared" si="133"/>
        <v>2.3641759779974958E-2</v>
      </c>
      <c r="AU442" s="35">
        <f t="shared" si="134"/>
        <v>1.6358249936028635E-2</v>
      </c>
      <c r="AV442" s="35">
        <f t="shared" si="135"/>
        <v>-2.7319403717492308E-2</v>
      </c>
      <c r="AW442" s="35">
        <f t="shared" si="136"/>
        <v>-4.369980604726308E-3</v>
      </c>
      <c r="AZ442" s="36">
        <v>1.008565792031766E-2</v>
      </c>
      <c r="BA442">
        <v>435</v>
      </c>
    </row>
    <row r="443" spans="8:53" x14ac:dyDescent="0.35">
      <c r="H443" s="4"/>
      <c r="I443" s="7"/>
      <c r="J443" s="7"/>
      <c r="K443" s="7"/>
      <c r="L443" s="7"/>
      <c r="M443" s="7"/>
      <c r="N443" s="4"/>
      <c r="O443" s="4">
        <v>439</v>
      </c>
      <c r="P443" s="4">
        <v>0.76263831499082257</v>
      </c>
      <c r="Q443" s="4">
        <v>-0.30091309860684223</v>
      </c>
      <c r="R443" s="4">
        <v>1.6627868791953042E-2</v>
      </c>
      <c r="S443" s="4">
        <v>-1.3951465938566108</v>
      </c>
      <c r="T443" s="4">
        <v>-1.4374141267926077</v>
      </c>
      <c r="U443" s="4"/>
      <c r="V443" s="4"/>
      <c r="W443" s="4"/>
      <c r="X443" s="4"/>
      <c r="Y443" s="4"/>
      <c r="Z443" s="4"/>
      <c r="AA443" s="4"/>
      <c r="AC443">
        <v>439</v>
      </c>
      <c r="AD443">
        <f t="shared" si="121"/>
        <v>0.76263831499082257</v>
      </c>
      <c r="AE443">
        <f t="shared" si="122"/>
        <v>-9.3974131334518318E-2</v>
      </c>
      <c r="AF443">
        <f t="shared" si="123"/>
        <v>-2.6047561367029692E-2</v>
      </c>
      <c r="AG443">
        <f t="shared" si="124"/>
        <v>-1.248365735896942</v>
      </c>
      <c r="AH443">
        <f t="shared" si="125"/>
        <v>-1.3392374041159985</v>
      </c>
      <c r="AJ443">
        <v>439</v>
      </c>
      <c r="AK443" s="32">
        <f t="shared" si="126"/>
        <v>4154.2150473194724</v>
      </c>
      <c r="AL443" s="32">
        <f t="shared" si="127"/>
        <v>1219.6068765974414</v>
      </c>
      <c r="AM443" s="32">
        <f t="shared" si="128"/>
        <v>775.14827872666206</v>
      </c>
      <c r="AN443" s="32">
        <f t="shared" si="129"/>
        <v>2285.2540438493461</v>
      </c>
      <c r="AO443" s="32">
        <f t="shared" si="130"/>
        <v>1859.6014019332258</v>
      </c>
      <c r="AQ443">
        <v>439</v>
      </c>
      <c r="AR443" s="35">
        <f t="shared" si="131"/>
        <v>1.0155758080821142E-2</v>
      </c>
      <c r="AS443" s="35">
        <f t="shared" si="132"/>
        <v>-1.3454439324942502E-3</v>
      </c>
      <c r="AT443" s="35">
        <f t="shared" si="133"/>
        <v>-2.2758095402594547E-2</v>
      </c>
      <c r="AU443" s="35">
        <f t="shared" si="134"/>
        <v>-1.5867514814458361E-2</v>
      </c>
      <c r="AV443" s="35">
        <f t="shared" si="135"/>
        <v>-1.6057884106338349E-2</v>
      </c>
      <c r="AW443" s="35">
        <f t="shared" si="136"/>
        <v>-9.1746360350128744E-3</v>
      </c>
      <c r="AZ443" s="36">
        <v>1.0128742268549784E-2</v>
      </c>
      <c r="BA443">
        <v>436</v>
      </c>
    </row>
    <row r="444" spans="8:53" x14ac:dyDescent="0.35">
      <c r="H444" s="4"/>
      <c r="I444" s="7"/>
      <c r="J444" s="7"/>
      <c r="K444" s="7"/>
      <c r="L444" s="7"/>
      <c r="M444" s="7"/>
      <c r="N444" s="4"/>
      <c r="O444" s="4">
        <v>440</v>
      </c>
      <c r="P444" s="4">
        <v>0.92617433733835886</v>
      </c>
      <c r="Q444" s="4">
        <v>-0.12249326166957759</v>
      </c>
      <c r="R444" s="4">
        <v>-0.2074624990101657</v>
      </c>
      <c r="S444" s="4">
        <v>0.72636367334802276</v>
      </c>
      <c r="T444" s="4">
        <v>-1.2305941693309899</v>
      </c>
      <c r="U444" s="4"/>
      <c r="V444" s="4"/>
      <c r="W444" s="4"/>
      <c r="X444" s="4"/>
      <c r="Y444" s="4"/>
      <c r="Z444" s="4"/>
      <c r="AA444" s="4"/>
      <c r="AC444">
        <v>440</v>
      </c>
      <c r="AD444">
        <f t="shared" si="121"/>
        <v>0.92617433733835886</v>
      </c>
      <c r="AE444">
        <f t="shared" si="122"/>
        <v>0.12059685252786081</v>
      </c>
      <c r="AF444">
        <f t="shared" si="123"/>
        <v>-9.4720372523900045E-2</v>
      </c>
      <c r="AG444">
        <f t="shared" si="124"/>
        <v>0.90271523711094681</v>
      </c>
      <c r="AH444">
        <f t="shared" si="125"/>
        <v>-1.0367854947192905</v>
      </c>
      <c r="AJ444">
        <v>440</v>
      </c>
      <c r="AK444" s="32">
        <f t="shared" si="126"/>
        <v>4163.2249111596911</v>
      </c>
      <c r="AL444" s="32">
        <f t="shared" si="127"/>
        <v>1223.3590190480552</v>
      </c>
      <c r="AM444" s="32">
        <f t="shared" si="128"/>
        <v>806.51965531723931</v>
      </c>
      <c r="AN444" s="32">
        <f t="shared" si="129"/>
        <v>2349.1052416748712</v>
      </c>
      <c r="AO444" s="32">
        <f t="shared" si="130"/>
        <v>1866.4151340733349</v>
      </c>
      <c r="AQ444">
        <v>440</v>
      </c>
      <c r="AR444" s="35">
        <f t="shared" si="131"/>
        <v>1.2346633067804147E-2</v>
      </c>
      <c r="AS444" s="35">
        <f t="shared" si="132"/>
        <v>1.7269347374044841E-3</v>
      </c>
      <c r="AT444" s="35">
        <f t="shared" si="133"/>
        <v>1.6792303728239144E-2</v>
      </c>
      <c r="AU444" s="35">
        <f t="shared" si="134"/>
        <v>1.1629663526493861E-2</v>
      </c>
      <c r="AV444" s="35">
        <f t="shared" si="135"/>
        <v>-1.2452639449014646E-2</v>
      </c>
      <c r="AW444" s="35">
        <f t="shared" si="136"/>
        <v>6.0085791221853981E-3</v>
      </c>
      <c r="AZ444" s="36">
        <v>1.0219471733046182E-2</v>
      </c>
      <c r="BA444">
        <v>437</v>
      </c>
    </row>
    <row r="445" spans="8:53" x14ac:dyDescent="0.35">
      <c r="H445" s="4"/>
      <c r="I445" s="7"/>
      <c r="J445" s="7"/>
      <c r="K445" s="7"/>
      <c r="L445" s="7"/>
      <c r="M445" s="7"/>
      <c r="N445" s="4"/>
      <c r="O445" s="4">
        <v>441</v>
      </c>
      <c r="P445" s="4">
        <v>0.30740894036096827</v>
      </c>
      <c r="Q445" s="4">
        <v>-0.8996777047998975</v>
      </c>
      <c r="R445" s="4">
        <v>0.57296693248447117</v>
      </c>
      <c r="S445" s="4">
        <v>1.0016031474208498</v>
      </c>
      <c r="T445" s="4">
        <v>-1.3292571085084444</v>
      </c>
      <c r="U445" s="4"/>
      <c r="V445" s="4"/>
      <c r="W445" s="4"/>
      <c r="X445" s="4"/>
      <c r="Y445" s="4"/>
      <c r="Z445" s="4"/>
      <c r="AA445" s="4"/>
      <c r="AC445">
        <v>441</v>
      </c>
      <c r="AD445">
        <f t="shared" si="121"/>
        <v>0.30740894036096827</v>
      </c>
      <c r="AE445">
        <f t="shared" si="122"/>
        <v>-0.7899151819686947</v>
      </c>
      <c r="AF445">
        <f t="shared" si="123"/>
        <v>5.5071458903472703E-2</v>
      </c>
      <c r="AG445">
        <f t="shared" si="124"/>
        <v>0.85966701263988732</v>
      </c>
      <c r="AH445">
        <f t="shared" si="125"/>
        <v>-1.4784622831745868</v>
      </c>
      <c r="AJ445">
        <v>441</v>
      </c>
      <c r="AK445" s="32">
        <f t="shared" si="126"/>
        <v>4129.2371643884671</v>
      </c>
      <c r="AL445" s="32">
        <f t="shared" si="127"/>
        <v>1207.5161634458307</v>
      </c>
      <c r="AM445" s="32">
        <f t="shared" si="128"/>
        <v>805.8795576181252</v>
      </c>
      <c r="AN445" s="32">
        <f t="shared" si="129"/>
        <v>2347.8100977360796</v>
      </c>
      <c r="AO445" s="32">
        <f t="shared" si="130"/>
        <v>1856.4732660454317</v>
      </c>
      <c r="AQ445">
        <v>441</v>
      </c>
      <c r="AR445" s="35">
        <f t="shared" si="131"/>
        <v>4.0820348912369298E-3</v>
      </c>
      <c r="AS445" s="35">
        <f t="shared" si="132"/>
        <v>-1.1245720822247174E-2</v>
      </c>
      <c r="AT445" s="35">
        <f t="shared" si="133"/>
        <v>1.5985322261882429E-2</v>
      </c>
      <c r="AU445" s="35">
        <f t="shared" si="134"/>
        <v>1.1071916685792882E-2</v>
      </c>
      <c r="AV445" s="35">
        <f t="shared" si="135"/>
        <v>-1.7713026246497732E-2</v>
      </c>
      <c r="AW445" s="35">
        <f t="shared" si="136"/>
        <v>4.3610535403346704E-4</v>
      </c>
      <c r="AZ445" s="36">
        <v>1.0331097621026087E-2</v>
      </c>
      <c r="BA445">
        <v>438</v>
      </c>
    </row>
    <row r="446" spans="8:53" x14ac:dyDescent="0.35">
      <c r="H446" s="4"/>
      <c r="I446" s="7"/>
      <c r="J446" s="7"/>
      <c r="K446" s="7"/>
      <c r="L446" s="7"/>
      <c r="M446" s="7"/>
      <c r="N446" s="4"/>
      <c r="O446" s="4">
        <v>442</v>
      </c>
      <c r="P446" s="4">
        <v>0.67017799588207483</v>
      </c>
      <c r="Q446" s="4">
        <v>-0.91123689921020457</v>
      </c>
      <c r="R446" s="4">
        <v>-0.50443899274481718</v>
      </c>
      <c r="S446" s="4">
        <v>0.75697137755169186</v>
      </c>
      <c r="T446" s="4">
        <v>-0.85265377459544534</v>
      </c>
      <c r="U446" s="4"/>
      <c r="V446" s="4"/>
      <c r="W446" s="4"/>
      <c r="X446" s="4"/>
      <c r="Y446" s="4"/>
      <c r="Z446" s="4"/>
      <c r="AA446" s="4"/>
      <c r="AC446">
        <v>442</v>
      </c>
      <c r="AD446">
        <f t="shared" si="121"/>
        <v>0.67017799588207483</v>
      </c>
      <c r="AE446">
        <f t="shared" si="122"/>
        <v>-0.70749230901432258</v>
      </c>
      <c r="AF446">
        <f t="shared" si="123"/>
        <v>-0.79679200603504508</v>
      </c>
      <c r="AG446">
        <f t="shared" si="124"/>
        <v>0.8883700182719988</v>
      </c>
      <c r="AH446">
        <f t="shared" si="125"/>
        <v>-0.89997375074660502</v>
      </c>
      <c r="AJ446">
        <v>442</v>
      </c>
      <c r="AK446" s="32">
        <f t="shared" si="126"/>
        <v>4149.1296639957654</v>
      </c>
      <c r="AL446" s="32">
        <f t="shared" si="127"/>
        <v>1208.9418308195188</v>
      </c>
      <c r="AM446" s="32">
        <f t="shared" si="128"/>
        <v>806.30629524692984</v>
      </c>
      <c r="AN446" s="32">
        <f t="shared" si="129"/>
        <v>2348.6735737154281</v>
      </c>
      <c r="AO446" s="32">
        <f t="shared" si="130"/>
        <v>1869.5054675743474</v>
      </c>
      <c r="AQ446">
        <v>442</v>
      </c>
      <c r="AR446" s="35">
        <f t="shared" si="131"/>
        <v>8.9191756728386196E-3</v>
      </c>
      <c r="AS446" s="35">
        <f t="shared" si="132"/>
        <v>-1.0078337097630397E-2</v>
      </c>
      <c r="AT446" s="35">
        <f t="shared" si="133"/>
        <v>1.6523317255332515E-2</v>
      </c>
      <c r="AU446" s="35">
        <f t="shared" si="134"/>
        <v>1.144376801835767E-2</v>
      </c>
      <c r="AV446" s="35">
        <f t="shared" si="135"/>
        <v>-1.0817499100850614E-2</v>
      </c>
      <c r="AW446" s="35">
        <f t="shared" si="136"/>
        <v>3.1980849496095589E-3</v>
      </c>
      <c r="AZ446" s="36">
        <v>1.0349646715870331E-2</v>
      </c>
      <c r="BA446">
        <v>439</v>
      </c>
    </row>
    <row r="447" spans="8:53" x14ac:dyDescent="0.35">
      <c r="H447" s="4"/>
      <c r="I447" s="7"/>
      <c r="J447" s="7"/>
      <c r="K447" s="7"/>
      <c r="L447" s="7"/>
      <c r="M447" s="7"/>
      <c r="N447" s="4"/>
      <c r="O447" s="4">
        <v>443</v>
      </c>
      <c r="P447" s="4">
        <v>8.0415986322848271E-2</v>
      </c>
      <c r="Q447" s="4">
        <v>1.4163781968113303</v>
      </c>
      <c r="R447" s="4">
        <v>-0.38459478143722559</v>
      </c>
      <c r="S447" s="4">
        <v>0.32293362260974717</v>
      </c>
      <c r="T447" s="4">
        <v>-1.1808917238952112</v>
      </c>
      <c r="U447" s="4"/>
      <c r="V447" s="4"/>
      <c r="W447" s="4"/>
      <c r="X447" s="4"/>
      <c r="Y447" s="4"/>
      <c r="Z447" s="4"/>
      <c r="AA447" s="4"/>
      <c r="AC447">
        <v>443</v>
      </c>
      <c r="AD447">
        <f t="shared" si="121"/>
        <v>8.0415986322848271E-2</v>
      </c>
      <c r="AE447">
        <f t="shared" si="122"/>
        <v>1.3891803151606983</v>
      </c>
      <c r="AF447">
        <f t="shared" si="123"/>
        <v>0.43372153157864118</v>
      </c>
      <c r="AG447">
        <f t="shared" si="124"/>
        <v>0.50017635730391152</v>
      </c>
      <c r="AH447">
        <f t="shared" si="125"/>
        <v>-0.71631186757872778</v>
      </c>
      <c r="AJ447">
        <v>443</v>
      </c>
      <c r="AK447" s="32">
        <f t="shared" si="126"/>
        <v>4116.8385070316999</v>
      </c>
      <c r="AL447" s="32">
        <f t="shared" si="127"/>
        <v>1245.7794427953374</v>
      </c>
      <c r="AM447" s="32">
        <f t="shared" si="128"/>
        <v>800.55397356961839</v>
      </c>
      <c r="AN447" s="32">
        <f t="shared" si="129"/>
        <v>2337.0223452539954</v>
      </c>
      <c r="AO447" s="32">
        <f t="shared" si="130"/>
        <v>1873.6621089574458</v>
      </c>
      <c r="AQ447">
        <v>443</v>
      </c>
      <c r="AR447" s="35">
        <f t="shared" si="131"/>
        <v>1.0671271460322984E-3</v>
      </c>
      <c r="AS447" s="35">
        <f t="shared" si="132"/>
        <v>2.0085521224431968E-2</v>
      </c>
      <c r="AT447" s="35">
        <f t="shared" si="133"/>
        <v>9.2712727806585349E-3</v>
      </c>
      <c r="AU447" s="35">
        <f t="shared" si="134"/>
        <v>6.4262285233174232E-3</v>
      </c>
      <c r="AV447" s="35">
        <f t="shared" si="135"/>
        <v>-8.6181597621917128E-3</v>
      </c>
      <c r="AW447" s="35">
        <f t="shared" si="136"/>
        <v>5.6463979824497032E-3</v>
      </c>
      <c r="AZ447" s="36">
        <v>1.0362457939594182E-2</v>
      </c>
      <c r="BA447">
        <v>440</v>
      </c>
    </row>
    <row r="448" spans="8:53" x14ac:dyDescent="0.35">
      <c r="H448" s="4"/>
      <c r="I448" s="7"/>
      <c r="J448" s="7"/>
      <c r="K448" s="7"/>
      <c r="L448" s="7"/>
      <c r="M448" s="7"/>
      <c r="N448" s="4"/>
      <c r="O448" s="4">
        <v>444</v>
      </c>
      <c r="P448" s="4">
        <v>-0.45518781163029648</v>
      </c>
      <c r="Q448" s="4">
        <v>-0.63379551593783179</v>
      </c>
      <c r="R448" s="4">
        <v>-0.65079833051211655</v>
      </c>
      <c r="S448" s="4">
        <v>0.9143022486383795</v>
      </c>
      <c r="T448" s="4">
        <v>-0.1783750687555572</v>
      </c>
      <c r="U448" s="4"/>
      <c r="V448" s="4"/>
      <c r="W448" s="4"/>
      <c r="X448" s="4"/>
      <c r="Y448" s="4"/>
      <c r="Z448" s="4"/>
      <c r="AA448" s="4"/>
      <c r="AC448">
        <v>444</v>
      </c>
      <c r="AD448">
        <f t="shared" si="121"/>
        <v>-0.45518781163029648</v>
      </c>
      <c r="AE448">
        <f t="shared" si="122"/>
        <v>-0.72977544124583626</v>
      </c>
      <c r="AF448">
        <f t="shared" si="123"/>
        <v>-0.94775138469541964</v>
      </c>
      <c r="AG448">
        <f t="shared" si="124"/>
        <v>0.88909307306271668</v>
      </c>
      <c r="AH448">
        <f t="shared" si="125"/>
        <v>-0.35134546574356812</v>
      </c>
      <c r="AJ448">
        <v>444</v>
      </c>
      <c r="AK448" s="32">
        <f t="shared" si="126"/>
        <v>4087.730471970272</v>
      </c>
      <c r="AL448" s="32">
        <f t="shared" si="127"/>
        <v>1208.5562338325503</v>
      </c>
      <c r="AM448" s="32">
        <f t="shared" si="128"/>
        <v>806.31704807292033</v>
      </c>
      <c r="AN448" s="32">
        <f t="shared" si="129"/>
        <v>2348.6953295600738</v>
      </c>
      <c r="AO448" s="32">
        <f t="shared" si="130"/>
        <v>1881.9494895669332</v>
      </c>
      <c r="AQ448">
        <v>444</v>
      </c>
      <c r="AR448" s="35">
        <f t="shared" si="131"/>
        <v>-6.0109005652901892E-3</v>
      </c>
      <c r="AS448" s="35">
        <f t="shared" si="132"/>
        <v>-1.0394076698014065E-2</v>
      </c>
      <c r="AT448" s="35">
        <f t="shared" si="133"/>
        <v>1.6536873516036721E-2</v>
      </c>
      <c r="AU448" s="35">
        <f t="shared" si="134"/>
        <v>1.1453137057006124E-2</v>
      </c>
      <c r="AV448" s="35">
        <f t="shared" si="135"/>
        <v>-4.2331862922653229E-3</v>
      </c>
      <c r="AW448" s="35">
        <f t="shared" si="136"/>
        <v>1.4703694034946537E-3</v>
      </c>
      <c r="AZ448" s="36">
        <v>1.0395439435583232E-2</v>
      </c>
      <c r="BA448">
        <v>441</v>
      </c>
    </row>
    <row r="449" spans="8:53" x14ac:dyDescent="0.35">
      <c r="H449" s="4"/>
      <c r="I449" s="7"/>
      <c r="J449" s="7"/>
      <c r="K449" s="7"/>
      <c r="L449" s="7"/>
      <c r="M449" s="7"/>
      <c r="N449" s="4"/>
      <c r="O449" s="4">
        <v>445</v>
      </c>
      <c r="P449" s="4">
        <v>0.30677686323269904</v>
      </c>
      <c r="Q449" s="4">
        <v>-0.74325710721552363</v>
      </c>
      <c r="R449" s="4">
        <v>0.81559470956459823</v>
      </c>
      <c r="S449" s="4">
        <v>-2.7986774296961987</v>
      </c>
      <c r="T449" s="4">
        <v>-0.71036133613899211</v>
      </c>
      <c r="U449" s="4"/>
      <c r="V449" s="4"/>
      <c r="W449" s="4"/>
      <c r="X449" s="4"/>
      <c r="Y449" s="4"/>
      <c r="Z449" s="4"/>
      <c r="AA449" s="4"/>
      <c r="AC449">
        <v>445</v>
      </c>
      <c r="AD449">
        <f t="shared" si="121"/>
        <v>0.30677686323269904</v>
      </c>
      <c r="AE449">
        <f t="shared" si="122"/>
        <v>-0.63895249119087416</v>
      </c>
      <c r="AF449">
        <f t="shared" si="123"/>
        <v>0.34015757106655592</v>
      </c>
      <c r="AG449">
        <f t="shared" si="124"/>
        <v>-2.878623261269599</v>
      </c>
      <c r="AH449">
        <f t="shared" si="125"/>
        <v>-0.90008629460269474</v>
      </c>
      <c r="AJ449">
        <v>445</v>
      </c>
      <c r="AK449" s="32">
        <f t="shared" si="126"/>
        <v>4129.2025877018787</v>
      </c>
      <c r="AL449" s="32">
        <f t="shared" si="127"/>
        <v>1210.1286449125262</v>
      </c>
      <c r="AM449" s="32">
        <f t="shared" si="128"/>
        <v>752.18802734683254</v>
      </c>
      <c r="AN449" s="32">
        <f t="shared" si="129"/>
        <v>2238.0212622976078</v>
      </c>
      <c r="AO449" s="32">
        <f t="shared" si="130"/>
        <v>1869.5029233074745</v>
      </c>
      <c r="AQ449">
        <v>445</v>
      </c>
      <c r="AR449" s="35">
        <f t="shared" si="131"/>
        <v>4.0736270840688871E-3</v>
      </c>
      <c r="AS449" s="35">
        <f t="shared" si="132"/>
        <v>-9.106534360265206E-3</v>
      </c>
      <c r="AT449" s="35">
        <f t="shared" si="133"/>
        <v>-5.1704453672677175E-2</v>
      </c>
      <c r="AU449" s="35">
        <f t="shared" si="134"/>
        <v>-3.620806067886484E-2</v>
      </c>
      <c r="AV449" s="35">
        <f t="shared" si="135"/>
        <v>-1.0818845309413239E-2</v>
      </c>
      <c r="AW449" s="35">
        <f t="shared" si="136"/>
        <v>-2.0752853387430315E-2</v>
      </c>
      <c r="AZ449" s="36">
        <v>1.0498720773923866E-2</v>
      </c>
      <c r="BA449">
        <v>442</v>
      </c>
    </row>
    <row r="450" spans="8:53" x14ac:dyDescent="0.35">
      <c r="H450" s="4"/>
      <c r="I450" s="7"/>
      <c r="J450" s="7"/>
      <c r="K450" s="7"/>
      <c r="L450" s="7"/>
      <c r="M450" s="7"/>
      <c r="N450" s="4"/>
      <c r="O450" s="4">
        <v>446</v>
      </c>
      <c r="P450" s="4">
        <v>0.23712047638298869</v>
      </c>
      <c r="Q450" s="4">
        <v>0.2903319950274853</v>
      </c>
      <c r="R450" s="4">
        <v>0.66615955002813398</v>
      </c>
      <c r="S450" s="4">
        <v>0.18163084605964092</v>
      </c>
      <c r="T450" s="4">
        <v>0.89800188930305114</v>
      </c>
      <c r="U450" s="4"/>
      <c r="V450" s="4"/>
      <c r="W450" s="4"/>
      <c r="X450" s="4"/>
      <c r="Y450" s="4"/>
      <c r="Z450" s="4"/>
      <c r="AA450" s="4"/>
      <c r="AC450">
        <v>446</v>
      </c>
      <c r="AD450">
        <f t="shared" si="121"/>
        <v>0.23712047638298869</v>
      </c>
      <c r="AE450">
        <f t="shared" si="122"/>
        <v>0.34167896869785214</v>
      </c>
      <c r="AF450">
        <f t="shared" si="123"/>
        <v>0.74665928086713884</v>
      </c>
      <c r="AG450">
        <f t="shared" si="124"/>
        <v>0.11337821527515629</v>
      </c>
      <c r="AH450">
        <f t="shared" si="125"/>
        <v>0.9219336773893404</v>
      </c>
      <c r="AJ450">
        <v>446</v>
      </c>
      <c r="AK450" s="32">
        <f t="shared" si="126"/>
        <v>4125.3939290123908</v>
      </c>
      <c r="AL450" s="32">
        <f t="shared" si="127"/>
        <v>1227.2370944928127</v>
      </c>
      <c r="AM450" s="32">
        <f t="shared" si="128"/>
        <v>794.8631482682257</v>
      </c>
      <c r="AN450" s="32">
        <f t="shared" si="129"/>
        <v>2325.4704899426765</v>
      </c>
      <c r="AO450" s="32">
        <f t="shared" si="130"/>
        <v>1911.150221478156</v>
      </c>
      <c r="AQ450">
        <v>446</v>
      </c>
      <c r="AR450" s="35">
        <f t="shared" si="131"/>
        <v>3.1474982096781901E-3</v>
      </c>
      <c r="AS450" s="35">
        <f t="shared" si="132"/>
        <v>4.9024315191916745E-3</v>
      </c>
      <c r="AT450" s="35">
        <f t="shared" si="133"/>
        <v>2.0967577763812972E-3</v>
      </c>
      <c r="AU450" s="35">
        <f t="shared" si="134"/>
        <v>1.4514835462196007E-3</v>
      </c>
      <c r="AV450" s="35">
        <f t="shared" si="135"/>
        <v>1.1217345156303571E-2</v>
      </c>
      <c r="AW450" s="35">
        <f t="shared" si="136"/>
        <v>4.563103241554867E-3</v>
      </c>
      <c r="AZ450" s="36">
        <v>1.0556048260061048E-2</v>
      </c>
      <c r="BA450">
        <v>443</v>
      </c>
    </row>
    <row r="451" spans="8:53" x14ac:dyDescent="0.35">
      <c r="H451" s="4"/>
      <c r="I451" s="7"/>
      <c r="J451" s="7"/>
      <c r="K451" s="7"/>
      <c r="L451" s="7"/>
      <c r="M451" s="7"/>
      <c r="N451" s="4"/>
      <c r="O451" s="4">
        <v>447</v>
      </c>
      <c r="P451" s="4">
        <v>2.0014050689545098</v>
      </c>
      <c r="Q451" s="4">
        <v>0.2774583294867678</v>
      </c>
      <c r="R451" s="4">
        <v>-0.15668268599771243</v>
      </c>
      <c r="S451" s="4">
        <v>0.58052281032681208</v>
      </c>
      <c r="T451" s="4">
        <v>0.59457796236033877</v>
      </c>
      <c r="U451" s="4"/>
      <c r="V451" s="4"/>
      <c r="W451" s="4"/>
      <c r="X451" s="4"/>
      <c r="Y451" s="4"/>
      <c r="Z451" s="4"/>
      <c r="AA451" s="4"/>
      <c r="AC451">
        <v>447</v>
      </c>
      <c r="AD451">
        <f t="shared" si="121"/>
        <v>2.0014050689545098</v>
      </c>
      <c r="AE451">
        <f t="shared" si="122"/>
        <v>0.78440885877321465</v>
      </c>
      <c r="AF451">
        <f t="shared" si="123"/>
        <v>0.32393168722932686</v>
      </c>
      <c r="AG451">
        <f t="shared" si="124"/>
        <v>0.96949735641947088</v>
      </c>
      <c r="AH451">
        <f t="shared" si="125"/>
        <v>0.96520867370272612</v>
      </c>
      <c r="AJ451">
        <v>447</v>
      </c>
      <c r="AK451" s="32">
        <f t="shared" si="126"/>
        <v>4222.9523173081398</v>
      </c>
      <c r="AL451" s="32">
        <f t="shared" si="127"/>
        <v>1235.0401663615646</v>
      </c>
      <c r="AM451" s="32">
        <f t="shared" si="128"/>
        <v>807.51366612492041</v>
      </c>
      <c r="AN451" s="32">
        <f t="shared" si="129"/>
        <v>2351.1158548805429</v>
      </c>
      <c r="AO451" s="32">
        <f t="shared" si="130"/>
        <v>1912.1505898003913</v>
      </c>
      <c r="AQ451">
        <v>447</v>
      </c>
      <c r="AR451" s="35">
        <f t="shared" si="131"/>
        <v>2.6870191080290429E-2</v>
      </c>
      <c r="AS451" s="35">
        <f t="shared" si="132"/>
        <v>1.1291845536593348E-2</v>
      </c>
      <c r="AT451" s="35">
        <f t="shared" si="133"/>
        <v>1.8045469143873394E-2</v>
      </c>
      <c r="AU451" s="35">
        <f t="shared" si="134"/>
        <v>1.2495523397159092E-2</v>
      </c>
      <c r="AV451" s="35">
        <f t="shared" si="135"/>
        <v>1.1746654567788228E-2</v>
      </c>
      <c r="AW451" s="35">
        <f t="shared" si="136"/>
        <v>1.6089936745140899E-2</v>
      </c>
      <c r="AZ451" s="36">
        <v>1.0602204569008311E-2</v>
      </c>
      <c r="BA451">
        <v>444</v>
      </c>
    </row>
    <row r="452" spans="8:53" x14ac:dyDescent="0.35">
      <c r="H452" s="4"/>
      <c r="I452" s="7"/>
      <c r="J452" s="7"/>
      <c r="K452" s="7"/>
      <c r="L452" s="7"/>
      <c r="M452" s="7"/>
      <c r="N452" s="4"/>
      <c r="O452" s="4">
        <v>448</v>
      </c>
      <c r="P452" s="4">
        <v>0.32167378563153837</v>
      </c>
      <c r="Q452" s="4">
        <v>0.66843581867169899</v>
      </c>
      <c r="R452" s="4">
        <v>-2.4378386534965366</v>
      </c>
      <c r="S452" s="4">
        <v>-1.0129049117869557</v>
      </c>
      <c r="T452" s="4">
        <v>-4.6197718201144933E-2</v>
      </c>
      <c r="U452" s="4"/>
      <c r="V452" s="4"/>
      <c r="W452" s="4"/>
      <c r="X452" s="4"/>
      <c r="Y452" s="4"/>
      <c r="Z452" s="4"/>
      <c r="AA452" s="4"/>
      <c r="AC452">
        <v>448</v>
      </c>
      <c r="AD452">
        <f t="shared" si="121"/>
        <v>0.32167378563153837</v>
      </c>
      <c r="AE452">
        <f t="shared" si="122"/>
        <v>0.7287978861647425</v>
      </c>
      <c r="AF452">
        <f t="shared" si="123"/>
        <v>-1.640216091142102</v>
      </c>
      <c r="AG452">
        <f t="shared" si="124"/>
        <v>-0.42287444085873338</v>
      </c>
      <c r="AH452">
        <f t="shared" si="125"/>
        <v>0.33639019503646489</v>
      </c>
      <c r="AJ452">
        <v>448</v>
      </c>
      <c r="AK452" s="32">
        <f t="shared" si="126"/>
        <v>4130.0175750936342</v>
      </c>
      <c r="AL452" s="32">
        <f t="shared" si="127"/>
        <v>1234.0573101962814</v>
      </c>
      <c r="AM452" s="32">
        <f t="shared" si="128"/>
        <v>787.04030986174166</v>
      </c>
      <c r="AN452" s="32">
        <f t="shared" si="129"/>
        <v>2309.5495232229559</v>
      </c>
      <c r="AO452" s="32">
        <f t="shared" si="130"/>
        <v>1897.6658171510455</v>
      </c>
      <c r="AQ452">
        <v>448</v>
      </c>
      <c r="AR452" s="35">
        <f t="shared" si="131"/>
        <v>4.2718027194579289E-3</v>
      </c>
      <c r="AS452" s="35">
        <f t="shared" si="132"/>
        <v>1.0487050314252899E-2</v>
      </c>
      <c r="AT452" s="35">
        <f t="shared" si="133"/>
        <v>-7.7656204466192147E-3</v>
      </c>
      <c r="AU452" s="35">
        <f t="shared" si="134"/>
        <v>-5.4047959937315593E-3</v>
      </c>
      <c r="AV452" s="35">
        <f t="shared" si="135"/>
        <v>4.0825509410542526E-3</v>
      </c>
      <c r="AW452" s="35">
        <f t="shared" si="136"/>
        <v>1.1341975068828612E-3</v>
      </c>
      <c r="AZ452" s="36">
        <v>1.0651000388402877E-2</v>
      </c>
      <c r="BA452">
        <v>445</v>
      </c>
    </row>
    <row r="453" spans="8:53" x14ac:dyDescent="0.35">
      <c r="H453" s="4"/>
      <c r="I453" s="7"/>
      <c r="J453" s="7"/>
      <c r="K453" s="7"/>
      <c r="L453" s="7"/>
      <c r="M453" s="7"/>
      <c r="N453" s="4"/>
      <c r="O453" s="4">
        <v>449</v>
      </c>
      <c r="P453" s="4">
        <v>0.72420022735501743</v>
      </c>
      <c r="Q453" s="4">
        <v>-0.18860844719318604</v>
      </c>
      <c r="R453" s="4">
        <v>-0.71003875760360835</v>
      </c>
      <c r="S453" s="4">
        <v>0.21285495419699821</v>
      </c>
      <c r="T453" s="4">
        <v>-1.1227766685186817</v>
      </c>
      <c r="U453" s="4"/>
      <c r="V453" s="4"/>
      <c r="W453" s="4"/>
      <c r="X453" s="4"/>
      <c r="Y453" s="4"/>
      <c r="Z453" s="4"/>
      <c r="AA453" s="4"/>
      <c r="AC453">
        <v>449</v>
      </c>
      <c r="AD453">
        <f t="shared" si="121"/>
        <v>0.72420022735501743</v>
      </c>
      <c r="AE453">
        <f t="shared" si="122"/>
        <v>4.6123653996242575E-3</v>
      </c>
      <c r="AF453">
        <f t="shared" si="123"/>
        <v>-0.58135351741195307</v>
      </c>
      <c r="AG453">
        <f t="shared" si="124"/>
        <v>0.45686328400285048</v>
      </c>
      <c r="AH453">
        <f t="shared" si="125"/>
        <v>-0.95297259484913743</v>
      </c>
      <c r="AJ453">
        <v>449</v>
      </c>
      <c r="AK453" s="32">
        <f t="shared" si="126"/>
        <v>4152.1001686145064</v>
      </c>
      <c r="AL453" s="32">
        <f t="shared" si="127"/>
        <v>1221.3293997451542</v>
      </c>
      <c r="AM453" s="32">
        <f t="shared" si="128"/>
        <v>799.9147031282821</v>
      </c>
      <c r="AN453" s="32">
        <f t="shared" si="129"/>
        <v>2335.7259380119617</v>
      </c>
      <c r="AO453" s="32">
        <f t="shared" si="130"/>
        <v>1868.3077114334949</v>
      </c>
      <c r="AQ453">
        <v>449</v>
      </c>
      <c r="AR453" s="35">
        <f t="shared" si="131"/>
        <v>9.6414956083372694E-3</v>
      </c>
      <c r="AS453" s="35">
        <f t="shared" si="132"/>
        <v>6.501514444567924E-5</v>
      </c>
      <c r="AT453" s="35">
        <f t="shared" si="133"/>
        <v>8.4653342514902086E-3</v>
      </c>
      <c r="AU453" s="35">
        <f t="shared" si="134"/>
        <v>5.867937647802357E-3</v>
      </c>
      <c r="AV453" s="35">
        <f t="shared" si="135"/>
        <v>-1.1451249274586739E-2</v>
      </c>
      <c r="AW453" s="35">
        <f t="shared" si="136"/>
        <v>2.5177066754977552E-3</v>
      </c>
      <c r="AZ453" s="36">
        <v>1.0737013219761726E-2</v>
      </c>
      <c r="BA453">
        <v>446</v>
      </c>
    </row>
    <row r="454" spans="8:53" x14ac:dyDescent="0.35">
      <c r="H454" s="4"/>
      <c r="I454" s="7"/>
      <c r="J454" s="7"/>
      <c r="K454" s="7"/>
      <c r="L454" s="7"/>
      <c r="M454" s="7"/>
      <c r="N454" s="4"/>
      <c r="O454" s="4">
        <v>450</v>
      </c>
      <c r="P454" s="4">
        <v>0.83196863485638528</v>
      </c>
      <c r="Q454" s="4">
        <v>-1.5254425555503304</v>
      </c>
      <c r="R454" s="4">
        <v>0.68598363867069545</v>
      </c>
      <c r="S454" s="4">
        <v>-0.4804033045548608</v>
      </c>
      <c r="T454" s="4">
        <v>-0.33191492397736788</v>
      </c>
      <c r="U454" s="4"/>
      <c r="V454" s="4"/>
      <c r="W454" s="4"/>
      <c r="X454" s="4"/>
      <c r="Y454" s="4"/>
      <c r="Z454" s="4"/>
      <c r="AA454" s="4"/>
      <c r="AC454">
        <v>450</v>
      </c>
      <c r="AD454">
        <f t="shared" ref="AD454:AD504" si="137">SUMPRODUCT($W$13:$AA$13,P454:T454)</f>
        <v>0.83196863485638528</v>
      </c>
      <c r="AE454">
        <f t="shared" ref="AE454:AE504" si="138">SUMPRODUCT($W$14:$AA$14,P454:T454)</f>
        <v>-1.2591667369383528</v>
      </c>
      <c r="AF454">
        <f t="shared" ref="AF454:AF504" si="139">SUMPRODUCT($W$15:$AA$15,P454:T454)</f>
        <v>-9.7568192974049728E-2</v>
      </c>
      <c r="AG454">
        <f t="shared" ref="AG454:AG504" si="140">SUMPRODUCT($W$16:$AA$16,P454:T454)</f>
        <v>-0.5563744219549841</v>
      </c>
      <c r="AH454">
        <f t="shared" ref="AH454:AH504" si="141">SUMPRODUCT($W$17:$AA$17,P454:T454)</f>
        <v>-0.63027937146633506</v>
      </c>
      <c r="AJ454">
        <v>450</v>
      </c>
      <c r="AK454" s="32">
        <f t="shared" ref="AK454:AK504" si="142">$W$24*EXP(($W$22-(($W$23^2)/2))*(1/252)+$W$23*AD454)</f>
        <v>4158.0323528988738</v>
      </c>
      <c r="AL454" s="32">
        <f t="shared" ref="AL454:AL504" si="143">$X$24*EXP(($X$22-(($X$23^2)/2))*(1/252)+$X$23*AE454)</f>
        <v>1199.4314990424348</v>
      </c>
      <c r="AM454" s="32">
        <f t="shared" ref="AM454:AM504" si="144">$Y$24*EXP(($Y$22-(($Y$23^2)/2))*(1/252)+$Y$23*AG454)</f>
        <v>785.10481471877847</v>
      </c>
      <c r="AN454" s="32">
        <f t="shared" ref="AN454:AN504" si="145">$Z$24*EXP(($Z$22-($Z$23^2)/2)*(1/252)+$Z$23*AG454)</f>
        <v>2305.6029766973675</v>
      </c>
      <c r="AO454" s="32">
        <f t="shared" ref="AO454:AO504" si="146">$AA$24*EXP(($AA$22-(($AA$23^2)/2))*(1/252)+$AA$23*AH454)</f>
        <v>1875.6123763201767</v>
      </c>
      <c r="AQ454">
        <v>450</v>
      </c>
      <c r="AR454" s="35">
        <f t="shared" ref="AR454:AR504" si="147">AK454/$W$24-1</f>
        <v>1.1083989567988395E-2</v>
      </c>
      <c r="AS454" s="35">
        <f t="shared" ref="AS454:AS504" si="148">AL454/$X$24-1</f>
        <v>-1.786571214539634E-2</v>
      </c>
      <c r="AT454" s="35">
        <f t="shared" ref="AT454:AT504" si="149">AM454/$Y$24-1</f>
        <v>-1.0205730309154837E-2</v>
      </c>
      <c r="AU454" s="35">
        <f t="shared" ref="AU454:AU504" si="150">AN454/$Z$24-1</f>
        <v>-7.1043552399261412E-3</v>
      </c>
      <c r="AV454" s="35">
        <f t="shared" ref="AV454:AV504" si="151">AO454/$AA$24-1</f>
        <v>-7.5862449693501199E-3</v>
      </c>
      <c r="AW454" s="35">
        <f t="shared" ref="AW454:AW504" si="152">SUMPRODUCT($AY$5:$BC$5,AR454:AV454)</f>
        <v>-6.3356106191678092E-3</v>
      </c>
      <c r="AZ454" s="36">
        <v>1.0764506603424005E-2</v>
      </c>
      <c r="BA454">
        <v>447</v>
      </c>
    </row>
    <row r="455" spans="8:53" x14ac:dyDescent="0.35">
      <c r="H455" s="4"/>
      <c r="I455" s="7"/>
      <c r="J455" s="7"/>
      <c r="K455" s="7"/>
      <c r="L455" s="7"/>
      <c r="M455" s="7"/>
      <c r="N455" s="4"/>
      <c r="O455" s="4">
        <v>451</v>
      </c>
      <c r="P455" s="4">
        <v>-0.42364835991675442</v>
      </c>
      <c r="Q455" s="4">
        <v>1.7520479321787417</v>
      </c>
      <c r="R455" s="4">
        <v>-0.669498937031625</v>
      </c>
      <c r="S455" s="4">
        <v>-1.9802212348953292</v>
      </c>
      <c r="T455" s="4">
        <v>0.5851960595024509</v>
      </c>
      <c r="U455" s="4"/>
      <c r="V455" s="4"/>
      <c r="W455" s="4"/>
      <c r="X455" s="4"/>
      <c r="Y455" s="4"/>
      <c r="Z455" s="4"/>
      <c r="AA455" s="4"/>
      <c r="AC455">
        <v>451</v>
      </c>
      <c r="AD455">
        <f t="shared" si="137"/>
        <v>-0.42364835991675442</v>
      </c>
      <c r="AE455">
        <f t="shared" si="138"/>
        <v>1.5834440692995677</v>
      </c>
      <c r="AF455">
        <f t="shared" si="139"/>
        <v>0.29341908936477279</v>
      </c>
      <c r="AG455">
        <f t="shared" si="140"/>
        <v>-1.7563475669734676</v>
      </c>
      <c r="AH455">
        <f t="shared" si="141"/>
        <v>0.97024181570674362</v>
      </c>
      <c r="AJ455">
        <v>451</v>
      </c>
      <c r="AK455" s="32">
        <f t="shared" si="142"/>
        <v>4089.4388045131423</v>
      </c>
      <c r="AL455" s="32">
        <f t="shared" si="143"/>
        <v>1249.2488736701091</v>
      </c>
      <c r="AM455" s="32">
        <f t="shared" si="144"/>
        <v>767.91977266383083</v>
      </c>
      <c r="AN455" s="32">
        <f t="shared" si="145"/>
        <v>2270.4305571354312</v>
      </c>
      <c r="AO455" s="32">
        <f t="shared" si="146"/>
        <v>1912.2669726320664</v>
      </c>
      <c r="AQ455">
        <v>451</v>
      </c>
      <c r="AR455" s="35">
        <f t="shared" si="147"/>
        <v>-5.5954955043483467E-3</v>
      </c>
      <c r="AS455" s="35">
        <f t="shared" si="148"/>
        <v>2.2926406280539657E-2</v>
      </c>
      <c r="AT455" s="35">
        <f t="shared" si="149"/>
        <v>-3.1871189279083723E-2</v>
      </c>
      <c r="AU455" s="35">
        <f t="shared" si="150"/>
        <v>-2.2251170433904122E-2</v>
      </c>
      <c r="AV455" s="35">
        <f t="shared" si="151"/>
        <v>1.1808234414702135E-2</v>
      </c>
      <c r="AW455" s="35">
        <f t="shared" si="152"/>
        <v>-4.9966429044188809E-3</v>
      </c>
      <c r="AZ455" s="36">
        <v>1.0778591174532438E-2</v>
      </c>
      <c r="BA455">
        <v>448</v>
      </c>
    </row>
    <row r="456" spans="8:53" x14ac:dyDescent="0.35">
      <c r="H456" s="4"/>
      <c r="I456" s="7"/>
      <c r="J456" s="7"/>
      <c r="K456" s="7"/>
      <c r="L456" s="7"/>
      <c r="M456" s="7"/>
      <c r="N456" s="4"/>
      <c r="O456" s="4">
        <v>452</v>
      </c>
      <c r="P456" s="4">
        <v>0.14647907686268788</v>
      </c>
      <c r="Q456" s="4">
        <v>0.37364628531187755</v>
      </c>
      <c r="R456" s="4">
        <v>1.0384223987375563E-2</v>
      </c>
      <c r="S456" s="4">
        <v>1.6700204468626106E-2</v>
      </c>
      <c r="T456" s="4">
        <v>-1.0396631600818396</v>
      </c>
      <c r="U456" s="4"/>
      <c r="V456" s="4"/>
      <c r="W456" s="4"/>
      <c r="X456" s="4"/>
      <c r="Y456" s="4"/>
      <c r="Z456" s="4"/>
      <c r="AA456" s="4"/>
      <c r="AC456">
        <v>452</v>
      </c>
      <c r="AD456">
        <f t="shared" si="137"/>
        <v>0.14647907686268788</v>
      </c>
      <c r="AE456">
        <f t="shared" si="138"/>
        <v>0.3987884955938753</v>
      </c>
      <c r="AF456">
        <f t="shared" si="139"/>
        <v>0.22741131010043272</v>
      </c>
      <c r="AG456">
        <f t="shared" si="140"/>
        <v>6.6287400870468027E-2</v>
      </c>
      <c r="AH456">
        <f t="shared" si="141"/>
        <v>-0.87021131103956695</v>
      </c>
      <c r="AJ456">
        <v>452</v>
      </c>
      <c r="AK456" s="32">
        <f t="shared" si="142"/>
        <v>4120.4431152311809</v>
      </c>
      <c r="AL456" s="32">
        <f t="shared" si="143"/>
        <v>1228.2408682607397</v>
      </c>
      <c r="AM456" s="32">
        <f t="shared" si="144"/>
        <v>794.17308574450624</v>
      </c>
      <c r="AN456" s="32">
        <f t="shared" si="145"/>
        <v>2324.0680117757765</v>
      </c>
      <c r="AO456" s="32">
        <f t="shared" si="146"/>
        <v>1870.1784254034353</v>
      </c>
      <c r="AQ456">
        <v>452</v>
      </c>
      <c r="AR456" s="35">
        <f t="shared" si="147"/>
        <v>1.9436382767403781E-3</v>
      </c>
      <c r="AS456" s="35">
        <f t="shared" si="148"/>
        <v>5.7243547682617191E-3</v>
      </c>
      <c r="AT456" s="35">
        <f t="shared" si="149"/>
        <v>1.2267848518736635E-3</v>
      </c>
      <c r="AU456" s="35">
        <f t="shared" si="150"/>
        <v>8.4751379173009234E-4</v>
      </c>
      <c r="AV456" s="35">
        <f t="shared" si="151"/>
        <v>-1.0461427337529972E-2</v>
      </c>
      <c r="AW456" s="35">
        <f t="shared" si="152"/>
        <v>-1.4382712978482375E-4</v>
      </c>
      <c r="AZ456" s="36">
        <v>1.0784028604775963E-2</v>
      </c>
      <c r="BA456">
        <v>449</v>
      </c>
    </row>
    <row r="457" spans="8:53" x14ac:dyDescent="0.35">
      <c r="H457" s="4"/>
      <c r="I457" s="7"/>
      <c r="J457" s="7"/>
      <c r="K457" s="7"/>
      <c r="L457" s="7"/>
      <c r="M457" s="7"/>
      <c r="N457" s="4"/>
      <c r="O457" s="4">
        <v>453</v>
      </c>
      <c r="P457" s="4">
        <v>-1.0168443184817137</v>
      </c>
      <c r="Q457" s="4">
        <v>-0.55643175716819604</v>
      </c>
      <c r="R457" s="4">
        <v>0.38300042748177865</v>
      </c>
      <c r="S457" s="4">
        <v>-1.4429834587557535</v>
      </c>
      <c r="T457" s="4">
        <v>-2.4338752768217624</v>
      </c>
      <c r="U457" s="4"/>
      <c r="V457" s="4"/>
      <c r="W457" s="4"/>
      <c r="X457" s="4"/>
      <c r="Y457" s="4"/>
      <c r="Z457" s="4"/>
      <c r="AA457" s="4"/>
      <c r="AC457">
        <v>453</v>
      </c>
      <c r="AD457">
        <f t="shared" si="137"/>
        <v>-1.0168443184817137</v>
      </c>
      <c r="AE457">
        <f t="shared" si="138"/>
        <v>-0.7999322079131499</v>
      </c>
      <c r="AF457">
        <f t="shared" si="139"/>
        <v>-0.12861714782145445</v>
      </c>
      <c r="AG457">
        <f t="shared" si="140"/>
        <v>-1.6975226825220511</v>
      </c>
      <c r="AH457">
        <f t="shared" si="141"/>
        <v>-2.6559964717770406</v>
      </c>
      <c r="AJ457">
        <v>453</v>
      </c>
      <c r="AK457" s="32">
        <f t="shared" si="142"/>
        <v>4057.4276132144978</v>
      </c>
      <c r="AL457" s="32">
        <f t="shared" si="143"/>
        <v>1207.3430136951299</v>
      </c>
      <c r="AM457" s="32">
        <f t="shared" si="144"/>
        <v>768.7533790084799</v>
      </c>
      <c r="AN457" s="32">
        <f t="shared" si="145"/>
        <v>2272.1421994986513</v>
      </c>
      <c r="AO457" s="32">
        <f t="shared" si="146"/>
        <v>1830.2257444316519</v>
      </c>
      <c r="AQ457">
        <v>453</v>
      </c>
      <c r="AR457" s="35">
        <f t="shared" si="147"/>
        <v>-1.3379466445914701E-2</v>
      </c>
      <c r="AS457" s="35">
        <f t="shared" si="148"/>
        <v>-1.1387501580241599E-2</v>
      </c>
      <c r="AT457" s="35">
        <f t="shared" si="149"/>
        <v>-3.0820248350378443E-2</v>
      </c>
      <c r="AU457" s="35">
        <f t="shared" si="150"/>
        <v>-2.1514060764544429E-2</v>
      </c>
      <c r="AV457" s="35">
        <f t="shared" si="151"/>
        <v>-3.1600971225878016E-2</v>
      </c>
      <c r="AW457" s="35">
        <f t="shared" si="152"/>
        <v>-2.1740449673391438E-2</v>
      </c>
      <c r="AZ457" s="36">
        <v>1.0876246059641615E-2</v>
      </c>
      <c r="BA457">
        <v>450</v>
      </c>
    </row>
    <row r="458" spans="8:53" x14ac:dyDescent="0.35">
      <c r="H458" s="4"/>
      <c r="I458" s="7"/>
      <c r="J458" s="7"/>
      <c r="K458" s="7"/>
      <c r="L458" s="7"/>
      <c r="M458" s="7"/>
      <c r="N458" s="4"/>
      <c r="O458" s="4">
        <v>454</v>
      </c>
      <c r="P458" s="4">
        <v>0.20824349290593888</v>
      </c>
      <c r="Q458" s="4">
        <v>-1.5039433202729504</v>
      </c>
      <c r="R458" s="4">
        <v>-0.64364758334163918</v>
      </c>
      <c r="S458" s="4">
        <v>-0.71735836706205136</v>
      </c>
      <c r="T458" s="4">
        <v>-1.0437094122427764</v>
      </c>
      <c r="U458" s="4"/>
      <c r="V458" s="4"/>
      <c r="W458" s="4"/>
      <c r="X458" s="4"/>
      <c r="Y458" s="4"/>
      <c r="Z458" s="4"/>
      <c r="AA458" s="4"/>
      <c r="AC458">
        <v>454</v>
      </c>
      <c r="AD458">
        <f t="shared" si="137"/>
        <v>0.20824349290593888</v>
      </c>
      <c r="AE458">
        <f t="shared" si="138"/>
        <v>-1.3993101001469077</v>
      </c>
      <c r="AF458">
        <f t="shared" si="139"/>
        <v>-1.2957738361523397</v>
      </c>
      <c r="AG458">
        <f t="shared" si="140"/>
        <v>-0.6451599394664308</v>
      </c>
      <c r="AH458">
        <f t="shared" si="141"/>
        <v>-1.3101426470280799</v>
      </c>
      <c r="AJ458">
        <v>454</v>
      </c>
      <c r="AK458" s="32">
        <f t="shared" si="142"/>
        <v>4123.8160290371252</v>
      </c>
      <c r="AL458" s="32">
        <f t="shared" si="143"/>
        <v>1197.0275035086231</v>
      </c>
      <c r="AM458" s="32">
        <f t="shared" si="144"/>
        <v>783.82023016117591</v>
      </c>
      <c r="AN458" s="32">
        <f t="shared" si="145"/>
        <v>2302.9820205301162</v>
      </c>
      <c r="AO458" s="32">
        <f t="shared" si="146"/>
        <v>1860.2557750195617</v>
      </c>
      <c r="AQ458">
        <v>454</v>
      </c>
      <c r="AR458" s="35">
        <f t="shared" si="147"/>
        <v>2.763809660208727E-3</v>
      </c>
      <c r="AS458" s="35">
        <f t="shared" si="148"/>
        <v>-1.9834183411567619E-2</v>
      </c>
      <c r="AT458" s="35">
        <f t="shared" si="149"/>
        <v>-1.1825226725698634E-2</v>
      </c>
      <c r="AU458" s="35">
        <f t="shared" si="150"/>
        <v>-8.2330560569672251E-3</v>
      </c>
      <c r="AV458" s="35">
        <f t="shared" si="151"/>
        <v>-1.571164580038531E-2</v>
      </c>
      <c r="AW458" s="35">
        <f t="shared" si="152"/>
        <v>-1.0568060466882013E-2</v>
      </c>
      <c r="AZ458" s="36">
        <v>1.0907326165219368E-2</v>
      </c>
      <c r="BA458">
        <v>451</v>
      </c>
    </row>
    <row r="459" spans="8:53" x14ac:dyDescent="0.35">
      <c r="H459" s="4"/>
      <c r="I459" s="7"/>
      <c r="J459" s="7"/>
      <c r="K459" s="7"/>
      <c r="L459" s="7"/>
      <c r="M459" s="7"/>
      <c r="N459" s="4"/>
      <c r="O459" s="4">
        <v>455</v>
      </c>
      <c r="P459" s="4">
        <v>1.9167191487042199</v>
      </c>
      <c r="Q459" s="4">
        <v>0.75328365609316283</v>
      </c>
      <c r="R459" s="4">
        <v>-0.31753511022960756</v>
      </c>
      <c r="S459" s="4">
        <v>1.4070707339569279</v>
      </c>
      <c r="T459" s="4">
        <v>-0.65700474607751314</v>
      </c>
      <c r="U459" s="4"/>
      <c r="V459" s="4"/>
      <c r="W459" s="4"/>
      <c r="X459" s="4"/>
      <c r="Y459" s="4"/>
      <c r="Z459" s="4"/>
      <c r="AA459" s="4"/>
      <c r="AC459">
        <v>455</v>
      </c>
      <c r="AD459">
        <f t="shared" si="137"/>
        <v>1.9167191487042199</v>
      </c>
      <c r="AE459">
        <f t="shared" si="138"/>
        <v>1.2222793775086109</v>
      </c>
      <c r="AF459">
        <f t="shared" si="139"/>
        <v>0.42587087408074226</v>
      </c>
      <c r="AG459">
        <f t="shared" si="140"/>
        <v>1.8234228802142056</v>
      </c>
      <c r="AH459">
        <f t="shared" si="141"/>
        <v>-9.7354647090269975E-2</v>
      </c>
      <c r="AJ459">
        <v>455</v>
      </c>
      <c r="AK459" s="32">
        <f t="shared" si="142"/>
        <v>4218.2172181126025</v>
      </c>
      <c r="AL459" s="32">
        <f t="shared" si="143"/>
        <v>1242.8063911231097</v>
      </c>
      <c r="AM459" s="32">
        <f t="shared" si="144"/>
        <v>820.33233123071591</v>
      </c>
      <c r="AN459" s="32">
        <f t="shared" si="145"/>
        <v>2376.9772384214502</v>
      </c>
      <c r="AO459" s="32">
        <f t="shared" si="146"/>
        <v>1887.7385424854565</v>
      </c>
      <c r="AQ459">
        <v>455</v>
      </c>
      <c r="AR459" s="35">
        <f t="shared" si="147"/>
        <v>2.5718785179783987E-2</v>
      </c>
      <c r="AS459" s="35">
        <f t="shared" si="148"/>
        <v>1.7651087920663056E-2</v>
      </c>
      <c r="AT459" s="35">
        <f t="shared" si="149"/>
        <v>3.4206166453247366E-2</v>
      </c>
      <c r="AU459" s="35">
        <f t="shared" si="150"/>
        <v>2.3632590509215845E-2</v>
      </c>
      <c r="AV459" s="35">
        <f t="shared" si="151"/>
        <v>-1.1701142964329891E-3</v>
      </c>
      <c r="AW459" s="35">
        <f t="shared" si="152"/>
        <v>2.0007703153295454E-2</v>
      </c>
      <c r="AZ459" s="36">
        <v>1.0942954909187331E-2</v>
      </c>
      <c r="BA459">
        <v>452</v>
      </c>
    </row>
    <row r="460" spans="8:53" x14ac:dyDescent="0.35">
      <c r="H460" s="4"/>
      <c r="I460" s="7"/>
      <c r="J460" s="7"/>
      <c r="K460" s="7"/>
      <c r="L460" s="7"/>
      <c r="M460" s="7"/>
      <c r="N460" s="4"/>
      <c r="O460" s="4">
        <v>456</v>
      </c>
      <c r="P460" s="4">
        <v>0.78213432830734175</v>
      </c>
      <c r="Q460" s="4">
        <v>0.82711349691947933</v>
      </c>
      <c r="R460" s="4">
        <v>0.8912501673137172</v>
      </c>
      <c r="S460" s="4">
        <v>-8.5223058596060219E-2</v>
      </c>
      <c r="T460" s="4">
        <v>1.2337098026852922</v>
      </c>
      <c r="U460" s="4"/>
      <c r="V460" s="4"/>
      <c r="W460" s="4"/>
      <c r="X460" s="4"/>
      <c r="Y460" s="4"/>
      <c r="Z460" s="4"/>
      <c r="AA460" s="4"/>
      <c r="AC460">
        <v>456</v>
      </c>
      <c r="AD460">
        <f t="shared" si="137"/>
        <v>0.78213432830734175</v>
      </c>
      <c r="AE460">
        <f t="shared" si="138"/>
        <v>1.000898540408766</v>
      </c>
      <c r="AF460">
        <f t="shared" si="139"/>
        <v>1.3010343039612875</v>
      </c>
      <c r="AG460">
        <f t="shared" si="140"/>
        <v>-5.5192380945686154E-2</v>
      </c>
      <c r="AH460">
        <f t="shared" si="141"/>
        <v>1.446836389251313</v>
      </c>
      <c r="AJ460">
        <v>456</v>
      </c>
      <c r="AK460" s="32">
        <f t="shared" si="142"/>
        <v>4155.2881373545451</v>
      </c>
      <c r="AL460" s="32">
        <f t="shared" si="143"/>
        <v>1238.8738185858952</v>
      </c>
      <c r="AM460" s="32">
        <f t="shared" si="144"/>
        <v>792.39570203403582</v>
      </c>
      <c r="AN460" s="32">
        <f t="shared" si="145"/>
        <v>2320.453954679926</v>
      </c>
      <c r="AO460" s="32">
        <f t="shared" si="146"/>
        <v>1923.3195638768045</v>
      </c>
      <c r="AQ460">
        <v>456</v>
      </c>
      <c r="AR460" s="35">
        <f t="shared" si="147"/>
        <v>1.0416695000436516E-2</v>
      </c>
      <c r="AS460" s="35">
        <f t="shared" si="148"/>
        <v>1.4430967112299076E-2</v>
      </c>
      <c r="AT460" s="35">
        <f t="shared" si="149"/>
        <v>-1.0139913842212023E-3</v>
      </c>
      <c r="AU460" s="35">
        <f t="shared" si="150"/>
        <v>-7.0886065202790949E-4</v>
      </c>
      <c r="AV460" s="35">
        <f t="shared" si="151"/>
        <v>1.7656321001510378E-2</v>
      </c>
      <c r="AW460" s="35">
        <f t="shared" si="152"/>
        <v>8.1562262155993707E-3</v>
      </c>
      <c r="AZ460" s="36">
        <v>1.0967550513373727E-2</v>
      </c>
      <c r="BA460">
        <v>453</v>
      </c>
    </row>
    <row r="461" spans="8:53" x14ac:dyDescent="0.35">
      <c r="H461" s="4"/>
      <c r="I461" s="7"/>
      <c r="J461" s="7"/>
      <c r="K461" s="7"/>
      <c r="L461" s="7"/>
      <c r="M461" s="7"/>
      <c r="N461" s="4"/>
      <c r="O461" s="4">
        <v>457</v>
      </c>
      <c r="P461" s="4">
        <v>0.92674756040839024</v>
      </c>
      <c r="Q461" s="4">
        <v>-0.48039300539678642</v>
      </c>
      <c r="R461" s="4">
        <v>-1.05050203221983</v>
      </c>
      <c r="S461" s="4">
        <v>-1.9977028223351857E-3</v>
      </c>
      <c r="T461" s="4">
        <v>-0.40118763929822332</v>
      </c>
      <c r="U461" s="4"/>
      <c r="V461" s="4"/>
      <c r="W461" s="4"/>
      <c r="X461" s="4"/>
      <c r="Y461" s="4"/>
      <c r="Z461" s="4"/>
      <c r="AA461" s="4"/>
      <c r="AC461">
        <v>457</v>
      </c>
      <c r="AD461">
        <f t="shared" si="137"/>
        <v>0.92674756040839024</v>
      </c>
      <c r="AE461">
        <f t="shared" si="138"/>
        <v>-0.22504009905434455</v>
      </c>
      <c r="AF461">
        <f t="shared" si="139"/>
        <v>-0.98814443408157593</v>
      </c>
      <c r="AG461">
        <f t="shared" si="140"/>
        <v>0.32743550064141536</v>
      </c>
      <c r="AH461">
        <f t="shared" si="141"/>
        <v>-0.28888809510174335</v>
      </c>
      <c r="AJ461">
        <v>457</v>
      </c>
      <c r="AK461" s="32">
        <f t="shared" si="142"/>
        <v>4163.256526690071</v>
      </c>
      <c r="AL461" s="32">
        <f t="shared" si="143"/>
        <v>1217.3206267824442</v>
      </c>
      <c r="AM461" s="32">
        <f t="shared" si="144"/>
        <v>798.00748045572584</v>
      </c>
      <c r="AN461" s="32">
        <f t="shared" si="145"/>
        <v>2331.8563077955996</v>
      </c>
      <c r="AO461" s="32">
        <f t="shared" si="146"/>
        <v>1883.3713929963762</v>
      </c>
      <c r="AQ461">
        <v>457</v>
      </c>
      <c r="AR461" s="35">
        <f t="shared" si="147"/>
        <v>1.2354320828234178E-2</v>
      </c>
      <c r="AS461" s="35">
        <f t="shared" si="148"/>
        <v>-3.2175010993292785E-3</v>
      </c>
      <c r="AT461" s="35">
        <f t="shared" si="149"/>
        <v>6.0608679472085036E-3</v>
      </c>
      <c r="AU461" s="35">
        <f t="shared" si="150"/>
        <v>4.2015020006027637E-3</v>
      </c>
      <c r="AV461" s="35">
        <f t="shared" si="151"/>
        <v>-3.4808365319843881E-3</v>
      </c>
      <c r="AW461" s="35">
        <f t="shared" si="152"/>
        <v>3.1836706289463555E-3</v>
      </c>
      <c r="AZ461" s="36">
        <v>1.1152949020006032E-2</v>
      </c>
      <c r="BA461">
        <v>454</v>
      </c>
    </row>
    <row r="462" spans="8:53" x14ac:dyDescent="0.35">
      <c r="H462" s="4"/>
      <c r="I462" s="7"/>
      <c r="J462" s="7"/>
      <c r="K462" s="7"/>
      <c r="L462" s="7"/>
      <c r="M462" s="7"/>
      <c r="N462" s="4"/>
      <c r="O462" s="4">
        <v>458</v>
      </c>
      <c r="P462" s="4">
        <v>0.72989318556117011</v>
      </c>
      <c r="Q462" s="4">
        <v>-0.99762684254734357</v>
      </c>
      <c r="R462" s="4">
        <v>0.11705812986662507</v>
      </c>
      <c r="S462" s="4">
        <v>0.82207313959737782</v>
      </c>
      <c r="T462" s="4">
        <v>1.1877665151563448</v>
      </c>
      <c r="U462" s="4"/>
      <c r="V462" s="4"/>
      <c r="W462" s="4"/>
      <c r="X462" s="4"/>
      <c r="Y462" s="4"/>
      <c r="Z462" s="4"/>
      <c r="AA462" s="4"/>
      <c r="AC462">
        <v>458</v>
      </c>
      <c r="AD462">
        <f t="shared" si="137"/>
        <v>0.72989318556117011</v>
      </c>
      <c r="AE462">
        <f t="shared" si="138"/>
        <v>-0.77555203098418968</v>
      </c>
      <c r="AF462">
        <f t="shared" si="139"/>
        <v>-0.31263466663176176</v>
      </c>
      <c r="AG462">
        <f t="shared" si="140"/>
        <v>0.83896023624589777</v>
      </c>
      <c r="AH462">
        <f t="shared" si="141"/>
        <v>0.9857391115928773</v>
      </c>
      <c r="AJ462">
        <v>458</v>
      </c>
      <c r="AK462" s="32">
        <f t="shared" si="142"/>
        <v>4152.4133294792191</v>
      </c>
      <c r="AL462" s="32">
        <f t="shared" si="143"/>
        <v>1207.7644816668417</v>
      </c>
      <c r="AM462" s="32">
        <f t="shared" si="144"/>
        <v>805.57184297139327</v>
      </c>
      <c r="AN462" s="32">
        <f t="shared" si="145"/>
        <v>2347.1873704062782</v>
      </c>
      <c r="AO462" s="32">
        <f t="shared" si="146"/>
        <v>1912.6253656755443</v>
      </c>
      <c r="AQ462">
        <v>458</v>
      </c>
      <c r="AR462" s="35">
        <f t="shared" si="147"/>
        <v>9.7176450726985664E-3</v>
      </c>
      <c r="AS462" s="35">
        <f t="shared" si="148"/>
        <v>-1.1042389627969995E-2</v>
      </c>
      <c r="AT462" s="35">
        <f t="shared" si="149"/>
        <v>1.5597381456622816E-2</v>
      </c>
      <c r="AU462" s="35">
        <f t="shared" si="150"/>
        <v>1.0803742477188072E-2</v>
      </c>
      <c r="AV462" s="35">
        <f t="shared" si="151"/>
        <v>1.1997865380324546E-2</v>
      </c>
      <c r="AW462" s="35">
        <f t="shared" si="152"/>
        <v>7.4148489517728029E-3</v>
      </c>
      <c r="AZ462" s="36">
        <v>1.1216655892837889E-2</v>
      </c>
      <c r="BA462">
        <v>455</v>
      </c>
    </row>
    <row r="463" spans="8:53" x14ac:dyDescent="0.35">
      <c r="H463" s="4"/>
      <c r="I463" s="7"/>
      <c r="J463" s="7"/>
      <c r="K463" s="7"/>
      <c r="L463" s="7"/>
      <c r="M463" s="7"/>
      <c r="N463" s="4"/>
      <c r="O463" s="4">
        <v>459</v>
      </c>
      <c r="P463" s="4">
        <v>-2.0317758067409541</v>
      </c>
      <c r="Q463" s="4">
        <v>3.8603345168323491E-2</v>
      </c>
      <c r="R463" s="4">
        <v>-1.1087065416404496</v>
      </c>
      <c r="S463" s="4">
        <v>1.5467757380847431</v>
      </c>
      <c r="T463" s="4">
        <v>-0.88225915679513389</v>
      </c>
      <c r="U463" s="4"/>
      <c r="V463" s="4"/>
      <c r="W463" s="4"/>
      <c r="X463" s="4"/>
      <c r="Y463" s="4"/>
      <c r="Z463" s="4"/>
      <c r="AA463" s="4"/>
      <c r="AC463">
        <v>459</v>
      </c>
      <c r="AD463">
        <f t="shared" si="137"/>
        <v>-2.0317758067409541</v>
      </c>
      <c r="AE463">
        <f t="shared" si="138"/>
        <v>-0.486881218446723</v>
      </c>
      <c r="AF463">
        <f t="shared" si="139"/>
        <v>-1.2220353374180153</v>
      </c>
      <c r="AG463">
        <f t="shared" si="140"/>
        <v>1.359162020450563</v>
      </c>
      <c r="AH463">
        <f t="shared" si="141"/>
        <v>-1.0565234115013831</v>
      </c>
      <c r="AJ463">
        <v>459</v>
      </c>
      <c r="AK463" s="32">
        <f t="shared" si="142"/>
        <v>4003.237958972275</v>
      </c>
      <c r="AL463" s="32">
        <f t="shared" si="143"/>
        <v>1212.7660255088458</v>
      </c>
      <c r="AM463" s="32">
        <f t="shared" si="144"/>
        <v>813.3380623455779</v>
      </c>
      <c r="AN463" s="32">
        <f t="shared" si="145"/>
        <v>2362.8818743890752</v>
      </c>
      <c r="AO463" s="32">
        <f t="shared" si="146"/>
        <v>1865.9697115630017</v>
      </c>
      <c r="AQ463">
        <v>459</v>
      </c>
      <c r="AR463" s="35">
        <f t="shared" si="147"/>
        <v>-2.6556442273516945E-2</v>
      </c>
      <c r="AS463" s="35">
        <f t="shared" si="148"/>
        <v>-6.9469596652235177E-3</v>
      </c>
      <c r="AT463" s="35">
        <f t="shared" si="149"/>
        <v>2.5388379154787977E-2</v>
      </c>
      <c r="AU463" s="35">
        <f t="shared" si="150"/>
        <v>1.7562497045379377E-2</v>
      </c>
      <c r="AV463" s="35">
        <f t="shared" si="151"/>
        <v>-1.268831896981315E-2</v>
      </c>
      <c r="AW463" s="35">
        <f t="shared" si="152"/>
        <v>-6.4816894167725198E-4</v>
      </c>
      <c r="AZ463" s="36">
        <v>1.1581401909870516E-2</v>
      </c>
      <c r="BA463">
        <v>456</v>
      </c>
    </row>
    <row r="464" spans="8:53" x14ac:dyDescent="0.35">
      <c r="H464" s="4"/>
      <c r="I464" s="7"/>
      <c r="J464" s="7"/>
      <c r="K464" s="7"/>
      <c r="L464" s="7"/>
      <c r="M464" s="7"/>
      <c r="N464" s="4"/>
      <c r="O464" s="4">
        <v>460</v>
      </c>
      <c r="P464" s="4">
        <v>-1.2872543147380615</v>
      </c>
      <c r="Q464" s="4">
        <v>-0.16730873633169166</v>
      </c>
      <c r="R464" s="4">
        <v>-2.0763765445424434</v>
      </c>
      <c r="S464" s="4">
        <v>1.2716338896896531</v>
      </c>
      <c r="T464" s="4">
        <v>1.616656172469805</v>
      </c>
      <c r="U464" s="4"/>
      <c r="V464" s="4"/>
      <c r="W464" s="4"/>
      <c r="X464" s="4"/>
      <c r="Y464" s="4"/>
      <c r="Z464" s="4"/>
      <c r="AA464" s="4"/>
      <c r="AC464">
        <v>460</v>
      </c>
      <c r="AD464">
        <f t="shared" si="137"/>
        <v>-1.2872543147380615</v>
      </c>
      <c r="AE464">
        <f t="shared" si="138"/>
        <v>-0.49374407626613637</v>
      </c>
      <c r="AF464">
        <f t="shared" si="139"/>
        <v>-2.024989398970265</v>
      </c>
      <c r="AG464">
        <f t="shared" si="140"/>
        <v>1.3915679944221531</v>
      </c>
      <c r="AH464">
        <f t="shared" si="141"/>
        <v>1.4470567614441512</v>
      </c>
      <c r="AJ464">
        <v>460</v>
      </c>
      <c r="AK464" s="32">
        <f t="shared" si="142"/>
        <v>4042.9184907620429</v>
      </c>
      <c r="AL464" s="32">
        <f t="shared" si="143"/>
        <v>1212.6468788281329</v>
      </c>
      <c r="AM464" s="32">
        <f t="shared" si="144"/>
        <v>813.82432893564669</v>
      </c>
      <c r="AN464" s="32">
        <f t="shared" si="145"/>
        <v>2363.8630286850362</v>
      </c>
      <c r="AO464" s="32">
        <f t="shared" si="146"/>
        <v>1923.3246892235138</v>
      </c>
      <c r="AQ464">
        <v>460</v>
      </c>
      <c r="AR464" s="35">
        <f t="shared" si="147"/>
        <v>-1.6907563432493222E-2</v>
      </c>
      <c r="AS464" s="35">
        <f t="shared" si="148"/>
        <v>-7.0445209186219548E-3</v>
      </c>
      <c r="AT464" s="35">
        <f t="shared" si="149"/>
        <v>2.6001423267330681E-2</v>
      </c>
      <c r="AU464" s="35">
        <f t="shared" si="150"/>
        <v>1.7985025918365372E-2</v>
      </c>
      <c r="AV464" s="35">
        <f t="shared" si="151"/>
        <v>1.7659032896909288E-2</v>
      </c>
      <c r="AW464" s="35">
        <f t="shared" si="152"/>
        <v>7.5386795462980332E-3</v>
      </c>
      <c r="AZ464" s="36">
        <v>1.1671396671403399E-2</v>
      </c>
      <c r="BA464">
        <v>457</v>
      </c>
    </row>
    <row r="465" spans="8:53" x14ac:dyDescent="0.35">
      <c r="H465" s="4"/>
      <c r="I465" s="7"/>
      <c r="J465" s="7"/>
      <c r="K465" s="7"/>
      <c r="L465" s="7"/>
      <c r="M465" s="7"/>
      <c r="N465" s="4"/>
      <c r="O465" s="4">
        <v>461</v>
      </c>
      <c r="P465" s="4">
        <v>-1.9954406316181119</v>
      </c>
      <c r="Q465" s="4">
        <v>-1.1264258601585184</v>
      </c>
      <c r="R465" s="4">
        <v>-0.30238831809630939</v>
      </c>
      <c r="S465" s="4">
        <v>0.62026141665714218</v>
      </c>
      <c r="T465" s="4">
        <v>1.2807129236016963</v>
      </c>
      <c r="U465" s="4"/>
      <c r="V465" s="4"/>
      <c r="W465" s="4"/>
      <c r="X465" s="4"/>
      <c r="Y465" s="4"/>
      <c r="Z465" s="4"/>
      <c r="AA465" s="4"/>
      <c r="AC465">
        <v>461</v>
      </c>
      <c r="AD465">
        <f t="shared" si="137"/>
        <v>-1.9954406316181119</v>
      </c>
      <c r="AE465">
        <f t="shared" si="138"/>
        <v>-1.6031000733433092</v>
      </c>
      <c r="AF465">
        <f t="shared" si="139"/>
        <v>-1.1527849062114264</v>
      </c>
      <c r="AG465">
        <f t="shared" si="140"/>
        <v>0.22933368048988051</v>
      </c>
      <c r="AH465">
        <f t="shared" si="141"/>
        <v>0.64259344249089645</v>
      </c>
      <c r="AJ465">
        <v>461</v>
      </c>
      <c r="AK465" s="32">
        <f t="shared" si="142"/>
        <v>4005.1654327708961</v>
      </c>
      <c r="AL465" s="32">
        <f t="shared" si="143"/>
        <v>1193.5403197232322</v>
      </c>
      <c r="AM465" s="32">
        <f t="shared" si="144"/>
        <v>796.5649013011473</v>
      </c>
      <c r="AN465" s="32">
        <f t="shared" si="145"/>
        <v>2328.9275325703793</v>
      </c>
      <c r="AO465" s="32">
        <f t="shared" si="146"/>
        <v>1904.7054213982526</v>
      </c>
      <c r="AQ465">
        <v>461</v>
      </c>
      <c r="AR465" s="35">
        <f t="shared" si="147"/>
        <v>-2.6087749937167337E-2</v>
      </c>
      <c r="AS465" s="35">
        <f t="shared" si="148"/>
        <v>-2.268960513962559E-2</v>
      </c>
      <c r="AT465" s="35">
        <f t="shared" si="149"/>
        <v>4.2421852006395699E-3</v>
      </c>
      <c r="AU465" s="35">
        <f t="shared" si="150"/>
        <v>2.9402405453595737E-3</v>
      </c>
      <c r="AV465" s="35">
        <f t="shared" si="151"/>
        <v>7.8073078114513361E-3</v>
      </c>
      <c r="AW465" s="35">
        <f t="shared" si="152"/>
        <v>-6.7575243038684894E-3</v>
      </c>
      <c r="AZ465" s="36">
        <v>1.173938659993461E-2</v>
      </c>
      <c r="BA465">
        <v>458</v>
      </c>
    </row>
    <row r="466" spans="8:53" x14ac:dyDescent="0.35">
      <c r="H466" s="4"/>
      <c r="I466" s="7"/>
      <c r="J466" s="7"/>
      <c r="K466" s="7"/>
      <c r="L466" s="7"/>
      <c r="M466" s="7"/>
      <c r="N466" s="4"/>
      <c r="O466" s="4">
        <v>462</v>
      </c>
      <c r="P466" s="4">
        <v>0.16450150489396279</v>
      </c>
      <c r="Q466" s="4">
        <v>-1.0094689366977039</v>
      </c>
      <c r="R466" s="4">
        <v>0.42013608320892054</v>
      </c>
      <c r="S466" s="4">
        <v>0.22721164837039559</v>
      </c>
      <c r="T466" s="4">
        <v>-1.0413086412109773</v>
      </c>
      <c r="U466" s="4"/>
      <c r="V466" s="4"/>
      <c r="W466" s="4"/>
      <c r="X466" s="4"/>
      <c r="Y466" s="4"/>
      <c r="Z466" s="4"/>
      <c r="AA466" s="4"/>
      <c r="AC466">
        <v>462</v>
      </c>
      <c r="AD466">
        <f t="shared" si="137"/>
        <v>0.16450150489396279</v>
      </c>
      <c r="AE466">
        <f t="shared" si="138"/>
        <v>-0.93285866994289313</v>
      </c>
      <c r="AF466">
        <f t="shared" si="139"/>
        <v>-0.1525743018717633</v>
      </c>
      <c r="AG466">
        <f t="shared" si="140"/>
        <v>0.1009486148525265</v>
      </c>
      <c r="AH466">
        <f t="shared" si="141"/>
        <v>-1.251633898288198</v>
      </c>
      <c r="AJ466">
        <v>462</v>
      </c>
      <c r="AK466" s="32">
        <f t="shared" si="142"/>
        <v>4121.4270229284703</v>
      </c>
      <c r="AL466" s="32">
        <f t="shared" si="143"/>
        <v>1205.0476568208308</v>
      </c>
      <c r="AM466" s="32">
        <f t="shared" si="144"/>
        <v>794.68094833484236</v>
      </c>
      <c r="AN466" s="32">
        <f t="shared" si="145"/>
        <v>2325.1002242349728</v>
      </c>
      <c r="AO466" s="32">
        <f t="shared" si="146"/>
        <v>1861.572398341433</v>
      </c>
      <c r="AQ466">
        <v>462</v>
      </c>
      <c r="AR466" s="35">
        <f t="shared" si="147"/>
        <v>2.1828892578561465E-3</v>
      </c>
      <c r="AS466" s="35">
        <f t="shared" si="148"/>
        <v>-1.3267015909248059E-2</v>
      </c>
      <c r="AT466" s="35">
        <f t="shared" si="149"/>
        <v>1.867055389362493E-3</v>
      </c>
      <c r="AU466" s="35">
        <f t="shared" si="150"/>
        <v>1.2920305908328267E-3</v>
      </c>
      <c r="AV466" s="35">
        <f t="shared" si="151"/>
        <v>-1.5015001274407802E-2</v>
      </c>
      <c r="AW466" s="35">
        <f t="shared" si="152"/>
        <v>-4.5880083891208798E-3</v>
      </c>
      <c r="AZ466" s="36">
        <v>1.187023748874916E-2</v>
      </c>
      <c r="BA466">
        <v>459</v>
      </c>
    </row>
    <row r="467" spans="8:53" x14ac:dyDescent="0.35">
      <c r="H467" s="4"/>
      <c r="I467" s="7"/>
      <c r="J467" s="7"/>
      <c r="K467" s="7"/>
      <c r="L467" s="7"/>
      <c r="M467" s="7"/>
      <c r="N467" s="4"/>
      <c r="O467" s="4">
        <v>463</v>
      </c>
      <c r="P467" s="4">
        <v>5.9854287572201577E-2</v>
      </c>
      <c r="Q467" s="4">
        <v>1.2502609545901984</v>
      </c>
      <c r="R467" s="4">
        <v>2.8010044624783501</v>
      </c>
      <c r="S467" s="4">
        <v>-0.31766406077976489</v>
      </c>
      <c r="T467" s="4">
        <v>0.44043854178582015</v>
      </c>
      <c r="U467" s="4"/>
      <c r="V467" s="4"/>
      <c r="W467" s="4"/>
      <c r="X467" s="4"/>
      <c r="Y467" s="4"/>
      <c r="Z467" s="4"/>
      <c r="AA467" s="4"/>
      <c r="AC467">
        <v>463</v>
      </c>
      <c r="AD467">
        <f t="shared" si="137"/>
        <v>5.9854287572201577E-2</v>
      </c>
      <c r="AE467">
        <f t="shared" si="138"/>
        <v>1.2233814289280724</v>
      </c>
      <c r="AF467">
        <f t="shared" si="139"/>
        <v>3.0100386358824522</v>
      </c>
      <c r="AG467">
        <f t="shared" si="140"/>
        <v>-0.74115368170587459</v>
      </c>
      <c r="AH467">
        <f t="shared" si="141"/>
        <v>0.55593197454727483</v>
      </c>
      <c r="AJ467">
        <v>463</v>
      </c>
      <c r="AK467" s="32">
        <f t="shared" si="142"/>
        <v>4115.7172402333845</v>
      </c>
      <c r="AL467" s="32">
        <f t="shared" si="143"/>
        <v>1242.8259989751302</v>
      </c>
      <c r="AM467" s="32">
        <f t="shared" si="144"/>
        <v>782.43371872543071</v>
      </c>
      <c r="AN467" s="32">
        <f t="shared" si="145"/>
        <v>2300.1516289407314</v>
      </c>
      <c r="AO467" s="32">
        <f t="shared" si="146"/>
        <v>1902.7104312860606</v>
      </c>
      <c r="AQ467">
        <v>463</v>
      </c>
      <c r="AR467" s="35">
        <f t="shared" si="147"/>
        <v>7.944753695205975E-4</v>
      </c>
      <c r="AS467" s="35">
        <f t="shared" si="148"/>
        <v>1.766714348014764E-2</v>
      </c>
      <c r="AT467" s="35">
        <f t="shared" si="149"/>
        <v>-1.3573223997187744E-2</v>
      </c>
      <c r="AU467" s="35">
        <f t="shared" si="150"/>
        <v>-9.4519491233230335E-3</v>
      </c>
      <c r="AV467" s="35">
        <f t="shared" si="151"/>
        <v>6.7517295621897233E-3</v>
      </c>
      <c r="AW467" s="35">
        <f t="shared" si="152"/>
        <v>4.3763505826943661E-4</v>
      </c>
      <c r="AZ467" s="36">
        <v>1.2088827872687634E-2</v>
      </c>
      <c r="BA467">
        <v>460</v>
      </c>
    </row>
    <row r="468" spans="8:53" x14ac:dyDescent="0.35">
      <c r="H468" s="4"/>
      <c r="I468" s="7"/>
      <c r="J468" s="7"/>
      <c r="K468" s="7"/>
      <c r="L468" s="7"/>
      <c r="M468" s="7"/>
      <c r="N468" s="4"/>
      <c r="O468" s="4">
        <v>464</v>
      </c>
      <c r="P468" s="4">
        <v>1.0095131019297807</v>
      </c>
      <c r="Q468" s="4">
        <v>1.161085758057903</v>
      </c>
      <c r="R468" s="4">
        <v>-0.169280663735069</v>
      </c>
      <c r="S468" s="4">
        <v>0.51917994236780074</v>
      </c>
      <c r="T468" s="4">
        <v>1.2174223781181066</v>
      </c>
      <c r="U468" s="4"/>
      <c r="V468" s="4"/>
      <c r="W468" s="4"/>
      <c r="X468" s="4"/>
      <c r="Y468" s="4"/>
      <c r="Z468" s="4"/>
      <c r="AA468" s="4"/>
      <c r="AC468">
        <v>464</v>
      </c>
      <c r="AD468">
        <f t="shared" si="137"/>
        <v>1.0095131019297807</v>
      </c>
      <c r="AE468">
        <f t="shared" si="138"/>
        <v>1.382227290314507</v>
      </c>
      <c r="AF468">
        <f t="shared" si="139"/>
        <v>0.62367440315309908</v>
      </c>
      <c r="AG468">
        <f t="shared" si="140"/>
        <v>0.79771079638326925</v>
      </c>
      <c r="AH468">
        <f t="shared" si="141"/>
        <v>1.63088568288806</v>
      </c>
      <c r="AJ468">
        <v>464</v>
      </c>
      <c r="AK468" s="32">
        <f t="shared" si="142"/>
        <v>4167.8238960826611</v>
      </c>
      <c r="AL468" s="32">
        <f t="shared" si="143"/>
        <v>1245.6554448224526</v>
      </c>
      <c r="AM468" s="32">
        <f t="shared" si="144"/>
        <v>804.95920261263802</v>
      </c>
      <c r="AN468" s="32">
        <f t="shared" si="145"/>
        <v>2345.9473434145939</v>
      </c>
      <c r="AO468" s="32">
        <f t="shared" si="146"/>
        <v>1927.6048853426923</v>
      </c>
      <c r="AQ468">
        <v>464</v>
      </c>
      <c r="AR468" s="35">
        <f t="shared" si="147"/>
        <v>1.346494087044503E-2</v>
      </c>
      <c r="AS468" s="35">
        <f t="shared" si="148"/>
        <v>1.9983987572120832E-2</v>
      </c>
      <c r="AT468" s="35">
        <f t="shared" si="149"/>
        <v>1.4825015900955529E-2</v>
      </c>
      <c r="AU468" s="35">
        <f t="shared" si="150"/>
        <v>1.0269731456265419E-2</v>
      </c>
      <c r="AV468" s="35">
        <f t="shared" si="151"/>
        <v>1.9923746841288059E-2</v>
      </c>
      <c r="AW468" s="35">
        <f t="shared" si="152"/>
        <v>1.5693484528214972E-2</v>
      </c>
      <c r="AZ468" s="36">
        <v>1.2243657110303974E-2</v>
      </c>
      <c r="BA468">
        <v>461</v>
      </c>
    </row>
    <row r="469" spans="8:53" x14ac:dyDescent="0.35">
      <c r="H469" s="4"/>
      <c r="I469" s="7"/>
      <c r="J469" s="7"/>
      <c r="K469" s="7"/>
      <c r="L469" s="7"/>
      <c r="M469" s="7"/>
      <c r="N469" s="4"/>
      <c r="O469" s="4">
        <v>465</v>
      </c>
      <c r="P469" s="4">
        <v>-0.19995599619807006</v>
      </c>
      <c r="Q469" s="4">
        <v>0.68538246951778281</v>
      </c>
      <c r="R469" s="4">
        <v>0.97276305719795697</v>
      </c>
      <c r="S469" s="4">
        <v>-0.72683396453809712</v>
      </c>
      <c r="T469" s="4">
        <v>1.1081818521805342</v>
      </c>
      <c r="U469" s="4"/>
      <c r="V469" s="4"/>
      <c r="W469" s="4"/>
      <c r="X469" s="4"/>
      <c r="Y469" s="4"/>
      <c r="Z469" s="4"/>
      <c r="AA469" s="4"/>
      <c r="AC469">
        <v>465</v>
      </c>
      <c r="AD469">
        <f t="shared" si="137"/>
        <v>-0.19995599619807006</v>
      </c>
      <c r="AE469">
        <f t="shared" si="138"/>
        <v>0.61059562546546575</v>
      </c>
      <c r="AF469">
        <f t="shared" si="139"/>
        <v>1.1430263569831016</v>
      </c>
      <c r="AG469">
        <f t="shared" si="140"/>
        <v>-0.87982490830287541</v>
      </c>
      <c r="AH469">
        <f t="shared" si="141"/>
        <v>1.1263751537726112</v>
      </c>
      <c r="AJ469">
        <v>465</v>
      </c>
      <c r="AK469" s="32">
        <f t="shared" si="142"/>
        <v>4101.5755941108382</v>
      </c>
      <c r="AL469" s="32">
        <f t="shared" si="143"/>
        <v>1231.9708266248783</v>
      </c>
      <c r="AM469" s="32">
        <f t="shared" si="144"/>
        <v>780.43511304122705</v>
      </c>
      <c r="AN469" s="32">
        <f t="shared" si="145"/>
        <v>2296.069025610785</v>
      </c>
      <c r="AO469" s="32">
        <f t="shared" si="146"/>
        <v>1915.8808103234194</v>
      </c>
      <c r="AQ469">
        <v>465</v>
      </c>
      <c r="AR469" s="35">
        <f t="shared" si="147"/>
        <v>-2.644264584167999E-3</v>
      </c>
      <c r="AS469" s="35">
        <f t="shared" si="148"/>
        <v>8.7785683724694863E-3</v>
      </c>
      <c r="AT469" s="35">
        <f t="shared" si="149"/>
        <v>-1.6092898334307826E-2</v>
      </c>
      <c r="AU469" s="35">
        <f t="shared" si="150"/>
        <v>-1.1210100507822562E-2</v>
      </c>
      <c r="AV469" s="35">
        <f t="shared" si="151"/>
        <v>1.3720368434836594E-2</v>
      </c>
      <c r="AW469" s="35">
        <f t="shared" si="152"/>
        <v>-1.489665323798461E-3</v>
      </c>
      <c r="AZ469" s="36">
        <v>1.2270051350030453E-2</v>
      </c>
      <c r="BA469">
        <v>462</v>
      </c>
    </row>
    <row r="470" spans="8:53" x14ac:dyDescent="0.35">
      <c r="H470" s="4"/>
      <c r="I470" s="7"/>
      <c r="J470" s="7"/>
      <c r="K470" s="7"/>
      <c r="L470" s="7"/>
      <c r="M470" s="7"/>
      <c r="N470" s="4"/>
      <c r="O470" s="4">
        <v>466</v>
      </c>
      <c r="P470" s="4">
        <v>1.0381075722931417</v>
      </c>
      <c r="Q470" s="4">
        <v>-0.92756379663592514</v>
      </c>
      <c r="R470" s="4">
        <v>-7.0319061947718003E-2</v>
      </c>
      <c r="S470" s="4">
        <v>1.3154726779310975</v>
      </c>
      <c r="T470" s="4">
        <v>1.6395385723687781</v>
      </c>
      <c r="U470" s="4"/>
      <c r="V470" s="4"/>
      <c r="W470" s="4"/>
      <c r="X470" s="4"/>
      <c r="Y470" s="4"/>
      <c r="Z470" s="4"/>
      <c r="AA470" s="4"/>
      <c r="AC470">
        <v>466</v>
      </c>
      <c r="AD470">
        <f t="shared" si="137"/>
        <v>1.0381075722931417</v>
      </c>
      <c r="AE470">
        <f t="shared" si="138"/>
        <v>-0.62834438954389138</v>
      </c>
      <c r="AF470">
        <f t="shared" si="139"/>
        <v>-0.38506095842375865</v>
      </c>
      <c r="AG470">
        <f t="shared" si="140"/>
        <v>1.4146896594122649</v>
      </c>
      <c r="AH470">
        <f t="shared" si="141"/>
        <v>1.4987896791426205</v>
      </c>
      <c r="AJ470">
        <v>466</v>
      </c>
      <c r="AK470" s="32">
        <f t="shared" si="142"/>
        <v>4169.4030300196373</v>
      </c>
      <c r="AL470" s="32">
        <f t="shared" si="143"/>
        <v>1210.3124355778059</v>
      </c>
      <c r="AM470" s="32">
        <f t="shared" si="144"/>
        <v>814.17145789170308</v>
      </c>
      <c r="AN470" s="32">
        <f t="shared" si="145"/>
        <v>2364.563331389566</v>
      </c>
      <c r="AO470" s="32">
        <f t="shared" si="146"/>
        <v>1924.5282550749239</v>
      </c>
      <c r="AQ470">
        <v>466</v>
      </c>
      <c r="AR470" s="35">
        <f t="shared" si="147"/>
        <v>1.3848929475042349E-2</v>
      </c>
      <c r="AS470" s="35">
        <f t="shared" si="148"/>
        <v>-8.9560404685314898E-3</v>
      </c>
      <c r="AT470" s="35">
        <f t="shared" si="149"/>
        <v>2.6439054326403255E-2</v>
      </c>
      <c r="AU470" s="35">
        <f t="shared" si="150"/>
        <v>1.8286607549014233E-2</v>
      </c>
      <c r="AV470" s="35">
        <f t="shared" si="151"/>
        <v>1.8295857072898158E-2</v>
      </c>
      <c r="AW470" s="35">
        <f t="shared" si="152"/>
        <v>1.3582881590965303E-2</v>
      </c>
      <c r="AZ470" s="36">
        <v>1.2418643393115981E-2</v>
      </c>
      <c r="BA470">
        <v>463</v>
      </c>
    </row>
    <row r="471" spans="8:53" x14ac:dyDescent="0.35">
      <c r="H471" s="4"/>
      <c r="I471" s="7"/>
      <c r="J471" s="7"/>
      <c r="K471" s="7"/>
      <c r="L471" s="7"/>
      <c r="M471" s="7"/>
      <c r="N471" s="4"/>
      <c r="O471" s="4">
        <v>467</v>
      </c>
      <c r="P471" s="4">
        <v>0.35141562944618304</v>
      </c>
      <c r="Q471" s="4">
        <v>-0.32678745024205375</v>
      </c>
      <c r="R471" s="4">
        <v>-0.76839464547696867</v>
      </c>
      <c r="S471" s="4">
        <v>1.901750917642943</v>
      </c>
      <c r="T471" s="4">
        <v>-1.7668504138776286</v>
      </c>
      <c r="U471" s="4"/>
      <c r="V471" s="4"/>
      <c r="W471" s="4"/>
      <c r="X471" s="4"/>
      <c r="Y471" s="4"/>
      <c r="Z471" s="4"/>
      <c r="AA471" s="4"/>
      <c r="AC471">
        <v>467</v>
      </c>
      <c r="AD471">
        <f t="shared" si="137"/>
        <v>0.35141562944618304</v>
      </c>
      <c r="AE471">
        <f t="shared" si="138"/>
        <v>-0.22506397681053947</v>
      </c>
      <c r="AF471">
        <f t="shared" si="139"/>
        <v>-0.76035869143122803</v>
      </c>
      <c r="AG471">
        <f t="shared" si="140"/>
        <v>2.0379325642738131</v>
      </c>
      <c r="AH471">
        <f t="shared" si="141"/>
        <v>-1.6402871164568835</v>
      </c>
      <c r="AJ471">
        <v>467</v>
      </c>
      <c r="AK471" s="32">
        <f t="shared" si="142"/>
        <v>4131.6451861793739</v>
      </c>
      <c r="AL471" s="32">
        <f t="shared" si="143"/>
        <v>1217.3202106614008</v>
      </c>
      <c r="AM471" s="32">
        <f t="shared" si="144"/>
        <v>823.58428670173862</v>
      </c>
      <c r="AN471" s="32">
        <f t="shared" si="145"/>
        <v>2383.518309460836</v>
      </c>
      <c r="AO471" s="32">
        <f t="shared" si="146"/>
        <v>1852.8439612840323</v>
      </c>
      <c r="AQ471">
        <v>467</v>
      </c>
      <c r="AR471" s="35">
        <f t="shared" si="147"/>
        <v>4.6675792239112557E-3</v>
      </c>
      <c r="AS471" s="35">
        <f t="shared" si="148"/>
        <v>-3.2178418330393033E-3</v>
      </c>
      <c r="AT471" s="35">
        <f t="shared" si="149"/>
        <v>3.8305959028918979E-2</v>
      </c>
      <c r="AU471" s="35">
        <f t="shared" si="150"/>
        <v>2.644946792163827E-2</v>
      </c>
      <c r="AV471" s="35">
        <f t="shared" si="151"/>
        <v>-1.9633344118081264E-2</v>
      </c>
      <c r="AW471" s="35">
        <f t="shared" si="152"/>
        <v>9.3143640446695878E-3</v>
      </c>
      <c r="AZ471" s="36">
        <v>1.2420843197666809E-2</v>
      </c>
      <c r="BA471">
        <v>464</v>
      </c>
    </row>
    <row r="472" spans="8:53" x14ac:dyDescent="0.35">
      <c r="H472" s="4"/>
      <c r="I472" s="7"/>
      <c r="J472" s="7"/>
      <c r="K472" s="7"/>
      <c r="L472" s="7"/>
      <c r="M472" s="7"/>
      <c r="N472" s="4"/>
      <c r="O472" s="4">
        <v>468</v>
      </c>
      <c r="P472" s="4">
        <v>-5.0350321114326996E-2</v>
      </c>
      <c r="Q472" s="4">
        <v>0.58193520073558092</v>
      </c>
      <c r="R472" s="4">
        <v>-0.6176187455491341</v>
      </c>
      <c r="S472" s="4">
        <v>0.73395588900784092</v>
      </c>
      <c r="T472" s="4">
        <v>3.0915629646643971E-2</v>
      </c>
      <c r="U472" s="4"/>
      <c r="V472" s="4"/>
      <c r="W472" s="4"/>
      <c r="X472" s="4"/>
      <c r="Y472" s="4"/>
      <c r="Z472" s="4"/>
      <c r="AA472" s="4"/>
      <c r="AC472">
        <v>468</v>
      </c>
      <c r="AD472">
        <f t="shared" si="137"/>
        <v>-5.0350321114326996E-2</v>
      </c>
      <c r="AE472">
        <f t="shared" si="138"/>
        <v>0.54924681484639626</v>
      </c>
      <c r="AF472">
        <f t="shared" si="139"/>
        <v>-0.21943014832231089</v>
      </c>
      <c r="AG472">
        <f t="shared" si="140"/>
        <v>0.86347229306583073</v>
      </c>
      <c r="AH472">
        <f t="shared" si="141"/>
        <v>0.22035623018744105</v>
      </c>
      <c r="AJ472">
        <v>468</v>
      </c>
      <c r="AK472" s="32">
        <f t="shared" si="142"/>
        <v>4109.7127853666761</v>
      </c>
      <c r="AL472" s="32">
        <f t="shared" si="143"/>
        <v>1230.889300212486</v>
      </c>
      <c r="AM472" s="32">
        <f t="shared" si="144"/>
        <v>805.93611906496812</v>
      </c>
      <c r="AN472" s="32">
        <f t="shared" si="145"/>
        <v>2347.9245541902096</v>
      </c>
      <c r="AO472" s="32">
        <f t="shared" si="146"/>
        <v>1895.0050023758026</v>
      </c>
      <c r="AQ472">
        <v>468</v>
      </c>
      <c r="AR472" s="35">
        <f t="shared" si="147"/>
        <v>-6.6559219767381439E-4</v>
      </c>
      <c r="AS472" s="35">
        <f t="shared" si="148"/>
        <v>7.8929786796200219E-3</v>
      </c>
      <c r="AT472" s="35">
        <f t="shared" si="149"/>
        <v>1.6056630187806453E-2</v>
      </c>
      <c r="AU472" s="35">
        <f t="shared" si="150"/>
        <v>1.1121206748292423E-2</v>
      </c>
      <c r="AV472" s="35">
        <f t="shared" si="151"/>
        <v>2.6746751902444466E-3</v>
      </c>
      <c r="AW472" s="35">
        <f t="shared" si="152"/>
        <v>7.4159797216579058E-3</v>
      </c>
      <c r="AZ472" s="36">
        <v>1.2445987906759813E-2</v>
      </c>
      <c r="BA472">
        <v>465</v>
      </c>
    </row>
    <row r="473" spans="8:53" x14ac:dyDescent="0.35">
      <c r="H473" s="4"/>
      <c r="I473" s="7"/>
      <c r="J473" s="7"/>
      <c r="K473" s="7"/>
      <c r="L473" s="7"/>
      <c r="M473" s="7"/>
      <c r="N473" s="4"/>
      <c r="O473" s="4">
        <v>469</v>
      </c>
      <c r="P473" s="4">
        <v>0.51076773149666066</v>
      </c>
      <c r="Q473" s="4">
        <v>0.78415802662878686</v>
      </c>
      <c r="R473" s="4">
        <v>0.21537877892311852</v>
      </c>
      <c r="S473" s="4">
        <v>1.9561996041157252</v>
      </c>
      <c r="T473" s="4">
        <v>-2.7149646153231792</v>
      </c>
      <c r="U473" s="4"/>
      <c r="V473" s="4"/>
      <c r="W473" s="4"/>
      <c r="X473" s="4"/>
      <c r="Y473" s="4"/>
      <c r="Z473" s="4"/>
      <c r="AA473" s="4"/>
      <c r="AC473">
        <v>469</v>
      </c>
      <c r="AD473">
        <f t="shared" si="137"/>
        <v>0.51076773149666066</v>
      </c>
      <c r="AE473">
        <f t="shared" si="138"/>
        <v>0.88938724447622586</v>
      </c>
      <c r="AF473">
        <f t="shared" si="139"/>
        <v>0.67075778072837577</v>
      </c>
      <c r="AG473">
        <f t="shared" si="140"/>
        <v>2.0106834909589608</v>
      </c>
      <c r="AH473">
        <f t="shared" si="141"/>
        <v>-2.2976717067460299</v>
      </c>
      <c r="AJ473">
        <v>469</v>
      </c>
      <c r="AK473" s="32">
        <f t="shared" si="142"/>
        <v>4140.3766005246644</v>
      </c>
      <c r="AL473" s="32">
        <f t="shared" si="143"/>
        <v>1236.8976654764683</v>
      </c>
      <c r="AM473" s="32">
        <f t="shared" si="144"/>
        <v>823.17047847077879</v>
      </c>
      <c r="AN473" s="32">
        <f t="shared" si="145"/>
        <v>2382.6864029997973</v>
      </c>
      <c r="AO473" s="32">
        <f t="shared" si="146"/>
        <v>1838.1733655835035</v>
      </c>
      <c r="AQ473">
        <v>469</v>
      </c>
      <c r="AR473" s="35">
        <f t="shared" si="147"/>
        <v>6.7907453038127397E-3</v>
      </c>
      <c r="AS473" s="35">
        <f t="shared" si="148"/>
        <v>1.2812827411642358E-2</v>
      </c>
      <c r="AT473" s="35">
        <f t="shared" si="149"/>
        <v>3.778426433532367E-2</v>
      </c>
      <c r="AU473" s="35">
        <f t="shared" si="150"/>
        <v>2.6091211834028405E-2</v>
      </c>
      <c r="AV473" s="35">
        <f t="shared" si="151"/>
        <v>-2.7395769420617722E-2</v>
      </c>
      <c r="AW473" s="35">
        <f t="shared" si="152"/>
        <v>1.1216655892837889E-2</v>
      </c>
      <c r="AZ473" s="36">
        <v>1.2518553563206726E-2</v>
      </c>
      <c r="BA473">
        <v>466</v>
      </c>
    </row>
    <row r="474" spans="8:53" x14ac:dyDescent="0.35">
      <c r="H474" s="4"/>
      <c r="I474" s="7"/>
      <c r="J474" s="7"/>
      <c r="K474" s="7"/>
      <c r="L474" s="7"/>
      <c r="M474" s="7"/>
      <c r="N474" s="4"/>
      <c r="O474" s="4">
        <v>470</v>
      </c>
      <c r="P474" s="4">
        <v>0.38795970468878355</v>
      </c>
      <c r="Q474" s="4">
        <v>-1.1595987344709633</v>
      </c>
      <c r="R474" s="4">
        <v>1.2246747389092674</v>
      </c>
      <c r="S474" s="4">
        <v>-0.88534064543904101</v>
      </c>
      <c r="T474" s="4">
        <v>-1.2670061387784914</v>
      </c>
      <c r="U474" s="4"/>
      <c r="V474" s="4"/>
      <c r="W474" s="4"/>
      <c r="X474" s="4"/>
      <c r="Y474" s="4"/>
      <c r="Z474" s="4"/>
      <c r="AA474" s="4"/>
      <c r="AC474">
        <v>470</v>
      </c>
      <c r="AD474">
        <f t="shared" si="137"/>
        <v>0.38795970468878355</v>
      </c>
      <c r="AE474">
        <f t="shared" si="138"/>
        <v>-1.0202565930964618</v>
      </c>
      <c r="AF474">
        <f t="shared" si="139"/>
        <v>0.47668147274772787</v>
      </c>
      <c r="AG474">
        <f t="shared" si="140"/>
        <v>-1.106022551620464</v>
      </c>
      <c r="AH474">
        <f t="shared" si="141"/>
        <v>-1.5351035810502895</v>
      </c>
      <c r="AJ474">
        <v>470</v>
      </c>
      <c r="AK474" s="32">
        <f t="shared" si="142"/>
        <v>4133.6459250755815</v>
      </c>
      <c r="AL474" s="32">
        <f t="shared" si="143"/>
        <v>1203.5408591851101</v>
      </c>
      <c r="AM474" s="32">
        <f t="shared" si="144"/>
        <v>777.18597821732453</v>
      </c>
      <c r="AN474" s="32">
        <f t="shared" si="145"/>
        <v>2289.4251118432435</v>
      </c>
      <c r="AO474" s="32">
        <f t="shared" si="146"/>
        <v>1855.2021429751012</v>
      </c>
      <c r="AQ474">
        <v>470</v>
      </c>
      <c r="AR474" s="35">
        <f t="shared" si="147"/>
        <v>5.1540869981596682E-3</v>
      </c>
      <c r="AS474" s="35">
        <f t="shared" si="148"/>
        <v>-1.4500831782919055E-2</v>
      </c>
      <c r="AT474" s="35">
        <f t="shared" si="149"/>
        <v>-2.0189134874780024E-2</v>
      </c>
      <c r="AU474" s="35">
        <f t="shared" si="150"/>
        <v>-1.4071266593495779E-2</v>
      </c>
      <c r="AV474" s="35">
        <f t="shared" si="151"/>
        <v>-1.8385595928410159E-2</v>
      </c>
      <c r="AW474" s="35">
        <f t="shared" si="152"/>
        <v>-1.2398548436289071E-2</v>
      </c>
      <c r="AZ474" s="36">
        <v>1.2962876046501927E-2</v>
      </c>
      <c r="BA474">
        <v>467</v>
      </c>
    </row>
    <row r="475" spans="8:53" x14ac:dyDescent="0.35">
      <c r="H475" s="4"/>
      <c r="I475" s="7"/>
      <c r="J475" s="7"/>
      <c r="K475" s="7"/>
      <c r="L475" s="7"/>
      <c r="M475" s="7"/>
      <c r="N475" s="4"/>
      <c r="O475" s="4">
        <v>471</v>
      </c>
      <c r="P475" s="4">
        <v>1.6044031709005067</v>
      </c>
      <c r="Q475" s="4">
        <v>-7.7814271071326213E-2</v>
      </c>
      <c r="R475" s="4">
        <v>-0.23145313452115024</v>
      </c>
      <c r="S475" s="4">
        <v>0.34992728531678957</v>
      </c>
      <c r="T475" s="4">
        <v>0.15144619470629367</v>
      </c>
      <c r="U475" s="4"/>
      <c r="V475" s="4"/>
      <c r="W475" s="4"/>
      <c r="X475" s="4"/>
      <c r="Y475" s="4"/>
      <c r="Z475" s="4"/>
      <c r="AA475" s="4"/>
      <c r="AC475">
        <v>471</v>
      </c>
      <c r="AD475">
        <f t="shared" si="137"/>
        <v>1.6044031709005067</v>
      </c>
      <c r="AE475">
        <f t="shared" si="138"/>
        <v>0.33873971606505987</v>
      </c>
      <c r="AF475">
        <f t="shared" si="139"/>
        <v>1.3523226838431796E-2</v>
      </c>
      <c r="AG475">
        <f t="shared" si="140"/>
        <v>0.66379857282644916</v>
      </c>
      <c r="AH475">
        <f t="shared" si="141"/>
        <v>0.39329422291203486</v>
      </c>
      <c r="AJ475">
        <v>471</v>
      </c>
      <c r="AK475" s="32">
        <f t="shared" si="142"/>
        <v>4200.8003408410505</v>
      </c>
      <c r="AL475" s="32">
        <f t="shared" si="143"/>
        <v>1227.1854555299628</v>
      </c>
      <c r="AM475" s="32">
        <f t="shared" si="144"/>
        <v>802.97353594216872</v>
      </c>
      <c r="AN475" s="32">
        <f t="shared" si="145"/>
        <v>2341.926232259777</v>
      </c>
      <c r="AO475" s="32">
        <f t="shared" si="146"/>
        <v>1898.9720680449007</v>
      </c>
      <c r="AQ475">
        <v>471</v>
      </c>
      <c r="AR475" s="35">
        <f t="shared" si="147"/>
        <v>2.1483626753164398E-2</v>
      </c>
      <c r="AS475" s="35">
        <f t="shared" si="148"/>
        <v>4.8601478239205242E-3</v>
      </c>
      <c r="AT475" s="35">
        <f t="shared" si="149"/>
        <v>1.2321653986596903E-2</v>
      </c>
      <c r="AU475" s="35">
        <f t="shared" si="150"/>
        <v>8.5380613495444901E-3</v>
      </c>
      <c r="AV475" s="35">
        <f t="shared" si="151"/>
        <v>4.7737072646898415E-3</v>
      </c>
      <c r="AW475" s="35">
        <f t="shared" si="152"/>
        <v>1.0395439435583232E-2</v>
      </c>
      <c r="AZ475" s="36">
        <v>1.3109682783297804E-2</v>
      </c>
      <c r="BA475">
        <v>468</v>
      </c>
    </row>
    <row r="476" spans="8:53" x14ac:dyDescent="0.35">
      <c r="H476" s="4"/>
      <c r="I476" s="7"/>
      <c r="J476" s="7"/>
      <c r="K476" s="7"/>
      <c r="L476" s="7"/>
      <c r="M476" s="7"/>
      <c r="N476" s="4"/>
      <c r="O476" s="4">
        <v>472</v>
      </c>
      <c r="P476" s="4">
        <v>-1.9648197163320402</v>
      </c>
      <c r="Q476" s="4">
        <v>-0.15756540382925793</v>
      </c>
      <c r="R476" s="4">
        <v>2.719989117802986</v>
      </c>
      <c r="S476" s="4">
        <v>1.523702877357819</v>
      </c>
      <c r="T476" s="4">
        <v>-0.3250988800082969</v>
      </c>
      <c r="U476" s="4"/>
      <c r="V476" s="4"/>
      <c r="W476" s="4"/>
      <c r="X476" s="4"/>
      <c r="Y476" s="4"/>
      <c r="Z476" s="4"/>
      <c r="AA476" s="4"/>
      <c r="AC476">
        <v>472</v>
      </c>
      <c r="AD476">
        <f t="shared" si="137"/>
        <v>-1.9648197163320402</v>
      </c>
      <c r="AE476">
        <f t="shared" si="138"/>
        <v>-0.65913565352614056</v>
      </c>
      <c r="AF476">
        <f t="shared" si="139"/>
        <v>1.8903822995739281</v>
      </c>
      <c r="AG476">
        <f t="shared" si="140"/>
        <v>0.61150595339992875</v>
      </c>
      <c r="AH476">
        <f t="shared" si="141"/>
        <v>-0.82900830763689004</v>
      </c>
      <c r="AJ476">
        <v>472</v>
      </c>
      <c r="AK476" s="32">
        <f t="shared" si="142"/>
        <v>4006.7905025241553</v>
      </c>
      <c r="AL476" s="32">
        <f t="shared" si="143"/>
        <v>1209.7790385952355</v>
      </c>
      <c r="AM476" s="32">
        <f t="shared" si="144"/>
        <v>802.19946515583001</v>
      </c>
      <c r="AN476" s="32">
        <f t="shared" si="145"/>
        <v>2340.3578633879883</v>
      </c>
      <c r="AO476" s="32">
        <f t="shared" si="146"/>
        <v>1871.1104653832069</v>
      </c>
      <c r="AQ476">
        <v>472</v>
      </c>
      <c r="AR476" s="35">
        <f t="shared" si="147"/>
        <v>-2.5692591393413844E-2</v>
      </c>
      <c r="AS476" s="35">
        <f t="shared" si="148"/>
        <v>-9.3928036067671972E-3</v>
      </c>
      <c r="AT476" s="35">
        <f t="shared" si="149"/>
        <v>1.1345770493986329E-2</v>
      </c>
      <c r="AU476" s="35">
        <f t="shared" si="150"/>
        <v>7.8626516463495832E-3</v>
      </c>
      <c r="AV476" s="35">
        <f t="shared" si="151"/>
        <v>-9.9682714446377441E-3</v>
      </c>
      <c r="AW476" s="35">
        <f t="shared" si="152"/>
        <v>-5.1690488608965753E-3</v>
      </c>
      <c r="AZ476" s="36">
        <v>1.3122818736449736E-2</v>
      </c>
      <c r="BA476">
        <v>469</v>
      </c>
    </row>
    <row r="477" spans="8:53" x14ac:dyDescent="0.35">
      <c r="H477" s="4"/>
      <c r="I477" s="7"/>
      <c r="J477" s="7"/>
      <c r="K477" s="7"/>
      <c r="L477" s="7"/>
      <c r="M477" s="7"/>
      <c r="N477" s="4"/>
      <c r="O477" s="4">
        <v>473</v>
      </c>
      <c r="P477" s="4">
        <v>-0.75059626327356344</v>
      </c>
      <c r="Q477" s="4">
        <v>0.30122775882777059</v>
      </c>
      <c r="R477" s="4">
        <v>-0.35608420806776797</v>
      </c>
      <c r="S477" s="4">
        <v>0.27062921481130614</v>
      </c>
      <c r="T477" s="4">
        <v>0.25467147581937138</v>
      </c>
      <c r="U477" s="4"/>
      <c r="V477" s="4"/>
      <c r="W477" s="4"/>
      <c r="X477" s="4"/>
      <c r="Y477" s="4"/>
      <c r="Z477" s="4"/>
      <c r="AA477" s="4"/>
      <c r="AC477">
        <v>473</v>
      </c>
      <c r="AD477">
        <f t="shared" si="137"/>
        <v>-0.75059626327356344</v>
      </c>
      <c r="AE477">
        <f t="shared" si="138"/>
        <v>9.7384869229503901E-2</v>
      </c>
      <c r="AF477">
        <f t="shared" si="139"/>
        <v>-0.25608404255886807</v>
      </c>
      <c r="AG477">
        <f t="shared" si="140"/>
        <v>0.21886260527050577</v>
      </c>
      <c r="AH477">
        <f t="shared" si="141"/>
        <v>0.22951917819990439</v>
      </c>
      <c r="AJ477">
        <v>473</v>
      </c>
      <c r="AK477" s="32">
        <f t="shared" si="142"/>
        <v>4071.7642955694305</v>
      </c>
      <c r="AL477" s="32">
        <f t="shared" si="143"/>
        <v>1222.9525614190477</v>
      </c>
      <c r="AM477" s="32">
        <f t="shared" si="144"/>
        <v>796.4110791171795</v>
      </c>
      <c r="AN477" s="32">
        <f t="shared" si="145"/>
        <v>2328.6151418000345</v>
      </c>
      <c r="AO477" s="32">
        <f t="shared" si="146"/>
        <v>1895.2149853447313</v>
      </c>
      <c r="AQ477">
        <v>473</v>
      </c>
      <c r="AR477" s="35">
        <f t="shared" si="147"/>
        <v>-9.8933006919401656E-3</v>
      </c>
      <c r="AS477" s="35">
        <f t="shared" si="148"/>
        <v>1.3941137515232072E-3</v>
      </c>
      <c r="AT477" s="35">
        <f t="shared" si="149"/>
        <v>4.0482590988142331E-3</v>
      </c>
      <c r="AU477" s="35">
        <f t="shared" si="150"/>
        <v>2.8057111235668675E-3</v>
      </c>
      <c r="AV477" s="35">
        <f t="shared" si="151"/>
        <v>2.7857802294934952E-3</v>
      </c>
      <c r="AW477" s="35">
        <f t="shared" si="152"/>
        <v>2.2811270229152738E-4</v>
      </c>
      <c r="AZ477" s="36">
        <v>1.3582881590965303E-2</v>
      </c>
      <c r="BA477">
        <v>470</v>
      </c>
    </row>
    <row r="478" spans="8:53" x14ac:dyDescent="0.35">
      <c r="H478" s="4"/>
      <c r="I478" s="7"/>
      <c r="J478" s="7"/>
      <c r="K478" s="7"/>
      <c r="L478" s="7"/>
      <c r="M478" s="7"/>
      <c r="N478" s="4"/>
      <c r="O478" s="4">
        <v>474</v>
      </c>
      <c r="P478" s="4">
        <v>1.1755900239913122</v>
      </c>
      <c r="Q478" s="4">
        <v>-0.35481188401382008</v>
      </c>
      <c r="R478" s="4">
        <v>-0.81532887053691261</v>
      </c>
      <c r="S478" s="4">
        <v>0.32934513343116301</v>
      </c>
      <c r="T478" s="4">
        <v>-0.90910517869435792</v>
      </c>
      <c r="U478" s="4"/>
      <c r="V478" s="4"/>
      <c r="W478" s="4"/>
      <c r="X478" s="4"/>
      <c r="Y478" s="4"/>
      <c r="Z478" s="4"/>
      <c r="AA478" s="4"/>
      <c r="AC478">
        <v>474</v>
      </c>
      <c r="AD478">
        <f t="shared" si="137"/>
        <v>1.1755900239913122</v>
      </c>
      <c r="AE478">
        <f t="shared" si="138"/>
        <v>-3.9511031450433665E-2</v>
      </c>
      <c r="AF478">
        <f t="shared" si="139"/>
        <v>-0.686902544233845</v>
      </c>
      <c r="AG478">
        <f t="shared" si="140"/>
        <v>0.65874615956819316</v>
      </c>
      <c r="AH478">
        <f t="shared" si="141"/>
        <v>-0.71391081383825128</v>
      </c>
      <c r="AJ478">
        <v>474</v>
      </c>
      <c r="AK478" s="32">
        <f t="shared" si="142"/>
        <v>4177.003877095146</v>
      </c>
      <c r="AL478" s="32">
        <f t="shared" si="143"/>
        <v>1220.5581663064609</v>
      </c>
      <c r="AM478" s="32">
        <f t="shared" si="144"/>
        <v>802.89871411199499</v>
      </c>
      <c r="AN478" s="32">
        <f t="shared" si="145"/>
        <v>2341.7746535903134</v>
      </c>
      <c r="AO478" s="32">
        <f t="shared" si="146"/>
        <v>1873.7165108348515</v>
      </c>
      <c r="AQ478">
        <v>474</v>
      </c>
      <c r="AR478" s="35">
        <f t="shared" si="147"/>
        <v>1.5697182238117557E-2</v>
      </c>
      <c r="AS478" s="35">
        <f t="shared" si="148"/>
        <v>-5.6649637137284881E-4</v>
      </c>
      <c r="AT478" s="35">
        <f t="shared" si="149"/>
        <v>1.2227324901657788E-2</v>
      </c>
      <c r="AU478" s="35">
        <f t="shared" si="150"/>
        <v>8.4727848026844299E-3</v>
      </c>
      <c r="AV478" s="35">
        <f t="shared" si="151"/>
        <v>-8.5893749385690388E-3</v>
      </c>
      <c r="AW478" s="35">
        <f t="shared" si="152"/>
        <v>5.4482841265035779E-3</v>
      </c>
      <c r="AZ478" s="36">
        <v>1.3618366180541354E-2</v>
      </c>
      <c r="BA478">
        <v>471</v>
      </c>
    </row>
    <row r="479" spans="8:53" x14ac:dyDescent="0.35">
      <c r="H479" s="4"/>
      <c r="I479" s="7"/>
      <c r="J479" s="7"/>
      <c r="K479" s="7"/>
      <c r="L479" s="7"/>
      <c r="M479" s="7"/>
      <c r="N479" s="4"/>
      <c r="O479" s="4">
        <v>475</v>
      </c>
      <c r="P479" s="4">
        <v>0.96923673249941789</v>
      </c>
      <c r="Q479" s="4">
        <v>-0.22321692136972923</v>
      </c>
      <c r="R479" s="4">
        <v>-0.88769192723639778</v>
      </c>
      <c r="S479" s="4">
        <v>1.5399723344600786</v>
      </c>
      <c r="T479" s="4">
        <v>-0.2837609344600896</v>
      </c>
      <c r="U479" s="4"/>
      <c r="V479" s="4"/>
      <c r="W479" s="4"/>
      <c r="X479" s="4"/>
      <c r="Y479" s="4"/>
      <c r="Z479" s="4"/>
      <c r="AA479" s="4"/>
      <c r="AC479">
        <v>475</v>
      </c>
      <c r="AD479">
        <f t="shared" si="137"/>
        <v>0.96923673249941789</v>
      </c>
      <c r="AE479">
        <f t="shared" si="138"/>
        <v>3.439235603616092E-2</v>
      </c>
      <c r="AF479">
        <f t="shared" si="139"/>
        <v>-0.71033499129543032</v>
      </c>
      <c r="AG479">
        <f t="shared" si="140"/>
        <v>1.8246933456186905</v>
      </c>
      <c r="AH479">
        <f t="shared" si="141"/>
        <v>-0.10169298298011442</v>
      </c>
      <c r="AJ479">
        <v>475</v>
      </c>
      <c r="AK479" s="32">
        <f t="shared" si="142"/>
        <v>4165.6006419644991</v>
      </c>
      <c r="AL479" s="32">
        <f t="shared" si="143"/>
        <v>1221.8502000221604</v>
      </c>
      <c r="AM479" s="32">
        <f t="shared" si="144"/>
        <v>820.35155356933967</v>
      </c>
      <c r="AN479" s="32">
        <f t="shared" si="145"/>
        <v>2377.0159259929455</v>
      </c>
      <c r="AO479" s="32">
        <f t="shared" si="146"/>
        <v>1887.6395121949972</v>
      </c>
      <c r="AQ479">
        <v>475</v>
      </c>
      <c r="AR479" s="35">
        <f t="shared" si="147"/>
        <v>1.292432539350008E-2</v>
      </c>
      <c r="AS479" s="35">
        <f t="shared" si="148"/>
        <v>4.9146368242403149E-4</v>
      </c>
      <c r="AT479" s="35">
        <f t="shared" si="149"/>
        <v>3.4230400364775093E-2</v>
      </c>
      <c r="AU479" s="35">
        <f t="shared" si="150"/>
        <v>2.3649251105872127E-2</v>
      </c>
      <c r="AV479" s="35">
        <f t="shared" si="151"/>
        <v>-1.2225126617121385E-3</v>
      </c>
      <c r="AW479" s="35">
        <f t="shared" si="152"/>
        <v>1.4014585576971838E-2</v>
      </c>
      <c r="AZ479" s="36">
        <v>1.3922802878616958E-2</v>
      </c>
      <c r="BA479">
        <v>472</v>
      </c>
    </row>
    <row r="480" spans="8:53" x14ac:dyDescent="0.35">
      <c r="H480" s="4"/>
      <c r="I480" s="7"/>
      <c r="J480" s="7"/>
      <c r="K480" s="7"/>
      <c r="L480" s="7"/>
      <c r="M480" s="7"/>
      <c r="N480" s="4"/>
      <c r="O480" s="4">
        <v>476</v>
      </c>
      <c r="P480" s="4">
        <v>-0.19400298475314146</v>
      </c>
      <c r="Q480" s="4">
        <v>1.9030107076946658</v>
      </c>
      <c r="R480" s="4">
        <v>1.9957888481993498</v>
      </c>
      <c r="S480" s="4">
        <v>0.41745286925851549</v>
      </c>
      <c r="T480" s="4">
        <v>6.6075728834437006E-2</v>
      </c>
      <c r="U480" s="4"/>
      <c r="V480" s="4"/>
      <c r="W480" s="4"/>
      <c r="X480" s="4"/>
      <c r="Y480" s="4"/>
      <c r="Z480" s="4"/>
      <c r="AA480" s="4"/>
      <c r="AC480">
        <v>476</v>
      </c>
      <c r="AD480">
        <f t="shared" si="137"/>
        <v>-0.19400298475314146</v>
      </c>
      <c r="AE480">
        <f t="shared" si="138"/>
        <v>1.7885429652027383</v>
      </c>
      <c r="AF480">
        <f t="shared" si="139"/>
        <v>2.6392600620211488</v>
      </c>
      <c r="AG480">
        <f t="shared" si="140"/>
        <v>0.12773668389091264</v>
      </c>
      <c r="AH480">
        <f t="shared" si="141"/>
        <v>0.39018050751041244</v>
      </c>
      <c r="AJ480">
        <v>476</v>
      </c>
      <c r="AK480" s="32">
        <f t="shared" si="142"/>
        <v>4101.8990759112912</v>
      </c>
      <c r="AL480" s="32">
        <f t="shared" si="143"/>
        <v>1252.9222996207727</v>
      </c>
      <c r="AM480" s="32">
        <f t="shared" si="144"/>
        <v>795.07367461592412</v>
      </c>
      <c r="AN480" s="32">
        <f t="shared" si="145"/>
        <v>2325.8982881575248</v>
      </c>
      <c r="AO480" s="32">
        <f t="shared" si="146"/>
        <v>1898.9005684232911</v>
      </c>
      <c r="AQ480">
        <v>476</v>
      </c>
      <c r="AR480" s="35">
        <f t="shared" si="147"/>
        <v>-2.5656054392657612E-3</v>
      </c>
      <c r="AS480" s="35">
        <f t="shared" si="148"/>
        <v>2.5934329269824197E-2</v>
      </c>
      <c r="AT480" s="35">
        <f t="shared" si="149"/>
        <v>2.3621717296067324E-3</v>
      </c>
      <c r="AU480" s="35">
        <f t="shared" si="150"/>
        <v>1.6357125694521635E-3</v>
      </c>
      <c r="AV480" s="35">
        <f t="shared" si="151"/>
        <v>4.7358757762328008E-3</v>
      </c>
      <c r="AW480" s="35">
        <f t="shared" si="152"/>
        <v>6.4204967811700266E-3</v>
      </c>
      <c r="AZ480" s="36">
        <v>1.4014585576971838E-2</v>
      </c>
      <c r="BA480">
        <v>473</v>
      </c>
    </row>
    <row r="481" spans="8:53" x14ac:dyDescent="0.35">
      <c r="H481" s="4"/>
      <c r="I481" s="7"/>
      <c r="J481" s="7"/>
      <c r="K481" s="7"/>
      <c r="L481" s="7"/>
      <c r="M481" s="7"/>
      <c r="N481" s="4"/>
      <c r="O481" s="4">
        <v>477</v>
      </c>
      <c r="P481" s="4">
        <v>0.71384639063344879</v>
      </c>
      <c r="Q481" s="4">
        <v>1.0594837388424625</v>
      </c>
      <c r="R481" s="4">
        <v>1.0228665359570113</v>
      </c>
      <c r="S481" s="4">
        <v>-1.1539432363358066</v>
      </c>
      <c r="T481" s="4">
        <v>1.4393251422898827</v>
      </c>
      <c r="U481" s="4"/>
      <c r="V481" s="4"/>
      <c r="W481" s="4"/>
      <c r="X481" s="4"/>
      <c r="Y481" s="4"/>
      <c r="Z481" s="4"/>
      <c r="AA481" s="4"/>
      <c r="AC481">
        <v>477</v>
      </c>
      <c r="AD481">
        <f t="shared" si="137"/>
        <v>0.71384639063344879</v>
      </c>
      <c r="AE481">
        <f t="shared" si="138"/>
        <v>1.2077854446021685</v>
      </c>
      <c r="AF481">
        <f t="shared" si="139"/>
        <v>1.5225842802173644</v>
      </c>
      <c r="AG481">
        <f t="shared" si="140"/>
        <v>-1.1174232140103377</v>
      </c>
      <c r="AH481">
        <f t="shared" si="141"/>
        <v>1.6731014254395631</v>
      </c>
      <c r="AJ481">
        <v>477</v>
      </c>
      <c r="AK481" s="32">
        <f t="shared" si="142"/>
        <v>4151.5306805349928</v>
      </c>
      <c r="AL481" s="32">
        <f t="shared" si="143"/>
        <v>1242.5485418408357</v>
      </c>
      <c r="AM481" s="32">
        <f t="shared" si="144"/>
        <v>777.02257603737792</v>
      </c>
      <c r="AN481" s="32">
        <f t="shared" si="145"/>
        <v>2289.0907591077048</v>
      </c>
      <c r="AO481" s="32">
        <f t="shared" si="146"/>
        <v>1928.5891632461687</v>
      </c>
      <c r="AQ481">
        <v>477</v>
      </c>
      <c r="AR481" s="35">
        <f t="shared" si="147"/>
        <v>9.5030165801390787E-3</v>
      </c>
      <c r="AS481" s="35">
        <f t="shared" si="148"/>
        <v>1.7439952377347634E-2</v>
      </c>
      <c r="AT481" s="35">
        <f t="shared" si="149"/>
        <v>-2.0395138631646659E-2</v>
      </c>
      <c r="AU481" s="35">
        <f t="shared" si="150"/>
        <v>-1.4215253818653406E-2</v>
      </c>
      <c r="AV481" s="35">
        <f t="shared" si="151"/>
        <v>2.0444542578464286E-2</v>
      </c>
      <c r="AW481" s="35">
        <f t="shared" si="152"/>
        <v>2.5554238171301871E-3</v>
      </c>
      <c r="AZ481" s="36">
        <v>1.4476797616462546E-2</v>
      </c>
      <c r="BA481">
        <v>474</v>
      </c>
    </row>
    <row r="482" spans="8:53" x14ac:dyDescent="0.35">
      <c r="H482" s="4"/>
      <c r="I482" s="7"/>
      <c r="J482" s="7"/>
      <c r="K482" s="7"/>
      <c r="L482" s="7"/>
      <c r="M482" s="7"/>
      <c r="N482" s="4"/>
      <c r="O482" s="4">
        <v>478</v>
      </c>
      <c r="P482" s="4">
        <v>0.31926047775036642</v>
      </c>
      <c r="Q482" s="4">
        <v>1.0327981337772156</v>
      </c>
      <c r="R482" s="4">
        <v>0.48324085578210552</v>
      </c>
      <c r="S482" s="4">
        <v>-0.7636724190905062</v>
      </c>
      <c r="T482" s="4">
        <v>-1.0722799745104838</v>
      </c>
      <c r="U482" s="4"/>
      <c r="V482" s="4"/>
      <c r="W482" s="4"/>
      <c r="X482" s="4"/>
      <c r="Y482" s="4"/>
      <c r="Z482" s="4"/>
      <c r="AA482" s="4"/>
      <c r="AC482">
        <v>478</v>
      </c>
      <c r="AD482">
        <f t="shared" si="137"/>
        <v>0.31926047775036642</v>
      </c>
      <c r="AE482">
        <f t="shared" si="138"/>
        <v>1.0802039276036739</v>
      </c>
      <c r="AF482">
        <f t="shared" si="139"/>
        <v>0.99584185337277331</v>
      </c>
      <c r="AG482">
        <f t="shared" si="140"/>
        <v>-0.70698806275415427</v>
      </c>
      <c r="AH482">
        <f t="shared" si="141"/>
        <v>-0.74369579486031312</v>
      </c>
      <c r="AJ482">
        <v>478</v>
      </c>
      <c r="AK482" s="32">
        <f t="shared" si="142"/>
        <v>4129.88553586543</v>
      </c>
      <c r="AL482" s="32">
        <f t="shared" si="143"/>
        <v>1240.2811538869514</v>
      </c>
      <c r="AM482" s="32">
        <f t="shared" si="144"/>
        <v>782.92691768854968</v>
      </c>
      <c r="AN482" s="32">
        <f t="shared" si="145"/>
        <v>2301.1586090094338</v>
      </c>
      <c r="AO482" s="32">
        <f t="shared" si="146"/>
        <v>1873.0417693212473</v>
      </c>
      <c r="AQ482">
        <v>478</v>
      </c>
      <c r="AR482" s="35">
        <f t="shared" si="147"/>
        <v>4.2396955258861002E-3</v>
      </c>
      <c r="AS482" s="35">
        <f t="shared" si="148"/>
        <v>1.558333992790284E-2</v>
      </c>
      <c r="AT482" s="35">
        <f t="shared" si="149"/>
        <v>-1.2951440130421488E-2</v>
      </c>
      <c r="AU482" s="35">
        <f t="shared" si="150"/>
        <v>-9.0182985188260734E-3</v>
      </c>
      <c r="AV482" s="35">
        <f t="shared" si="151"/>
        <v>-8.946390475278565E-3</v>
      </c>
      <c r="AW482" s="35">
        <f t="shared" si="152"/>
        <v>-2.2186187341474367E-3</v>
      </c>
      <c r="AZ482" s="36">
        <v>1.4889542900435648E-2</v>
      </c>
      <c r="BA482">
        <v>475</v>
      </c>
    </row>
    <row r="483" spans="8:53" x14ac:dyDescent="0.35">
      <c r="H483" s="4"/>
      <c r="I483" s="7"/>
      <c r="J483" s="7"/>
      <c r="K483" s="7"/>
      <c r="L483" s="7"/>
      <c r="M483" s="7"/>
      <c r="N483" s="4"/>
      <c r="O483" s="4">
        <v>479</v>
      </c>
      <c r="P483" s="4">
        <v>-0.88058086665820712</v>
      </c>
      <c r="Q483" s="4">
        <v>0.51195340876592643</v>
      </c>
      <c r="R483" s="4">
        <v>-3.1354509009852474</v>
      </c>
      <c r="S483" s="4">
        <v>7.2587241022238916E-2</v>
      </c>
      <c r="T483" s="4">
        <v>1.0282300125439003</v>
      </c>
      <c r="U483" s="4"/>
      <c r="V483" s="4"/>
      <c r="W483" s="4"/>
      <c r="X483" s="4"/>
      <c r="Y483" s="4"/>
      <c r="Z483" s="4"/>
      <c r="AA483" s="4"/>
      <c r="AC483">
        <v>479</v>
      </c>
      <c r="AD483">
        <f t="shared" si="137"/>
        <v>-0.88058086665820712</v>
      </c>
      <c r="AE483">
        <f t="shared" si="138"/>
        <v>0.26744272809004899</v>
      </c>
      <c r="AF483">
        <f t="shared" si="139"/>
        <v>-2.4922165427189431</v>
      </c>
      <c r="AG483">
        <f t="shared" si="140"/>
        <v>0.54262769455887105</v>
      </c>
      <c r="AH483">
        <f t="shared" si="141"/>
        <v>1.1877578017963974</v>
      </c>
      <c r="AJ483">
        <v>479</v>
      </c>
      <c r="AK483" s="32">
        <f t="shared" si="142"/>
        <v>4064.7586856052089</v>
      </c>
      <c r="AL483" s="32">
        <f t="shared" si="143"/>
        <v>1225.9335227225406</v>
      </c>
      <c r="AM483" s="32">
        <f t="shared" si="144"/>
        <v>801.1810211338983</v>
      </c>
      <c r="AN483" s="32">
        <f t="shared" si="145"/>
        <v>2338.2936580180804</v>
      </c>
      <c r="AO483" s="32">
        <f t="shared" si="146"/>
        <v>1917.3034329977693</v>
      </c>
      <c r="AQ483">
        <v>479</v>
      </c>
      <c r="AR483" s="35">
        <f t="shared" si="147"/>
        <v>-1.1596813187951471E-2</v>
      </c>
      <c r="AS483" s="35">
        <f t="shared" si="148"/>
        <v>3.8350237236770557E-3</v>
      </c>
      <c r="AT483" s="35">
        <f t="shared" si="149"/>
        <v>1.0061801732095699E-2</v>
      </c>
      <c r="AU483" s="35">
        <f t="shared" si="150"/>
        <v>6.973712595530035E-3</v>
      </c>
      <c r="AV483" s="35">
        <f t="shared" si="151"/>
        <v>1.4473098758046143E-2</v>
      </c>
      <c r="AW483" s="35">
        <f t="shared" si="152"/>
        <v>4.749364724279493E-3</v>
      </c>
      <c r="AZ483" s="36">
        <v>1.5064069080800602E-2</v>
      </c>
      <c r="BA483">
        <v>476</v>
      </c>
    </row>
    <row r="484" spans="8:53" x14ac:dyDescent="0.35">
      <c r="H484" s="4"/>
      <c r="I484" s="7"/>
      <c r="J484" s="7"/>
      <c r="K484" s="7"/>
      <c r="L484" s="7"/>
      <c r="M484" s="7"/>
      <c r="N484" s="4"/>
      <c r="O484" s="4">
        <v>480</v>
      </c>
      <c r="P484" s="4">
        <v>-0.97845039503432896</v>
      </c>
      <c r="Q484" s="4">
        <v>-0.23530197332511937</v>
      </c>
      <c r="R484" s="4">
        <v>-2.5674092833371069E-2</v>
      </c>
      <c r="S484" s="4">
        <v>0.78075632598173261</v>
      </c>
      <c r="T484" s="4">
        <v>-1.6020812247486844</v>
      </c>
      <c r="U484" s="4"/>
      <c r="V484" s="4"/>
      <c r="W484" s="4"/>
      <c r="X484" s="4"/>
      <c r="Y484" s="4"/>
      <c r="Z484" s="4"/>
      <c r="AA484" s="4"/>
      <c r="AC484">
        <v>480</v>
      </c>
      <c r="AD484">
        <f t="shared" si="137"/>
        <v>-0.97845039503432896</v>
      </c>
      <c r="AE484">
        <f t="shared" si="138"/>
        <v>-0.47976741894297059</v>
      </c>
      <c r="AF484">
        <f t="shared" si="139"/>
        <v>-0.2962717096815467</v>
      </c>
      <c r="AG484">
        <f t="shared" si="140"/>
        <v>0.57579318414491398</v>
      </c>
      <c r="AH484">
        <f t="shared" si="141"/>
        <v>-1.7283359847929911</v>
      </c>
      <c r="AJ484">
        <v>480</v>
      </c>
      <c r="AK484" s="32">
        <f t="shared" si="142"/>
        <v>4059.4918951757277</v>
      </c>
      <c r="AL484" s="32">
        <f t="shared" si="143"/>
        <v>1212.8895411667897</v>
      </c>
      <c r="AM484" s="32">
        <f t="shared" si="144"/>
        <v>801.67124941697864</v>
      </c>
      <c r="AN484" s="32">
        <f t="shared" si="145"/>
        <v>2339.2873637559028</v>
      </c>
      <c r="AO484" s="32">
        <f t="shared" si="146"/>
        <v>1850.8722384277123</v>
      </c>
      <c r="AQ484">
        <v>480</v>
      </c>
      <c r="AR484" s="35">
        <f t="shared" si="147"/>
        <v>-1.2877507282586298E-2</v>
      </c>
      <c r="AS484" s="35">
        <f t="shared" si="148"/>
        <v>-6.8458209483809318E-3</v>
      </c>
      <c r="AT484" s="35">
        <f t="shared" si="149"/>
        <v>1.0679840414748565E-2</v>
      </c>
      <c r="AU484" s="35">
        <f t="shared" si="150"/>
        <v>7.4016466801183345E-3</v>
      </c>
      <c r="AV484" s="35">
        <f t="shared" si="151"/>
        <v>-2.0676611324261351E-2</v>
      </c>
      <c r="AW484" s="35">
        <f t="shared" si="152"/>
        <v>-4.4636904920723371E-3</v>
      </c>
      <c r="AZ484" s="36">
        <v>1.5163248550145879E-2</v>
      </c>
      <c r="BA484">
        <v>477</v>
      </c>
    </row>
    <row r="485" spans="8:53" x14ac:dyDescent="0.35">
      <c r="H485" s="4"/>
      <c r="I485" s="7"/>
      <c r="J485" s="7"/>
      <c r="K485" s="7"/>
      <c r="L485" s="7"/>
      <c r="M485" s="7"/>
      <c r="N485" s="4"/>
      <c r="O485" s="4">
        <v>481</v>
      </c>
      <c r="P485" s="4">
        <v>-1.6852122022562219</v>
      </c>
      <c r="Q485" s="4">
        <v>0.74174849669138021</v>
      </c>
      <c r="R485" s="4">
        <v>0.82655953990850506</v>
      </c>
      <c r="S485" s="4">
        <v>-0.55069746064149705</v>
      </c>
      <c r="T485" s="4">
        <v>-0.3481592772509734</v>
      </c>
      <c r="U485" s="4"/>
      <c r="V485" s="4"/>
      <c r="W485" s="4"/>
      <c r="X485" s="4"/>
      <c r="Y485" s="4"/>
      <c r="Z485" s="4"/>
      <c r="AA485" s="4"/>
      <c r="AC485">
        <v>481</v>
      </c>
      <c r="AD485">
        <f t="shared" si="137"/>
        <v>-1.6852122022562219</v>
      </c>
      <c r="AE485">
        <f t="shared" si="138"/>
        <v>0.28187241401829422</v>
      </c>
      <c r="AF485">
        <f t="shared" si="139"/>
        <v>0.82053688205434216</v>
      </c>
      <c r="AG485">
        <f t="shared" si="140"/>
        <v>-0.94000635678634636</v>
      </c>
      <c r="AH485">
        <f t="shared" si="141"/>
        <v>-0.46439035889953884</v>
      </c>
      <c r="AJ485">
        <v>481</v>
      </c>
      <c r="AK485" s="32">
        <f t="shared" si="142"/>
        <v>4021.6599683506756</v>
      </c>
      <c r="AL485" s="32">
        <f t="shared" si="143"/>
        <v>1226.1867963181166</v>
      </c>
      <c r="AM485" s="32">
        <f t="shared" si="144"/>
        <v>779.56933434317205</v>
      </c>
      <c r="AN485" s="32">
        <f t="shared" si="145"/>
        <v>2294.2994862013243</v>
      </c>
      <c r="AO485" s="32">
        <f t="shared" si="146"/>
        <v>1879.3786407714824</v>
      </c>
      <c r="AQ485">
        <v>481</v>
      </c>
      <c r="AR485" s="35">
        <f t="shared" si="147"/>
        <v>-2.2076871852380942E-2</v>
      </c>
      <c r="AS485" s="35">
        <f t="shared" si="148"/>
        <v>4.0424125429818769E-3</v>
      </c>
      <c r="AT485" s="35">
        <f t="shared" si="149"/>
        <v>-1.71843994665003E-2</v>
      </c>
      <c r="AU485" s="35">
        <f t="shared" si="150"/>
        <v>-1.1972143231848587E-2</v>
      </c>
      <c r="AV485" s="35">
        <f t="shared" si="151"/>
        <v>-5.5934597362456984E-3</v>
      </c>
      <c r="AW485" s="35">
        <f t="shared" si="152"/>
        <v>-1.0556892348798731E-2</v>
      </c>
      <c r="AZ485" s="36">
        <v>1.5163665874739229E-2</v>
      </c>
      <c r="BA485">
        <v>478</v>
      </c>
    </row>
    <row r="486" spans="8:53" x14ac:dyDescent="0.35">
      <c r="H486" s="4"/>
      <c r="I486" s="7"/>
      <c r="J486" s="7"/>
      <c r="K486" s="7"/>
      <c r="L486" s="7"/>
      <c r="M486" s="7"/>
      <c r="N486" s="4"/>
      <c r="O486" s="4">
        <v>482</v>
      </c>
      <c r="P486" s="4">
        <v>-0.17383481358676248</v>
      </c>
      <c r="Q486" s="4">
        <v>-0.18344797047144504</v>
      </c>
      <c r="R486" s="4">
        <v>-1.997713508227243</v>
      </c>
      <c r="S486" s="4">
        <v>-0.81834004811096228</v>
      </c>
      <c r="T486" s="4">
        <v>-0.94304208038042459</v>
      </c>
      <c r="U486" s="4"/>
      <c r="V486" s="4"/>
      <c r="W486" s="4"/>
      <c r="X486" s="4"/>
      <c r="Y486" s="4"/>
      <c r="Z486" s="4"/>
      <c r="AA486" s="4"/>
      <c r="AC486">
        <v>482</v>
      </c>
      <c r="AD486">
        <f t="shared" si="137"/>
        <v>-0.17383481358676248</v>
      </c>
      <c r="AE486">
        <f t="shared" si="138"/>
        <v>-0.22208590022823546</v>
      </c>
      <c r="AF486">
        <f t="shared" si="139"/>
        <v>-1.7954302813352681</v>
      </c>
      <c r="AG486">
        <f t="shared" si="140"/>
        <v>-0.46358218644806559</v>
      </c>
      <c r="AH486">
        <f t="shared" si="141"/>
        <v>-0.84187471112062529</v>
      </c>
      <c r="AJ486">
        <v>482</v>
      </c>
      <c r="AK486" s="32">
        <f t="shared" si="142"/>
        <v>4102.9951875710722</v>
      </c>
      <c r="AL486" s="32">
        <f t="shared" si="143"/>
        <v>1217.3721111218113</v>
      </c>
      <c r="AM486" s="32">
        <f t="shared" si="144"/>
        <v>786.44962006809419</v>
      </c>
      <c r="AN486" s="32">
        <f t="shared" si="145"/>
        <v>2308.3453993661906</v>
      </c>
      <c r="AO486" s="32">
        <f t="shared" si="146"/>
        <v>1870.8193687130579</v>
      </c>
      <c r="AQ486">
        <v>482</v>
      </c>
      <c r="AR486" s="35">
        <f t="shared" si="147"/>
        <v>-2.2990704881342694E-3</v>
      </c>
      <c r="AS486" s="35">
        <f t="shared" si="148"/>
        <v>-3.1753440148934997E-3</v>
      </c>
      <c r="AT486" s="35">
        <f t="shared" si="149"/>
        <v>-8.5103125717421735E-3</v>
      </c>
      <c r="AU486" s="35">
        <f t="shared" si="150"/>
        <v>-5.9233455207826635E-3</v>
      </c>
      <c r="AV486" s="35">
        <f t="shared" si="151"/>
        <v>-1.0122294921528163E-2</v>
      </c>
      <c r="AW486" s="35">
        <f t="shared" si="152"/>
        <v>-6.0060735034161549E-3</v>
      </c>
      <c r="AZ486" s="36">
        <v>1.5693484528214972E-2</v>
      </c>
      <c r="BA486">
        <v>479</v>
      </c>
    </row>
    <row r="487" spans="8:53" x14ac:dyDescent="0.35">
      <c r="H487" s="4"/>
      <c r="I487" s="7"/>
      <c r="J487" s="7"/>
      <c r="K487" s="7"/>
      <c r="L487" s="7"/>
      <c r="M487" s="7"/>
      <c r="N487" s="4"/>
      <c r="O487" s="4">
        <v>483</v>
      </c>
      <c r="P487" s="4">
        <v>-1.5370576823886095</v>
      </c>
      <c r="Q487" s="4">
        <v>-1.8120783272331229</v>
      </c>
      <c r="R487" s="4">
        <v>0.95015820208897661</v>
      </c>
      <c r="S487" s="4">
        <v>-1.5047058598529421</v>
      </c>
      <c r="T487" s="4">
        <v>-0.18566478942631295</v>
      </c>
      <c r="U487" s="4"/>
      <c r="V487" s="4"/>
      <c r="W487" s="4"/>
      <c r="X487" s="4"/>
      <c r="Y487" s="4"/>
      <c r="Z487" s="4"/>
      <c r="AA487" s="4"/>
      <c r="AC487">
        <v>483</v>
      </c>
      <c r="AD487">
        <f t="shared" si="137"/>
        <v>-1.5370576823886095</v>
      </c>
      <c r="AE487">
        <f t="shared" si="138"/>
        <v>-2.1472849873357189</v>
      </c>
      <c r="AF487">
        <f t="shared" si="139"/>
        <v>-0.39318315046820107</v>
      </c>
      <c r="AG487">
        <f t="shared" si="140"/>
        <v>-2.0444521619282905</v>
      </c>
      <c r="AH487">
        <f t="shared" si="141"/>
        <v>-0.96193485232400822</v>
      </c>
      <c r="AJ487">
        <v>483</v>
      </c>
      <c r="AK487" s="32">
        <f t="shared" si="142"/>
        <v>4029.5611457521118</v>
      </c>
      <c r="AL487" s="32">
        <f t="shared" si="143"/>
        <v>1184.278117590997</v>
      </c>
      <c r="AM487" s="32">
        <f t="shared" si="144"/>
        <v>763.8500843437298</v>
      </c>
      <c r="AN487" s="32">
        <f t="shared" si="145"/>
        <v>2262.0661096706735</v>
      </c>
      <c r="AO487" s="32">
        <f t="shared" si="146"/>
        <v>1868.1052432821457</v>
      </c>
      <c r="AQ487">
        <v>483</v>
      </c>
      <c r="AR487" s="35">
        <f t="shared" si="147"/>
        <v>-2.015558955072716E-2</v>
      </c>
      <c r="AS487" s="35">
        <f t="shared" si="148"/>
        <v>-3.0273803405529542E-2</v>
      </c>
      <c r="AT487" s="35">
        <f t="shared" si="149"/>
        <v>-3.7001910812241801E-2</v>
      </c>
      <c r="AU487" s="35">
        <f t="shared" si="150"/>
        <v>-2.5853275194576586E-2</v>
      </c>
      <c r="AV487" s="35">
        <f t="shared" si="151"/>
        <v>-1.1558378114687851E-2</v>
      </c>
      <c r="AW487" s="35">
        <f t="shared" si="152"/>
        <v>-2.4968591415552591E-2</v>
      </c>
      <c r="AZ487" s="36">
        <v>1.5707551070353043E-2</v>
      </c>
      <c r="BA487">
        <v>480</v>
      </c>
    </row>
    <row r="488" spans="8:53" x14ac:dyDescent="0.35">
      <c r="H488" s="4"/>
      <c r="I488" s="7"/>
      <c r="J488" s="7"/>
      <c r="K488" s="7"/>
      <c r="L488" s="7"/>
      <c r="M488" s="7"/>
      <c r="N488" s="4"/>
      <c r="O488" s="4">
        <v>484</v>
      </c>
      <c r="P488" s="4">
        <v>1.2355636968057213</v>
      </c>
      <c r="Q488" s="4">
        <v>-0.2966076414822984</v>
      </c>
      <c r="R488" s="4">
        <v>-0.45654935021147885</v>
      </c>
      <c r="S488" s="4">
        <v>-0.74919448479596717</v>
      </c>
      <c r="T488" s="4">
        <v>1.0211613840626965</v>
      </c>
      <c r="U488" s="4"/>
      <c r="V488" s="4"/>
      <c r="W488" s="4"/>
      <c r="X488" s="4"/>
      <c r="Y488" s="4"/>
      <c r="Z488" s="4"/>
      <c r="AA488" s="4"/>
      <c r="AC488">
        <v>484</v>
      </c>
      <c r="AD488">
        <f t="shared" si="137"/>
        <v>1.2355636968057213</v>
      </c>
      <c r="AE488">
        <f t="shared" si="138"/>
        <v>3.219560532078547E-2</v>
      </c>
      <c r="AF488">
        <f t="shared" si="139"/>
        <v>-0.34675178477941349</v>
      </c>
      <c r="AG488">
        <f t="shared" si="140"/>
        <v>-0.44535039447848401</v>
      </c>
      <c r="AH488">
        <f t="shared" si="141"/>
        <v>1.112138600588136</v>
      </c>
      <c r="AJ488">
        <v>484</v>
      </c>
      <c r="AK488" s="32">
        <f t="shared" si="142"/>
        <v>4180.3239173746542</v>
      </c>
      <c r="AL488" s="32">
        <f t="shared" si="143"/>
        <v>1221.8117750846136</v>
      </c>
      <c r="AM488" s="32">
        <f t="shared" si="144"/>
        <v>786.71411767534573</v>
      </c>
      <c r="AN488" s="32">
        <f t="shared" si="145"/>
        <v>2308.8846130902375</v>
      </c>
      <c r="AO488" s="32">
        <f t="shared" si="146"/>
        <v>1915.5510105234598</v>
      </c>
      <c r="AQ488">
        <v>484</v>
      </c>
      <c r="AR488" s="35">
        <f t="shared" si="147"/>
        <v>1.6504496680726621E-2</v>
      </c>
      <c r="AS488" s="35">
        <f t="shared" si="148"/>
        <v>4.60000069284483E-4</v>
      </c>
      <c r="AT488" s="35">
        <f t="shared" si="149"/>
        <v>-8.1768561833766018E-3</v>
      </c>
      <c r="AU488" s="35">
        <f t="shared" si="150"/>
        <v>-5.6911360017924961E-3</v>
      </c>
      <c r="AV488" s="35">
        <f t="shared" si="151"/>
        <v>1.3545866569729226E-2</v>
      </c>
      <c r="AW488" s="35">
        <f t="shared" si="152"/>
        <v>3.328474226914247E-3</v>
      </c>
      <c r="AZ488" s="36">
        <v>1.6089936745140899E-2</v>
      </c>
      <c r="BA488">
        <v>481</v>
      </c>
    </row>
    <row r="489" spans="8:53" x14ac:dyDescent="0.35">
      <c r="H489" s="4"/>
      <c r="I489" s="7"/>
      <c r="J489" s="7"/>
      <c r="K489" s="7"/>
      <c r="L489" s="7"/>
      <c r="M489" s="7"/>
      <c r="N489" s="4"/>
      <c r="O489" s="4">
        <v>485</v>
      </c>
      <c r="P489" s="4">
        <v>4.515592177552074E-2</v>
      </c>
      <c r="Q489" s="4">
        <v>-0.88538410476781959</v>
      </c>
      <c r="R489" s="4">
        <v>-0.75802510367235276</v>
      </c>
      <c r="S489" s="4">
        <v>5.6506680670841768E-2</v>
      </c>
      <c r="T489" s="4">
        <v>0.38565584544263865</v>
      </c>
      <c r="U489" s="4"/>
      <c r="V489" s="4"/>
      <c r="W489" s="4"/>
      <c r="X489" s="4"/>
      <c r="Y489" s="4"/>
      <c r="Z489" s="4"/>
      <c r="AA489" s="4"/>
      <c r="AC489">
        <v>485</v>
      </c>
      <c r="AD489">
        <f t="shared" si="137"/>
        <v>4.515592177552074E-2</v>
      </c>
      <c r="AE489">
        <f t="shared" si="138"/>
        <v>-0.84376407656256225</v>
      </c>
      <c r="AF489">
        <f t="shared" si="139"/>
        <v>-1.0921563576766256</v>
      </c>
      <c r="AG489">
        <f t="shared" si="140"/>
        <v>0.14467793133280554</v>
      </c>
      <c r="AH489">
        <f t="shared" si="141"/>
        <v>0.19802208794313572</v>
      </c>
      <c r="AJ489">
        <v>485</v>
      </c>
      <c r="AK489" s="32">
        <f t="shared" si="142"/>
        <v>4114.9158988204445</v>
      </c>
      <c r="AL489" s="32">
        <f t="shared" si="143"/>
        <v>1206.585647937153</v>
      </c>
      <c r="AM489" s="32">
        <f t="shared" si="144"/>
        <v>795.32214182092071</v>
      </c>
      <c r="AN489" s="32">
        <f t="shared" si="145"/>
        <v>2326.4031392518455</v>
      </c>
      <c r="AO489" s="32">
        <f t="shared" si="146"/>
        <v>1894.4932788048807</v>
      </c>
      <c r="AQ489">
        <v>485</v>
      </c>
      <c r="AR489" s="35">
        <f t="shared" si="147"/>
        <v>5.9961794561513848E-4</v>
      </c>
      <c r="AS489" s="35">
        <f t="shared" si="148"/>
        <v>-1.200765777919921E-2</v>
      </c>
      <c r="AT489" s="35">
        <f t="shared" si="149"/>
        <v>2.675418331972601E-3</v>
      </c>
      <c r="AU489" s="35">
        <f t="shared" si="150"/>
        <v>1.8531240049288744E-3</v>
      </c>
      <c r="AV489" s="35">
        <f t="shared" si="151"/>
        <v>2.4039148151435707E-3</v>
      </c>
      <c r="AW489" s="35">
        <f t="shared" si="152"/>
        <v>-8.9511653630780508E-4</v>
      </c>
      <c r="AZ489" s="36">
        <v>1.6265448911890478E-2</v>
      </c>
      <c r="BA489">
        <v>482</v>
      </c>
    </row>
    <row r="490" spans="8:53" x14ac:dyDescent="0.35">
      <c r="H490" s="4"/>
      <c r="I490" s="7"/>
      <c r="J490" s="7"/>
      <c r="K490" s="7"/>
      <c r="L490" s="7"/>
      <c r="M490" s="7"/>
      <c r="N490" s="4"/>
      <c r="O490" s="4">
        <v>486</v>
      </c>
      <c r="P490" s="4">
        <v>0.28905568862671938</v>
      </c>
      <c r="Q490" s="4">
        <v>-0.7402307643982321</v>
      </c>
      <c r="R490" s="4">
        <v>1.0319262585732112</v>
      </c>
      <c r="S490" s="4">
        <v>0.46967716094858619</v>
      </c>
      <c r="T490" s="4">
        <v>-1.9947622832275762</v>
      </c>
      <c r="U490" s="4"/>
      <c r="V490" s="4"/>
      <c r="W490" s="4"/>
      <c r="X490" s="4"/>
      <c r="Y490" s="4"/>
      <c r="Z490" s="4"/>
      <c r="AA490" s="4"/>
      <c r="AC490">
        <v>486</v>
      </c>
      <c r="AD490">
        <f t="shared" si="137"/>
        <v>0.28905568862671938</v>
      </c>
      <c r="AE490">
        <f t="shared" si="138"/>
        <v>-0.64060047591454461</v>
      </c>
      <c r="AF490">
        <f t="shared" si="139"/>
        <v>0.52009635143054256</v>
      </c>
      <c r="AG490">
        <f t="shared" si="140"/>
        <v>0.26245215477595368</v>
      </c>
      <c r="AH490">
        <f t="shared" si="141"/>
        <v>-2.1093392187205309</v>
      </c>
      <c r="AJ490">
        <v>486</v>
      </c>
      <c r="AK490" s="32">
        <f t="shared" si="142"/>
        <v>4128.2332993226673</v>
      </c>
      <c r="AL490" s="32">
        <f t="shared" si="143"/>
        <v>1210.1000952579348</v>
      </c>
      <c r="AM490" s="32">
        <f t="shared" si="144"/>
        <v>797.05161391019919</v>
      </c>
      <c r="AN490" s="32">
        <f t="shared" si="145"/>
        <v>2329.9158546520621</v>
      </c>
      <c r="AO490" s="32">
        <f t="shared" si="146"/>
        <v>1842.364395550673</v>
      </c>
      <c r="AQ490">
        <v>486</v>
      </c>
      <c r="AR490" s="35">
        <f t="shared" si="147"/>
        <v>3.8379309955542951E-3</v>
      </c>
      <c r="AS490" s="35">
        <f t="shared" si="148"/>
        <v>-9.1299117642295036E-3</v>
      </c>
      <c r="AT490" s="35">
        <f t="shared" si="149"/>
        <v>4.8557916164890802E-3</v>
      </c>
      <c r="AU490" s="35">
        <f t="shared" si="150"/>
        <v>3.3658561870988368E-3</v>
      </c>
      <c r="AV490" s="35">
        <f t="shared" si="151"/>
        <v>-2.5178234582569403E-2</v>
      </c>
      <c r="AW490" s="35">
        <f t="shared" si="152"/>
        <v>-4.4497135095313391E-3</v>
      </c>
      <c r="AZ490" s="36">
        <v>1.6873676340411238E-2</v>
      </c>
      <c r="BA490">
        <v>483</v>
      </c>
    </row>
    <row r="491" spans="8:53" x14ac:dyDescent="0.35">
      <c r="H491" s="4"/>
      <c r="I491" s="7"/>
      <c r="J491" s="7"/>
      <c r="K491" s="7"/>
      <c r="L491" s="7"/>
      <c r="M491" s="7"/>
      <c r="N491" s="4"/>
      <c r="O491" s="4">
        <v>487</v>
      </c>
      <c r="P491" s="4">
        <v>-0.39125119839311157</v>
      </c>
      <c r="Q491" s="4">
        <v>0.75023595052885905</v>
      </c>
      <c r="R491" s="4">
        <v>-1.6986464964016472</v>
      </c>
      <c r="S491" s="4">
        <v>1.4725874980905893</v>
      </c>
      <c r="T491" s="4">
        <v>4.3251948999960287E-2</v>
      </c>
      <c r="U491" s="4"/>
      <c r="V491" s="4"/>
      <c r="W491" s="4"/>
      <c r="X491" s="4"/>
      <c r="Y491" s="4"/>
      <c r="Z491" s="4"/>
      <c r="AA491" s="4"/>
      <c r="AC491">
        <v>487</v>
      </c>
      <c r="AD491">
        <f t="shared" si="137"/>
        <v>-0.39125119839311157</v>
      </c>
      <c r="AE491">
        <f t="shared" si="138"/>
        <v>0.6239015669300183</v>
      </c>
      <c r="AF491">
        <f t="shared" si="139"/>
        <v>-1.088761254776816</v>
      </c>
      <c r="AG491">
        <f t="shared" si="140"/>
        <v>1.7387521397177197</v>
      </c>
      <c r="AH491">
        <f t="shared" si="141"/>
        <v>0.30285208271260439</v>
      </c>
      <c r="AJ491">
        <v>487</v>
      </c>
      <c r="AK491" s="32">
        <f t="shared" si="142"/>
        <v>4091.1943381888132</v>
      </c>
      <c r="AL491" s="32">
        <f t="shared" si="143"/>
        <v>1232.2055242285498</v>
      </c>
      <c r="AM491" s="32">
        <f t="shared" si="144"/>
        <v>819.05226456726621</v>
      </c>
      <c r="AN491" s="32">
        <f t="shared" si="145"/>
        <v>2374.4003065978595</v>
      </c>
      <c r="AO491" s="32">
        <f t="shared" si="146"/>
        <v>1896.8963595136784</v>
      </c>
      <c r="AQ491">
        <v>487</v>
      </c>
      <c r="AR491" s="35">
        <f t="shared" si="147"/>
        <v>-5.1686128247605545E-3</v>
      </c>
      <c r="AS491" s="35">
        <f t="shared" si="148"/>
        <v>8.9707465535719955E-3</v>
      </c>
      <c r="AT491" s="35">
        <f t="shared" si="149"/>
        <v>3.2592365818540303E-2</v>
      </c>
      <c r="AU491" s="35">
        <f t="shared" si="150"/>
        <v>2.2522848541346008E-2</v>
      </c>
      <c r="AV491" s="35">
        <f t="shared" si="151"/>
        <v>3.6754197273358713E-3</v>
      </c>
      <c r="AW491" s="35">
        <f t="shared" si="152"/>
        <v>1.2518553563206726E-2</v>
      </c>
      <c r="AZ491" s="36">
        <v>1.6983595331135651E-2</v>
      </c>
      <c r="BA491">
        <v>484</v>
      </c>
    </row>
    <row r="492" spans="8:53" x14ac:dyDescent="0.35">
      <c r="H492" s="4"/>
      <c r="I492" s="7"/>
      <c r="J492" s="7"/>
      <c r="K492" s="7"/>
      <c r="L492" s="7"/>
      <c r="M492" s="7"/>
      <c r="N492" s="4"/>
      <c r="O492" s="4">
        <v>488</v>
      </c>
      <c r="P492" s="4">
        <v>0.62400850685337028</v>
      </c>
      <c r="Q492" s="4">
        <v>-2.9746927920216021E-2</v>
      </c>
      <c r="R492" s="4">
        <v>-6.409696218616541E-2</v>
      </c>
      <c r="S492" s="4">
        <v>1.5309411870970802</v>
      </c>
      <c r="T492" s="4">
        <v>0.19481269512155192</v>
      </c>
      <c r="U492" s="4"/>
      <c r="V492" s="4"/>
      <c r="W492" s="4"/>
      <c r="X492" s="4"/>
      <c r="Y492" s="4"/>
      <c r="Z492" s="4"/>
      <c r="AA492" s="4"/>
      <c r="AC492">
        <v>488</v>
      </c>
      <c r="AD492">
        <f t="shared" si="137"/>
        <v>0.62400850685337028</v>
      </c>
      <c r="AE492">
        <f t="shared" si="138"/>
        <v>0.1322479602729843</v>
      </c>
      <c r="AF492">
        <f t="shared" si="139"/>
        <v>2.7231705496911951E-2</v>
      </c>
      <c r="AG492">
        <f t="shared" si="140"/>
        <v>1.6125305289353464</v>
      </c>
      <c r="AH492">
        <f t="shared" si="141"/>
        <v>0.29301554597979906</v>
      </c>
      <c r="AJ492">
        <v>488</v>
      </c>
      <c r="AK492" s="32">
        <f t="shared" si="142"/>
        <v>4146.592640126175</v>
      </c>
      <c r="AL492" s="32">
        <f t="shared" si="143"/>
        <v>1223.5630887946113</v>
      </c>
      <c r="AM492" s="32">
        <f t="shared" si="144"/>
        <v>817.14773211495128</v>
      </c>
      <c r="AN492" s="32">
        <f t="shared" si="145"/>
        <v>2370.5639705447811</v>
      </c>
      <c r="AO492" s="32">
        <f t="shared" si="146"/>
        <v>1896.6707411630007</v>
      </c>
      <c r="AQ492">
        <v>488</v>
      </c>
      <c r="AR492" s="35">
        <f t="shared" si="147"/>
        <v>8.302262672172267E-3</v>
      </c>
      <c r="AS492" s="35">
        <f t="shared" si="148"/>
        <v>1.8940338133972556E-3</v>
      </c>
      <c r="AT492" s="35">
        <f t="shared" si="149"/>
        <v>3.0191291118193631E-2</v>
      </c>
      <c r="AU492" s="35">
        <f t="shared" si="150"/>
        <v>2.0870750848275721E-2</v>
      </c>
      <c r="AV492" s="35">
        <f t="shared" si="151"/>
        <v>3.5560417804707534E-3</v>
      </c>
      <c r="AW492" s="35">
        <f t="shared" si="152"/>
        <v>1.2962876046501927E-2</v>
      </c>
      <c r="AZ492" s="36">
        <v>1.7109356964535548E-2</v>
      </c>
      <c r="BA492">
        <v>485</v>
      </c>
    </row>
    <row r="493" spans="8:53" x14ac:dyDescent="0.35">
      <c r="H493" s="4"/>
      <c r="I493" s="7"/>
      <c r="J493" s="7"/>
      <c r="K493" s="7"/>
      <c r="L493" s="7"/>
      <c r="M493" s="7"/>
      <c r="N493" s="4"/>
      <c r="O493" s="4">
        <v>489</v>
      </c>
      <c r="P493" s="4">
        <v>-0.68486060232875012</v>
      </c>
      <c r="Q493" s="4">
        <v>8.2809769192093277E-2</v>
      </c>
      <c r="R493" s="4">
        <v>-0.51591189488836198</v>
      </c>
      <c r="S493" s="4">
        <v>0.59977673850047331</v>
      </c>
      <c r="T493" s="4">
        <v>-0.28438407908409802</v>
      </c>
      <c r="U493" s="4"/>
      <c r="V493" s="4"/>
      <c r="W493" s="4"/>
      <c r="X493" s="4"/>
      <c r="Y493" s="4"/>
      <c r="Z493" s="4"/>
      <c r="AA493" s="4"/>
      <c r="AC493">
        <v>489</v>
      </c>
      <c r="AD493">
        <f t="shared" si="137"/>
        <v>-0.68486060232875012</v>
      </c>
      <c r="AE493">
        <f t="shared" si="138"/>
        <v>-9.6680528289853337E-2</v>
      </c>
      <c r="AF493">
        <f t="shared" si="139"/>
        <v>-0.49432309246930667</v>
      </c>
      <c r="AG493">
        <f t="shared" si="140"/>
        <v>0.56625808385252208</v>
      </c>
      <c r="AH493">
        <f t="shared" si="141"/>
        <v>-0.31533810420906327</v>
      </c>
      <c r="AJ493">
        <v>489</v>
      </c>
      <c r="AK493" s="32">
        <f t="shared" si="142"/>
        <v>4075.3117601669674</v>
      </c>
      <c r="AL493" s="32">
        <f t="shared" si="143"/>
        <v>1219.5596241610849</v>
      </c>
      <c r="AM493" s="32">
        <f t="shared" si="144"/>
        <v>801.53027774523082</v>
      </c>
      <c r="AN493" s="32">
        <f t="shared" si="145"/>
        <v>2339.001629451544</v>
      </c>
      <c r="AO493" s="32">
        <f t="shared" si="146"/>
        <v>1882.7691014443442</v>
      </c>
      <c r="AQ493">
        <v>489</v>
      </c>
      <c r="AR493" s="35">
        <f t="shared" si="147"/>
        <v>-9.0306848309480436E-3</v>
      </c>
      <c r="AS493" s="35">
        <f t="shared" si="148"/>
        <v>-1.3841357944033295E-3</v>
      </c>
      <c r="AT493" s="35">
        <f t="shared" si="149"/>
        <v>1.0502115160401893E-2</v>
      </c>
      <c r="AU493" s="35">
        <f t="shared" si="150"/>
        <v>7.2785967234589855E-3</v>
      </c>
      <c r="AV493" s="35">
        <f t="shared" si="151"/>
        <v>-3.799517741557068E-3</v>
      </c>
      <c r="AW493" s="35">
        <f t="shared" si="152"/>
        <v>7.1327470339048688E-4</v>
      </c>
      <c r="AZ493" s="36">
        <v>1.7148487298143469E-2</v>
      </c>
      <c r="BA493">
        <v>486</v>
      </c>
    </row>
    <row r="494" spans="8:53" x14ac:dyDescent="0.35">
      <c r="H494" s="4"/>
      <c r="I494" s="7"/>
      <c r="J494" s="7"/>
      <c r="K494" s="7"/>
      <c r="L494" s="7"/>
      <c r="M494" s="7"/>
      <c r="N494" s="4"/>
      <c r="O494" s="4">
        <v>490</v>
      </c>
      <c r="P494" s="4">
        <v>0.19596505137892989</v>
      </c>
      <c r="Q494" s="4">
        <v>-4.6742984530102486E-3</v>
      </c>
      <c r="R494" s="4">
        <v>-0.13880821432524854</v>
      </c>
      <c r="S494" s="4">
        <v>-3.2205471518208699</v>
      </c>
      <c r="T494" s="4">
        <v>0.96870731471063176</v>
      </c>
      <c r="U494" s="4"/>
      <c r="V494" s="4"/>
      <c r="W494" s="4"/>
      <c r="X494" s="4"/>
      <c r="Y494" s="4"/>
      <c r="Z494" s="4"/>
      <c r="AA494" s="4"/>
      <c r="AC494">
        <v>490</v>
      </c>
      <c r="AD494">
        <f t="shared" si="137"/>
        <v>0.19596505137892989</v>
      </c>
      <c r="AE494">
        <f t="shared" si="138"/>
        <v>4.604095015487427E-2</v>
      </c>
      <c r="AF494">
        <f t="shared" si="139"/>
        <v>-8.8345112036660428E-2</v>
      </c>
      <c r="AG494">
        <f t="shared" si="140"/>
        <v>-3.0776447150675854</v>
      </c>
      <c r="AH494">
        <f t="shared" si="141"/>
        <v>0.93150777328687884</v>
      </c>
      <c r="AJ494">
        <v>490</v>
      </c>
      <c r="AK494" s="32">
        <f t="shared" si="142"/>
        <v>4123.1452916789376</v>
      </c>
      <c r="AL494" s="32">
        <f t="shared" si="143"/>
        <v>1222.0539741054379</v>
      </c>
      <c r="AM494" s="32">
        <f t="shared" si="144"/>
        <v>749.43203544812127</v>
      </c>
      <c r="AN494" s="32">
        <f t="shared" si="145"/>
        <v>2232.3223675025565</v>
      </c>
      <c r="AO494" s="32">
        <f t="shared" si="146"/>
        <v>1911.3714963849802</v>
      </c>
      <c r="AQ494">
        <v>490</v>
      </c>
      <c r="AR494" s="35">
        <f t="shared" si="147"/>
        <v>2.6007104472851594E-3</v>
      </c>
      <c r="AS494" s="35">
        <f t="shared" si="148"/>
        <v>6.5832065951920704E-4</v>
      </c>
      <c r="AT494" s="35">
        <f t="shared" si="149"/>
        <v>-5.5178976994299966E-2</v>
      </c>
      <c r="AU494" s="35">
        <f t="shared" si="150"/>
        <v>-3.8662259376186836E-2</v>
      </c>
      <c r="AV494" s="35">
        <f t="shared" si="151"/>
        <v>1.1334424923929332E-2</v>
      </c>
      <c r="AW494" s="35">
        <f t="shared" si="152"/>
        <v>-1.5849556067950622E-2</v>
      </c>
      <c r="AZ494" s="36">
        <v>1.7232897303392569E-2</v>
      </c>
      <c r="BA494">
        <v>487</v>
      </c>
    </row>
    <row r="495" spans="8:53" x14ac:dyDescent="0.35">
      <c r="H495" s="4"/>
      <c r="I495" s="7"/>
      <c r="J495" s="7"/>
      <c r="K495" s="7"/>
      <c r="L495" s="7"/>
      <c r="M495" s="7"/>
      <c r="N495" s="4"/>
      <c r="O495" s="4">
        <v>491</v>
      </c>
      <c r="P495" s="4">
        <v>0.87587136846973301</v>
      </c>
      <c r="Q495" s="4">
        <v>-1.5685318803590667</v>
      </c>
      <c r="R495" s="4">
        <v>0.20794334108607282</v>
      </c>
      <c r="S495" s="4">
        <v>0.60052106663545379</v>
      </c>
      <c r="T495" s="4">
        <v>-0.52398397111263617</v>
      </c>
      <c r="U495" s="4"/>
      <c r="V495" s="4"/>
      <c r="W495" s="4"/>
      <c r="X495" s="4"/>
      <c r="Y495" s="4"/>
      <c r="Z495" s="4"/>
      <c r="AA495" s="4"/>
      <c r="AC495">
        <v>491</v>
      </c>
      <c r="AD495">
        <f t="shared" si="137"/>
        <v>0.87587136846973301</v>
      </c>
      <c r="AE495">
        <f t="shared" si="138"/>
        <v>-1.2894710218574059</v>
      </c>
      <c r="AF495">
        <f t="shared" si="139"/>
        <v>-0.51355729965630559</v>
      </c>
      <c r="AG495">
        <f t="shared" si="140"/>
        <v>0.59205032123164736</v>
      </c>
      <c r="AH495">
        <f t="shared" si="141"/>
        <v>-0.77485711790566913</v>
      </c>
      <c r="AJ495">
        <v>491</v>
      </c>
      <c r="AK495" s="32">
        <f t="shared" si="142"/>
        <v>4160.4514372824224</v>
      </c>
      <c r="AL495" s="32">
        <f t="shared" si="143"/>
        <v>1198.9112556821115</v>
      </c>
      <c r="AM495" s="32">
        <f t="shared" si="144"/>
        <v>801.9116602047194</v>
      </c>
      <c r="AN495" s="32">
        <f t="shared" si="145"/>
        <v>2339.7746149776772</v>
      </c>
      <c r="AO495" s="32">
        <f t="shared" si="146"/>
        <v>1872.3361085796776</v>
      </c>
      <c r="AQ495">
        <v>491</v>
      </c>
      <c r="AR495" s="35">
        <f t="shared" si="147"/>
        <v>1.1672223925500047E-2</v>
      </c>
      <c r="AS495" s="35">
        <f t="shared" si="148"/>
        <v>-1.8291704661525965E-2</v>
      </c>
      <c r="AT495" s="35">
        <f t="shared" si="149"/>
        <v>1.0982930162278581E-2</v>
      </c>
      <c r="AU495" s="35">
        <f t="shared" si="150"/>
        <v>7.6114788242009901E-3</v>
      </c>
      <c r="AV495" s="35">
        <f t="shared" si="151"/>
        <v>-9.3197658246633175E-3</v>
      </c>
      <c r="AW495" s="35">
        <f t="shared" si="152"/>
        <v>5.3103248515806722E-4</v>
      </c>
      <c r="AZ495" s="36">
        <v>1.7769966589392096E-2</v>
      </c>
      <c r="BA495">
        <v>488</v>
      </c>
    </row>
    <row r="496" spans="8:53" x14ac:dyDescent="0.35">
      <c r="H496" s="4"/>
      <c r="I496" s="7"/>
      <c r="J496" s="7"/>
      <c r="K496" s="7"/>
      <c r="L496" s="7"/>
      <c r="M496" s="7"/>
      <c r="N496" s="4"/>
      <c r="O496" s="4">
        <v>492</v>
      </c>
      <c r="P496" s="4">
        <v>0.7106086975377186</v>
      </c>
      <c r="Q496" s="4">
        <v>-0.33578242936845243</v>
      </c>
      <c r="R496" s="4">
        <v>-0.91471166174178953</v>
      </c>
      <c r="S496" s="4">
        <v>-1.225583939010485</v>
      </c>
      <c r="T496" s="4">
        <v>-0.61675961456362627</v>
      </c>
      <c r="U496" s="4"/>
      <c r="V496" s="4"/>
      <c r="W496" s="4"/>
      <c r="X496" s="4"/>
      <c r="Y496" s="4"/>
      <c r="Z496" s="4"/>
      <c r="AA496" s="4"/>
      <c r="AC496">
        <v>492</v>
      </c>
      <c r="AD496">
        <f t="shared" si="137"/>
        <v>0.7106086975377186</v>
      </c>
      <c r="AE496">
        <f t="shared" si="138"/>
        <v>-0.14108625625657428</v>
      </c>
      <c r="AF496">
        <f t="shared" si="139"/>
        <v>-0.83201507504362093</v>
      </c>
      <c r="AG496">
        <f t="shared" si="140"/>
        <v>-0.91881886885102593</v>
      </c>
      <c r="AH496">
        <f t="shared" si="141"/>
        <v>-0.51056638147161026</v>
      </c>
      <c r="AJ496">
        <v>492</v>
      </c>
      <c r="AK496" s="32">
        <f t="shared" si="142"/>
        <v>4151.3526149849476</v>
      </c>
      <c r="AL496" s="32">
        <f t="shared" si="143"/>
        <v>1218.7845821311053</v>
      </c>
      <c r="AM496" s="32">
        <f t="shared" si="144"/>
        <v>779.87403089361976</v>
      </c>
      <c r="AN496" s="32">
        <f t="shared" si="145"/>
        <v>2294.9223148575807</v>
      </c>
      <c r="AO496" s="32">
        <f t="shared" si="146"/>
        <v>1878.3295236105516</v>
      </c>
      <c r="AQ496">
        <v>492</v>
      </c>
      <c r="AR496" s="35">
        <f t="shared" si="147"/>
        <v>9.4597174397130779E-3</v>
      </c>
      <c r="AS496" s="35">
        <f t="shared" si="148"/>
        <v>-2.0187659110704192E-3</v>
      </c>
      <c r="AT496" s="35">
        <f t="shared" si="149"/>
        <v>-1.6800263623777512E-2</v>
      </c>
      <c r="AU496" s="35">
        <f t="shared" si="150"/>
        <v>-1.1703925387545389E-2</v>
      </c>
      <c r="AV496" s="35">
        <f t="shared" si="151"/>
        <v>-6.148562866450602E-3</v>
      </c>
      <c r="AW496" s="35">
        <f t="shared" si="152"/>
        <v>-5.4423600698261685E-3</v>
      </c>
      <c r="AZ496" s="36">
        <v>1.7937894443114912E-2</v>
      </c>
      <c r="BA496">
        <v>489</v>
      </c>
    </row>
    <row r="497" spans="8:53" x14ac:dyDescent="0.35">
      <c r="H497" s="4"/>
      <c r="I497" s="7"/>
      <c r="J497" s="7"/>
      <c r="K497" s="7"/>
      <c r="L497" s="7"/>
      <c r="M497" s="7"/>
      <c r="N497" s="4"/>
      <c r="O497" s="4">
        <v>493</v>
      </c>
      <c r="P497" s="4">
        <v>3.2007893750447255E-2</v>
      </c>
      <c r="Q497" s="4">
        <v>-2.6849930190388496</v>
      </c>
      <c r="R497" s="4">
        <v>1.684342045830673</v>
      </c>
      <c r="S497" s="4">
        <v>2.5274491278596884</v>
      </c>
      <c r="T497" s="4">
        <v>-0.62620316952067068</v>
      </c>
      <c r="U497" s="4"/>
      <c r="V497" s="4"/>
      <c r="W497" s="4"/>
      <c r="X497" s="4"/>
      <c r="Y497" s="4"/>
      <c r="Z497" s="4"/>
      <c r="AA497" s="4"/>
      <c r="AC497">
        <v>493</v>
      </c>
      <c r="AD497">
        <f t="shared" si="137"/>
        <v>3.2007893750447255E-2</v>
      </c>
      <c r="AE497">
        <f t="shared" si="138"/>
        <v>-2.5858482888357068</v>
      </c>
      <c r="AF497">
        <f t="shared" si="139"/>
        <v>5.9891904439794974E-3</v>
      </c>
      <c r="AG497">
        <f t="shared" si="140"/>
        <v>1.9634854665198205</v>
      </c>
      <c r="AH497">
        <f t="shared" si="141"/>
        <v>-1.3754116527237381</v>
      </c>
      <c r="AJ497">
        <v>493</v>
      </c>
      <c r="AK497" s="32">
        <f t="shared" si="142"/>
        <v>4114.1992126067917</v>
      </c>
      <c r="AL497" s="32">
        <f t="shared" si="143"/>
        <v>1176.8659605428984</v>
      </c>
      <c r="AM497" s="32">
        <f t="shared" si="144"/>
        <v>822.45421458145142</v>
      </c>
      <c r="AN497" s="32">
        <f t="shared" si="145"/>
        <v>2381.2461476929657</v>
      </c>
      <c r="AO497" s="32">
        <f t="shared" si="146"/>
        <v>1858.7881243021188</v>
      </c>
      <c r="AQ497">
        <v>493</v>
      </c>
      <c r="AR497" s="35">
        <f t="shared" si="147"/>
        <v>4.253456228748842E-4</v>
      </c>
      <c r="AS497" s="35">
        <f t="shared" si="148"/>
        <v>-3.634312340397261E-2</v>
      </c>
      <c r="AT497" s="35">
        <f t="shared" si="149"/>
        <v>3.6881258927699667E-2</v>
      </c>
      <c r="AU497" s="35">
        <f t="shared" si="150"/>
        <v>2.5470973555387744E-2</v>
      </c>
      <c r="AV497" s="35">
        <f t="shared" si="151"/>
        <v>-1.6488201115310575E-2</v>
      </c>
      <c r="AW497" s="35">
        <f t="shared" si="152"/>
        <v>1.9892507173358224E-3</v>
      </c>
      <c r="AZ497" s="37">
        <v>1.8394431943834388E-2</v>
      </c>
      <c r="BA497">
        <v>490</v>
      </c>
    </row>
    <row r="498" spans="8:53" x14ac:dyDescent="0.35">
      <c r="H498" s="4"/>
      <c r="I498" s="7"/>
      <c r="J498" s="7"/>
      <c r="K498" s="7"/>
      <c r="L498" s="7"/>
      <c r="M498" s="7"/>
      <c r="N498" s="4"/>
      <c r="O498" s="4">
        <v>494</v>
      </c>
      <c r="P498" s="4">
        <v>-0.69854616148752013</v>
      </c>
      <c r="Q498" s="4">
        <v>0.19522812444778648</v>
      </c>
      <c r="R498" s="4">
        <v>0.4370331829229509</v>
      </c>
      <c r="S498" s="4">
        <v>0.40382065510877252</v>
      </c>
      <c r="T498" s="4">
        <v>0.42155138534581049</v>
      </c>
      <c r="U498" s="4"/>
      <c r="V498" s="4"/>
      <c r="W498" s="4"/>
      <c r="X498" s="4"/>
      <c r="Y498" s="4"/>
      <c r="Z498" s="4"/>
      <c r="AA498" s="4"/>
      <c r="AC498">
        <v>494</v>
      </c>
      <c r="AD498">
        <f t="shared" si="137"/>
        <v>-0.69854616148752013</v>
      </c>
      <c r="AE498">
        <f t="shared" si="138"/>
        <v>8.4017282330635934E-3</v>
      </c>
      <c r="AF498">
        <f t="shared" si="139"/>
        <v>0.36026130503510356</v>
      </c>
      <c r="AG498">
        <f t="shared" si="140"/>
        <v>0.2006537458211865</v>
      </c>
      <c r="AH498">
        <f t="shared" si="141"/>
        <v>0.31593533379239441</v>
      </c>
      <c r="AJ498">
        <v>494</v>
      </c>
      <c r="AK498" s="32">
        <f t="shared" si="142"/>
        <v>4074.572956055626</v>
      </c>
      <c r="AL498" s="32">
        <f t="shared" si="143"/>
        <v>1221.3956567868458</v>
      </c>
      <c r="AM498" s="32">
        <f t="shared" si="144"/>
        <v>796.14365807582078</v>
      </c>
      <c r="AN498" s="32">
        <f t="shared" si="145"/>
        <v>2328.0720041916147</v>
      </c>
      <c r="AO498" s="32">
        <f t="shared" si="146"/>
        <v>1897.1964885833115</v>
      </c>
      <c r="AQ498">
        <v>494</v>
      </c>
      <c r="AR498" s="35">
        <f t="shared" si="147"/>
        <v>-9.2103354312815799E-3</v>
      </c>
      <c r="AS498" s="35">
        <f t="shared" si="148"/>
        <v>1.1926860744804202E-4</v>
      </c>
      <c r="AT498" s="35">
        <f t="shared" si="149"/>
        <v>3.7111170900412382E-3</v>
      </c>
      <c r="AU498" s="35">
        <f t="shared" si="150"/>
        <v>2.5718118046660354E-3</v>
      </c>
      <c r="AV498" s="35">
        <f t="shared" si="151"/>
        <v>3.8342223780054585E-3</v>
      </c>
      <c r="AW498" s="35">
        <f t="shared" si="152"/>
        <v>2.0521688977583876E-4</v>
      </c>
      <c r="AZ498" s="36">
        <v>1.9986519609165268E-2</v>
      </c>
      <c r="BA498">
        <v>491</v>
      </c>
    </row>
    <row r="499" spans="8:53" x14ac:dyDescent="0.35">
      <c r="H499" s="4"/>
      <c r="I499" s="7"/>
      <c r="J499" s="7"/>
      <c r="K499" s="7"/>
      <c r="L499" s="7"/>
      <c r="M499" s="7"/>
      <c r="N499" s="4"/>
      <c r="O499" s="4">
        <v>495</v>
      </c>
      <c r="P499" s="4">
        <v>-0.79175741760263096</v>
      </c>
      <c r="Q499" s="4">
        <v>-0.27471158038179833</v>
      </c>
      <c r="R499" s="4">
        <v>0.940654187960412</v>
      </c>
      <c r="S499" s="4">
        <v>-1.4354978019949629</v>
      </c>
      <c r="T499" s="4">
        <v>-0.28703276036931202</v>
      </c>
      <c r="U499" s="4"/>
      <c r="V499" s="4"/>
      <c r="W499" s="4"/>
      <c r="X499" s="4"/>
      <c r="Y499" s="4"/>
      <c r="Z499" s="4"/>
      <c r="AA499" s="4"/>
      <c r="AC499">
        <v>495</v>
      </c>
      <c r="AD499">
        <f t="shared" si="137"/>
        <v>-0.79175741760263096</v>
      </c>
      <c r="AE499">
        <f t="shared" si="138"/>
        <v>-0.46967808955317719</v>
      </c>
      <c r="AF499">
        <f t="shared" si="139"/>
        <v>0.52083209899404515</v>
      </c>
      <c r="AG499">
        <f t="shared" si="140"/>
        <v>-1.7360739945733197</v>
      </c>
      <c r="AH499">
        <f t="shared" si="141"/>
        <v>-0.54452478992743725</v>
      </c>
      <c r="AJ499">
        <v>495</v>
      </c>
      <c r="AK499" s="32">
        <f t="shared" si="142"/>
        <v>4069.5445813721126</v>
      </c>
      <c r="AL499" s="32">
        <f t="shared" si="143"/>
        <v>1213.0647420032526</v>
      </c>
      <c r="AM499" s="32">
        <f t="shared" si="144"/>
        <v>768.20696694927415</v>
      </c>
      <c r="AN499" s="32">
        <f t="shared" si="145"/>
        <v>2271.0203166731599</v>
      </c>
      <c r="AO499" s="32">
        <f t="shared" si="146"/>
        <v>1877.5583638246276</v>
      </c>
      <c r="AQ499">
        <v>495</v>
      </c>
      <c r="AR499" s="35">
        <f t="shared" si="147"/>
        <v>-1.0433055387393697E-2</v>
      </c>
      <c r="AS499" s="35">
        <f t="shared" si="148"/>
        <v>-6.7023606933448443E-3</v>
      </c>
      <c r="AT499" s="35">
        <f t="shared" si="149"/>
        <v>-3.1509118823406346E-2</v>
      </c>
      <c r="AU499" s="35">
        <f t="shared" si="150"/>
        <v>-2.1997193629404443E-2</v>
      </c>
      <c r="AV499" s="35">
        <f t="shared" si="151"/>
        <v>-6.5565947116973389E-3</v>
      </c>
      <c r="AW499" s="35">
        <f t="shared" si="152"/>
        <v>-1.5439664649049334E-2</v>
      </c>
      <c r="AZ499" s="36">
        <v>2.0007703153295454E-2</v>
      </c>
      <c r="BA499">
        <v>492</v>
      </c>
    </row>
    <row r="500" spans="8:53" x14ac:dyDescent="0.35">
      <c r="H500" s="4"/>
      <c r="I500" s="7"/>
      <c r="J500" s="7"/>
      <c r="K500" s="7"/>
      <c r="L500" s="7"/>
      <c r="M500" s="7"/>
      <c r="N500" s="4"/>
      <c r="O500" s="4">
        <v>496</v>
      </c>
      <c r="P500" s="4">
        <v>1.1995551807429239</v>
      </c>
      <c r="Q500" s="4">
        <v>-1.4140679756478141</v>
      </c>
      <c r="R500" s="4">
        <v>0.61920811151546329</v>
      </c>
      <c r="S500" s="4">
        <v>-0.90157635371480105</v>
      </c>
      <c r="T500" s="4">
        <v>0.10878744917793022</v>
      </c>
      <c r="U500" s="4"/>
      <c r="V500" s="4"/>
      <c r="W500" s="4"/>
      <c r="X500" s="4"/>
      <c r="Y500" s="4"/>
      <c r="Z500" s="4"/>
      <c r="AA500" s="4"/>
      <c r="AC500">
        <v>496</v>
      </c>
      <c r="AD500">
        <f t="shared" si="137"/>
        <v>1.1995551807429239</v>
      </c>
      <c r="AE500">
        <f t="shared" si="138"/>
        <v>-1.0567285335922687</v>
      </c>
      <c r="AF500">
        <f t="shared" si="139"/>
        <v>-3.8179706241753819E-2</v>
      </c>
      <c r="AG500">
        <f t="shared" si="140"/>
        <v>-0.88124314000665283</v>
      </c>
      <c r="AH500">
        <f t="shared" si="141"/>
        <v>-0.12424861582629289</v>
      </c>
      <c r="AJ500">
        <v>496</v>
      </c>
      <c r="AK500" s="32">
        <f t="shared" si="142"/>
        <v>4178.3302308895254</v>
      </c>
      <c r="AL500" s="32">
        <f t="shared" si="143"/>
        <v>1202.9126162790053</v>
      </c>
      <c r="AM500" s="32">
        <f t="shared" si="144"/>
        <v>780.41469910405681</v>
      </c>
      <c r="AN500" s="32">
        <f t="shared" si="145"/>
        <v>2296.02730907349</v>
      </c>
      <c r="AO500" s="32">
        <f t="shared" si="146"/>
        <v>1887.1247231718994</v>
      </c>
      <c r="AQ500">
        <v>496</v>
      </c>
      <c r="AR500" s="35">
        <f t="shared" si="147"/>
        <v>1.6019703799322826E-2</v>
      </c>
      <c r="AS500" s="35">
        <f t="shared" si="148"/>
        <v>-1.5015257908695734E-2</v>
      </c>
      <c r="AT500" s="35">
        <f t="shared" si="149"/>
        <v>-1.6118634513291985E-2</v>
      </c>
      <c r="AU500" s="35">
        <f t="shared" si="150"/>
        <v>-1.1228065512471463E-2</v>
      </c>
      <c r="AV500" s="35">
        <f t="shared" si="151"/>
        <v>-1.4948950120906579E-3</v>
      </c>
      <c r="AW500" s="35">
        <f t="shared" si="152"/>
        <v>-5.5674298294454026E-3</v>
      </c>
      <c r="AZ500" s="36">
        <v>2.0334751203577108E-2</v>
      </c>
      <c r="BA500">
        <v>493</v>
      </c>
    </row>
    <row r="501" spans="8:53" x14ac:dyDescent="0.35">
      <c r="H501" s="4"/>
      <c r="I501" s="7"/>
      <c r="J501" s="7"/>
      <c r="K501" s="7"/>
      <c r="L501" s="7"/>
      <c r="M501" s="7"/>
      <c r="N501" s="4"/>
      <c r="O501" s="4">
        <v>497</v>
      </c>
      <c r="P501" s="4">
        <v>0.59697093576879967</v>
      </c>
      <c r="Q501" s="4">
        <v>-0.33511466681115187</v>
      </c>
      <c r="R501" s="4">
        <v>2.5849919672079129</v>
      </c>
      <c r="S501" s="4">
        <v>0.21418430943340444</v>
      </c>
      <c r="T501" s="4">
        <v>-0.16852556203222882</v>
      </c>
      <c r="U501" s="4"/>
      <c r="V501" s="4"/>
      <c r="W501" s="4"/>
      <c r="X501" s="4"/>
      <c r="Y501" s="4"/>
      <c r="Z501" s="4"/>
      <c r="AA501" s="4"/>
      <c r="AC501">
        <v>497</v>
      </c>
      <c r="AD501">
        <f t="shared" si="137"/>
        <v>0.59697093576879967</v>
      </c>
      <c r="AE501">
        <f t="shared" si="138"/>
        <v>-0.16975850362060177</v>
      </c>
      <c r="AF501">
        <f t="shared" si="139"/>
        <v>2.080364290994547</v>
      </c>
      <c r="AG501">
        <f t="shared" si="140"/>
        <v>-0.19716008344665226</v>
      </c>
      <c r="AH501">
        <f t="shared" si="141"/>
        <v>-0.32854175530477336</v>
      </c>
      <c r="AJ501">
        <v>497</v>
      </c>
      <c r="AK501" s="32">
        <f t="shared" si="142"/>
        <v>4145.1076397700481</v>
      </c>
      <c r="AL501" s="32">
        <f t="shared" si="143"/>
        <v>1218.2844084734566</v>
      </c>
      <c r="AM501" s="32">
        <f t="shared" si="144"/>
        <v>790.32359744822088</v>
      </c>
      <c r="AN501" s="32">
        <f t="shared" si="145"/>
        <v>2316.2374974075246</v>
      </c>
      <c r="AO501" s="32">
        <f t="shared" si="146"/>
        <v>1882.4685139835785</v>
      </c>
      <c r="AQ501">
        <v>497</v>
      </c>
      <c r="AR501" s="35">
        <f t="shared" si="147"/>
        <v>7.9411639703943493E-3</v>
      </c>
      <c r="AS501" s="35">
        <f t="shared" si="148"/>
        <v>-2.4283246890837162E-3</v>
      </c>
      <c r="AT501" s="35">
        <f t="shared" si="149"/>
        <v>-3.6263269689601474E-3</v>
      </c>
      <c r="AU501" s="35">
        <f t="shared" si="150"/>
        <v>-2.5246555240838742E-3</v>
      </c>
      <c r="AV501" s="35">
        <f t="shared" si="151"/>
        <v>-3.9585629336339467E-3</v>
      </c>
      <c r="AW501" s="35">
        <f t="shared" si="152"/>
        <v>-9.1934122907346718E-4</v>
      </c>
      <c r="AZ501" s="36">
        <v>2.0358918063944742E-2</v>
      </c>
      <c r="BA501">
        <v>494</v>
      </c>
    </row>
    <row r="502" spans="8:53" x14ac:dyDescent="0.35">
      <c r="H502" s="4"/>
      <c r="I502" s="7"/>
      <c r="J502" s="7"/>
      <c r="K502" s="7"/>
      <c r="L502" s="7"/>
      <c r="M502" s="7"/>
      <c r="N502" s="4"/>
      <c r="O502" s="4">
        <v>498</v>
      </c>
      <c r="P502" s="4">
        <v>-1.8214486055927501</v>
      </c>
      <c r="Q502" s="4">
        <v>-0.68282420374316388</v>
      </c>
      <c r="R502" s="4">
        <v>-0.22739704733016294</v>
      </c>
      <c r="S502" s="4">
        <v>0.65131120925415675</v>
      </c>
      <c r="T502" s="4">
        <v>0.18222314511458734</v>
      </c>
      <c r="U502" s="4"/>
      <c r="V502" s="4"/>
      <c r="W502" s="4"/>
      <c r="X502" s="4"/>
      <c r="Y502" s="4"/>
      <c r="Z502" s="4"/>
      <c r="AA502" s="4"/>
      <c r="AC502">
        <v>498</v>
      </c>
      <c r="AD502">
        <f t="shared" si="137"/>
        <v>-1.8214486055927501</v>
      </c>
      <c r="AE502">
        <f t="shared" si="138"/>
        <v>-1.1296261302033315</v>
      </c>
      <c r="AF502">
        <f t="shared" si="139"/>
        <v>-0.83032805336113003</v>
      </c>
      <c r="AG502">
        <f t="shared" si="140"/>
        <v>0.30714411601017327</v>
      </c>
      <c r="AH502">
        <f t="shared" si="141"/>
        <v>-0.26553765708025623</v>
      </c>
      <c r="AJ502">
        <v>498</v>
      </c>
      <c r="AK502" s="32">
        <f t="shared" si="142"/>
        <v>4014.4080659659157</v>
      </c>
      <c r="AL502" s="32">
        <f t="shared" si="143"/>
        <v>1201.6579103416316</v>
      </c>
      <c r="AM502" s="32">
        <f t="shared" si="144"/>
        <v>797.70888317764354</v>
      </c>
      <c r="AN502" s="32">
        <f t="shared" si="145"/>
        <v>2331.2502178354048</v>
      </c>
      <c r="AO502" s="32">
        <f t="shared" si="146"/>
        <v>1883.9032645277985</v>
      </c>
      <c r="AQ502">
        <v>498</v>
      </c>
      <c r="AR502" s="35">
        <f t="shared" si="147"/>
        <v>-2.3840273811009061E-2</v>
      </c>
      <c r="AS502" s="35">
        <f t="shared" si="148"/>
        <v>-1.6042652739708063E-2</v>
      </c>
      <c r="AT502" s="35">
        <f t="shared" si="149"/>
        <v>5.6844215552742661E-3</v>
      </c>
      <c r="AU502" s="35">
        <f t="shared" si="150"/>
        <v>3.9404925866262097E-3</v>
      </c>
      <c r="AV502" s="35">
        <f t="shared" si="151"/>
        <v>-3.199415578296616E-3</v>
      </c>
      <c r="AW502" s="35">
        <f t="shared" si="152"/>
        <v>-6.6914855974226544E-3</v>
      </c>
      <c r="AZ502" s="36">
        <v>2.2011444329311215E-2</v>
      </c>
      <c r="BA502">
        <v>495</v>
      </c>
    </row>
    <row r="503" spans="8:53" x14ac:dyDescent="0.35">
      <c r="H503" s="4"/>
      <c r="I503" s="7"/>
      <c r="J503" s="7"/>
      <c r="K503" s="7"/>
      <c r="L503" s="7"/>
      <c r="M503" s="7"/>
      <c r="N503" s="4"/>
      <c r="O503" s="4">
        <v>499</v>
      </c>
      <c r="P503" s="4">
        <v>0.47130259355063187</v>
      </c>
      <c r="Q503" s="4">
        <v>1.6254437253962419</v>
      </c>
      <c r="R503" s="4">
        <v>-0.23787218831104268</v>
      </c>
      <c r="S503" s="4">
        <v>-0.16790399875399292</v>
      </c>
      <c r="T503" s="4">
        <v>-9.7335799945135384E-3</v>
      </c>
      <c r="U503" s="4"/>
      <c r="V503" s="4"/>
      <c r="W503" s="4"/>
      <c r="X503" s="4"/>
      <c r="Y503" s="4"/>
      <c r="Z503" s="4"/>
      <c r="AA503" s="4"/>
      <c r="AC503">
        <v>499</v>
      </c>
      <c r="AD503">
        <f t="shared" si="137"/>
        <v>0.47130259355063187</v>
      </c>
      <c r="AE503">
        <f t="shared" si="138"/>
        <v>1.6920138114017067</v>
      </c>
      <c r="AF503">
        <f t="shared" si="139"/>
        <v>0.72669476469591987</v>
      </c>
      <c r="AG503">
        <f t="shared" si="140"/>
        <v>7.8013845372394947E-2</v>
      </c>
      <c r="AH503">
        <f t="shared" si="141"/>
        <v>0.49802899298253278</v>
      </c>
      <c r="AJ503">
        <v>499</v>
      </c>
      <c r="AK503" s="32">
        <f t="shared" si="142"/>
        <v>4138.2124611160798</v>
      </c>
      <c r="AL503" s="32">
        <f t="shared" si="143"/>
        <v>1251.1920695600293</v>
      </c>
      <c r="AM503" s="32">
        <f t="shared" si="144"/>
        <v>794.34486746420123</v>
      </c>
      <c r="AN503" s="32">
        <f t="shared" si="145"/>
        <v>2324.417174501833</v>
      </c>
      <c r="AO503" s="32">
        <f t="shared" si="146"/>
        <v>1901.3786404599891</v>
      </c>
      <c r="AQ503">
        <v>499</v>
      </c>
      <c r="AR503" s="35">
        <f t="shared" si="147"/>
        <v>6.2645043991003124E-3</v>
      </c>
      <c r="AS503" s="35">
        <f t="shared" si="148"/>
        <v>2.4517559516912479E-2</v>
      </c>
      <c r="AT503" s="35">
        <f t="shared" si="149"/>
        <v>1.443352829300526E-3</v>
      </c>
      <c r="AU503" s="35">
        <f t="shared" si="150"/>
        <v>9.9787886044233609E-4</v>
      </c>
      <c r="AV503" s="35">
        <f t="shared" si="151"/>
        <v>6.0470596894039996E-3</v>
      </c>
      <c r="AW503" s="35">
        <f t="shared" si="152"/>
        <v>7.854071059031931E-3</v>
      </c>
      <c r="AZ503" s="36">
        <v>2.3678600585976151E-2</v>
      </c>
      <c r="BA503">
        <v>496</v>
      </c>
    </row>
    <row r="504" spans="8:53" x14ac:dyDescent="0.35">
      <c r="H504" s="4"/>
      <c r="I504" s="7"/>
      <c r="J504" s="7"/>
      <c r="K504" s="7"/>
      <c r="L504" s="7"/>
      <c r="M504" s="7"/>
      <c r="N504" s="4"/>
      <c r="O504" s="4">
        <v>500</v>
      </c>
      <c r="P504" s="4">
        <v>0.29415129199355067</v>
      </c>
      <c r="Q504" s="4">
        <v>-1.2029482339426767</v>
      </c>
      <c r="R504" s="4">
        <v>-1.1747575036416869</v>
      </c>
      <c r="S504" s="4">
        <v>0.60045530160014382</v>
      </c>
      <c r="T504" s="4">
        <v>0.72513051537838047</v>
      </c>
      <c r="U504" s="4"/>
      <c r="V504" s="4"/>
      <c r="W504" s="4"/>
      <c r="X504" s="4"/>
      <c r="Y504" s="4"/>
      <c r="Z504" s="4"/>
      <c r="AA504" s="4"/>
      <c r="AC504">
        <v>500</v>
      </c>
      <c r="AD504">
        <f t="shared" si="137"/>
        <v>0.29415129199355067</v>
      </c>
      <c r="AE504">
        <f t="shared" si="138"/>
        <v>-1.0863403444023008</v>
      </c>
      <c r="AF504">
        <f t="shared" si="139"/>
        <v>-1.5691370067836536</v>
      </c>
      <c r="AG504">
        <f t="shared" si="140"/>
        <v>0.77552409543156187</v>
      </c>
      <c r="AH504">
        <f t="shared" si="141"/>
        <v>0.51126605003670345</v>
      </c>
      <c r="AJ504">
        <v>500</v>
      </c>
      <c r="AK504" s="32">
        <f t="shared" si="142"/>
        <v>4128.5119883025736</v>
      </c>
      <c r="AL504" s="32">
        <f t="shared" si="143"/>
        <v>1202.4027829134411</v>
      </c>
      <c r="AM504" s="32">
        <f t="shared" si="144"/>
        <v>804.62987646939359</v>
      </c>
      <c r="AN504" s="32">
        <f t="shared" si="145"/>
        <v>2345.2806451279639</v>
      </c>
      <c r="AO504" s="32">
        <f t="shared" si="146"/>
        <v>1901.6830156421206</v>
      </c>
      <c r="AQ504">
        <v>500</v>
      </c>
      <c r="AR504" s="35">
        <f t="shared" si="147"/>
        <v>3.9056981367733279E-3</v>
      </c>
      <c r="AS504" s="35">
        <f t="shared" si="148"/>
        <v>-1.5432726375892658E-2</v>
      </c>
      <c r="AT504" s="35">
        <f t="shared" si="149"/>
        <v>1.4409829134384156E-2</v>
      </c>
      <c r="AU504" s="35">
        <f t="shared" si="150"/>
        <v>9.9826213892442173E-3</v>
      </c>
      <c r="AV504" s="35">
        <f t="shared" si="151"/>
        <v>6.2081090198791156E-3</v>
      </c>
      <c r="AW504" s="35">
        <f t="shared" si="152"/>
        <v>3.8147062608776322E-3</v>
      </c>
      <c r="AZ504" s="36">
        <v>2.4566395540218337E-2</v>
      </c>
      <c r="BA504">
        <v>497</v>
      </c>
    </row>
    <row r="505" spans="8:53" x14ac:dyDescent="0.35">
      <c r="AZ505" s="36">
        <v>2.5730462174878403E-2</v>
      </c>
      <c r="BA505">
        <v>498</v>
      </c>
    </row>
    <row r="506" spans="8:53" x14ac:dyDescent="0.35">
      <c r="AZ506" s="36">
        <v>2.6034996005609212E-2</v>
      </c>
      <c r="BA506">
        <v>499</v>
      </c>
    </row>
    <row r="507" spans="8:53" x14ac:dyDescent="0.35">
      <c r="AZ507" s="36">
        <v>2.72473565476298E-2</v>
      </c>
      <c r="BA507">
        <v>500</v>
      </c>
    </row>
  </sheetData>
  <sortState xmlns:xlrd2="http://schemas.microsoft.com/office/spreadsheetml/2017/richdata2" ref="AZ8:BA507">
    <sortCondition ref="AZ7:AZ507"/>
  </sortState>
  <mergeCells count="12">
    <mergeCell ref="A1:I1"/>
    <mergeCell ref="A3:F3"/>
    <mergeCell ref="H3:M3"/>
    <mergeCell ref="O3:T3"/>
    <mergeCell ref="V3:AA3"/>
    <mergeCell ref="V11:AA11"/>
    <mergeCell ref="BE16:BH16"/>
    <mergeCell ref="AC3:AH3"/>
    <mergeCell ref="AJ3:AO3"/>
    <mergeCell ref="AY3:BC3"/>
    <mergeCell ref="AQ3:AW3"/>
    <mergeCell ref="BE4:BH4"/>
  </mergeCells>
  <pageMargins left="0.7" right="0.7" top="0.75" bottom="0.75" header="0.3" footer="0.3"/>
  <ignoredErrors>
    <ignoredError sqref="BF13:BH13 AD5:AD504 AE5:AE504 AF5:AF504 AG5:AG504 AH5:AH504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26F-2A2A-461C-80C7-43C3E5EABD89}">
  <dimension ref="A1:AH253"/>
  <sheetViews>
    <sheetView showGridLines="0" zoomScale="80" zoomScaleNormal="80" workbookViewId="0">
      <selection sqref="A1:I1"/>
    </sheetView>
  </sheetViews>
  <sheetFormatPr defaultRowHeight="14.5" x14ac:dyDescent="0.35"/>
  <cols>
    <col min="1" max="1" width="10.54296875" bestFit="1" customWidth="1"/>
    <col min="8" max="8" width="10.54296875" bestFit="1" customWidth="1"/>
    <col min="21" max="21" width="10.54296875" bestFit="1" customWidth="1"/>
    <col min="22" max="22" width="19.54296875" bestFit="1" customWidth="1"/>
    <col min="23" max="23" width="17.1796875" bestFit="1" customWidth="1"/>
    <col min="24" max="25" width="22.26953125" bestFit="1" customWidth="1"/>
    <col min="26" max="26" width="14" bestFit="1" customWidth="1"/>
    <col min="28" max="28" width="34.08984375" customWidth="1"/>
    <col min="29" max="29" width="7.453125" bestFit="1" customWidth="1"/>
    <col min="30" max="30" width="10.90625" bestFit="1" customWidth="1"/>
    <col min="32" max="32" width="10.90625" bestFit="1" customWidth="1"/>
    <col min="33" max="33" width="11.36328125" bestFit="1" customWidth="1"/>
    <col min="34" max="34" width="9.08984375" bestFit="1" customWidth="1"/>
  </cols>
  <sheetData>
    <row r="1" spans="1:34" ht="21" x14ac:dyDescent="0.5">
      <c r="A1" s="72" t="s">
        <v>881</v>
      </c>
      <c r="B1" s="72"/>
      <c r="C1" s="72"/>
      <c r="D1" s="72"/>
      <c r="E1" s="72"/>
      <c r="F1" s="72"/>
      <c r="G1" s="72"/>
      <c r="H1" s="72"/>
      <c r="I1" s="72"/>
    </row>
    <row r="3" spans="1:34" x14ac:dyDescent="0.35">
      <c r="A3" s="65" t="s">
        <v>795</v>
      </c>
      <c r="B3" s="65"/>
      <c r="C3" s="65"/>
      <c r="D3" s="65"/>
      <c r="E3" s="65"/>
      <c r="F3" s="65"/>
      <c r="H3" s="66" t="s">
        <v>798</v>
      </c>
      <c r="I3" s="66"/>
      <c r="J3" s="66"/>
      <c r="K3" s="66"/>
      <c r="L3" s="66"/>
      <c r="M3" s="66"/>
      <c r="O3" s="65" t="s">
        <v>797</v>
      </c>
      <c r="P3" s="65"/>
      <c r="Q3" s="65"/>
      <c r="R3" s="65"/>
      <c r="S3" s="65"/>
      <c r="U3" s="65" t="s">
        <v>833</v>
      </c>
      <c r="V3" s="65"/>
      <c r="W3" s="65"/>
      <c r="X3" s="65"/>
      <c r="Y3" s="65"/>
      <c r="Z3" s="65"/>
    </row>
    <row r="4" spans="1:34" x14ac:dyDescent="0.35">
      <c r="A4" s="15" t="s">
        <v>794</v>
      </c>
      <c r="B4" s="15" t="s">
        <v>789</v>
      </c>
      <c r="C4" s="15" t="s">
        <v>790</v>
      </c>
      <c r="D4" s="15" t="s">
        <v>791</v>
      </c>
      <c r="E4" s="15" t="s">
        <v>792</v>
      </c>
      <c r="F4" s="15" t="s">
        <v>793</v>
      </c>
      <c r="H4" s="15" t="s">
        <v>794</v>
      </c>
      <c r="I4" s="15" t="s">
        <v>789</v>
      </c>
      <c r="J4" s="15" t="s">
        <v>790</v>
      </c>
      <c r="K4" s="15" t="s">
        <v>791</v>
      </c>
      <c r="L4" s="15" t="s">
        <v>792</v>
      </c>
      <c r="M4" s="15" t="s">
        <v>793</v>
      </c>
      <c r="O4" s="14" t="s">
        <v>789</v>
      </c>
      <c r="P4" s="14" t="s">
        <v>790</v>
      </c>
      <c r="Q4" s="14" t="s">
        <v>791</v>
      </c>
      <c r="R4" s="14" t="s">
        <v>792</v>
      </c>
      <c r="S4" s="14" t="s">
        <v>793</v>
      </c>
      <c r="U4" s="14" t="s">
        <v>794</v>
      </c>
      <c r="V4" s="14" t="s">
        <v>796</v>
      </c>
      <c r="W4" s="14" t="s">
        <v>832</v>
      </c>
      <c r="X4" s="14" t="s">
        <v>835</v>
      </c>
      <c r="Y4" s="14" t="s">
        <v>834</v>
      </c>
      <c r="Z4" s="14" t="s">
        <v>836</v>
      </c>
      <c r="AB4" s="14" t="s">
        <v>837</v>
      </c>
      <c r="AC4" s="34"/>
      <c r="AF4" s="63" t="s">
        <v>846</v>
      </c>
      <c r="AG4" s="63"/>
      <c r="AH4" s="63"/>
    </row>
    <row r="5" spans="1:34" x14ac:dyDescent="0.35">
      <c r="A5" s="5">
        <v>45292</v>
      </c>
      <c r="B5" s="6">
        <f>TCS!B2</f>
        <v>3793.52</v>
      </c>
      <c r="C5" s="6">
        <f>RELIANCE!B2</f>
        <v>1295.1300000000001</v>
      </c>
      <c r="D5" s="4">
        <f>SBI!B2</f>
        <v>641.35</v>
      </c>
      <c r="E5" s="6">
        <f>HUL!B2</f>
        <v>2644.22</v>
      </c>
      <c r="F5" s="6">
        <f>SUN!B2</f>
        <v>1260.25</v>
      </c>
      <c r="H5" s="5">
        <v>45292</v>
      </c>
      <c r="O5" s="12">
        <v>0.2</v>
      </c>
      <c r="P5" s="12">
        <v>0.2</v>
      </c>
      <c r="Q5" s="12">
        <v>0.2</v>
      </c>
      <c r="R5" s="12">
        <v>0.2</v>
      </c>
      <c r="S5" s="12">
        <v>0.2</v>
      </c>
      <c r="U5" s="5">
        <v>45292</v>
      </c>
      <c r="X5" s="54" t="s">
        <v>839</v>
      </c>
      <c r="Y5" s="54" t="s">
        <v>839</v>
      </c>
      <c r="Z5" s="54" t="s">
        <v>839</v>
      </c>
      <c r="AB5" s="14" t="s">
        <v>838</v>
      </c>
      <c r="AC5" s="14" t="s">
        <v>839</v>
      </c>
      <c r="AF5" s="56" t="s">
        <v>847</v>
      </c>
      <c r="AG5" s="57" t="s">
        <v>848</v>
      </c>
      <c r="AH5" s="58" t="s">
        <v>849</v>
      </c>
    </row>
    <row r="6" spans="1:34" x14ac:dyDescent="0.35">
      <c r="A6" s="5">
        <v>45293</v>
      </c>
      <c r="B6" s="6">
        <f>TCS!B3</f>
        <v>3765.75</v>
      </c>
      <c r="C6" s="6">
        <f>RELIANCE!B3</f>
        <v>1305.8499999999999</v>
      </c>
      <c r="D6" s="4">
        <f>SBI!B3</f>
        <v>639.45000000000005</v>
      </c>
      <c r="E6" s="6">
        <f>HUL!B3</f>
        <v>2603.4299999999998</v>
      </c>
      <c r="F6" s="6">
        <f>SUN!B3</f>
        <v>1296.2</v>
      </c>
      <c r="H6" s="5">
        <v>45293</v>
      </c>
      <c r="I6" s="18">
        <f>B6/B5-1</f>
        <v>-7.3203779075897701E-3</v>
      </c>
      <c r="J6" s="18">
        <f>C6/C5-1</f>
        <v>8.2771613660403975E-3</v>
      </c>
      <c r="K6" s="18">
        <f>D6/D5-1</f>
        <v>-2.9625009745068986E-3</v>
      </c>
      <c r="L6" s="18">
        <f>E6/E5-1</f>
        <v>-1.5426099189931208E-2</v>
      </c>
      <c r="M6" s="18">
        <f>F6/F5-1</f>
        <v>2.8526086094029068E-2</v>
      </c>
      <c r="U6" s="5">
        <v>45293</v>
      </c>
      <c r="V6" s="51">
        <f>SUMPRODUCT(I6:M6,$O$5:$S$5)</f>
        <v>2.2188538776083178E-3</v>
      </c>
      <c r="W6" s="52">
        <f>V6*100000</f>
        <v>221.88538776083178</v>
      </c>
      <c r="X6" t="b">
        <f>$AC$6&gt;W6</f>
        <v>0</v>
      </c>
      <c r="Y6" t="b">
        <f>$AC$7&gt;W6</f>
        <v>0</v>
      </c>
      <c r="Z6" t="b">
        <f>$AC$8&gt;W6</f>
        <v>0</v>
      </c>
      <c r="AB6" s="24" t="s">
        <v>840</v>
      </c>
      <c r="AC6" s="11">
        <f>'Historical Method'!W12</f>
        <v>-1996.0655376099171</v>
      </c>
      <c r="AF6" s="53" t="s">
        <v>850</v>
      </c>
      <c r="AG6" s="53" t="s">
        <v>851</v>
      </c>
      <c r="AH6" s="53" t="s">
        <v>852</v>
      </c>
    </row>
    <row r="7" spans="1:34" x14ac:dyDescent="0.35">
      <c r="A7" s="5">
        <v>45294</v>
      </c>
      <c r="B7" s="6">
        <f>TCS!B4</f>
        <v>3674.72</v>
      </c>
      <c r="C7" s="6">
        <f>RELIANCE!B4</f>
        <v>1291.6500000000001</v>
      </c>
      <c r="D7" s="4">
        <f>SBI!B4</f>
        <v>643.45000000000005</v>
      </c>
      <c r="E7" s="6">
        <f>HUL!B4</f>
        <v>2596.21</v>
      </c>
      <c r="F7" s="6">
        <f>SUN!B4</f>
        <v>1298.5999999999999</v>
      </c>
      <c r="H7" s="5">
        <v>45294</v>
      </c>
      <c r="I7" s="18">
        <f t="shared" ref="I7:I70" si="0">B7/B6-1</f>
        <v>-2.4173139480847206E-2</v>
      </c>
      <c r="J7" s="18">
        <f t="shared" ref="J7:J70" si="1">C7/C6-1</f>
        <v>-1.0874143278324366E-2</v>
      </c>
      <c r="K7" s="18">
        <f t="shared" ref="K7:K70" si="2">D7/D6-1</f>
        <v>6.2553757135037635E-3</v>
      </c>
      <c r="L7" s="18">
        <f t="shared" ref="L7:L70" si="3">E7/E6-1</f>
        <v>-2.7732645010619672E-3</v>
      </c>
      <c r="M7" s="18">
        <f t="shared" ref="M7:M70" si="4">F7/F6-1</f>
        <v>1.8515661163400754E-3</v>
      </c>
      <c r="U7" s="5">
        <v>45294</v>
      </c>
      <c r="V7" s="51">
        <f t="shared" ref="V7:V70" si="5">SUMPRODUCT(I7:M7,$O$5:$S$5)</f>
        <v>-5.9427210860779405E-3</v>
      </c>
      <c r="W7" s="52">
        <f>V7*100000</f>
        <v>-594.27210860779405</v>
      </c>
      <c r="X7" t="b">
        <f t="shared" ref="X7:X70" si="6">$AC$6&gt;W7</f>
        <v>0</v>
      </c>
      <c r="Y7" t="b">
        <f t="shared" ref="Y7:Y70" si="7">$AC$7&gt;W7</f>
        <v>0</v>
      </c>
      <c r="Z7" t="b">
        <f t="shared" ref="Z7:Z70" si="8">$AC$8&gt;W7</f>
        <v>0</v>
      </c>
      <c r="AB7" s="24" t="s">
        <v>841</v>
      </c>
      <c r="AC7" s="11">
        <f>'Variance Covariance'!W21</f>
        <v>-1915.1505399326477</v>
      </c>
    </row>
    <row r="8" spans="1:34" x14ac:dyDescent="0.35">
      <c r="A8" s="5">
        <v>45295</v>
      </c>
      <c r="B8" s="6">
        <f>TCS!B5</f>
        <v>3649.89</v>
      </c>
      <c r="C8" s="6">
        <f>RELIANCE!B5</f>
        <v>1298.32</v>
      </c>
      <c r="D8" s="4">
        <f>SBI!B5</f>
        <v>642.75</v>
      </c>
      <c r="E8" s="6">
        <f>HUL!B5</f>
        <v>2582.27</v>
      </c>
      <c r="F8" s="6">
        <f>SUN!B5</f>
        <v>1312.95</v>
      </c>
      <c r="H8" s="5">
        <v>45295</v>
      </c>
      <c r="I8" s="18">
        <f t="shared" si="0"/>
        <v>-6.7569774023599205E-3</v>
      </c>
      <c r="J8" s="18">
        <f t="shared" si="1"/>
        <v>5.1639375991947567E-3</v>
      </c>
      <c r="K8" s="18">
        <f t="shared" si="2"/>
        <v>-1.0878856165981166E-3</v>
      </c>
      <c r="L8" s="18">
        <f t="shared" si="3"/>
        <v>-5.3693653440977096E-3</v>
      </c>
      <c r="M8" s="18">
        <f t="shared" si="4"/>
        <v>1.1050361928230501E-2</v>
      </c>
      <c r="U8" s="5">
        <v>45295</v>
      </c>
      <c r="V8" s="51">
        <f t="shared" si="5"/>
        <v>6.0001423287390186E-4</v>
      </c>
      <c r="W8" s="52">
        <f t="shared" ref="W8:W71" si="9">V8*100000</f>
        <v>60.001423287390189</v>
      </c>
      <c r="X8" t="b">
        <f t="shared" si="6"/>
        <v>0</v>
      </c>
      <c r="Y8" t="b">
        <f t="shared" si="7"/>
        <v>0</v>
      </c>
      <c r="Z8" t="b">
        <f t="shared" si="8"/>
        <v>0</v>
      </c>
      <c r="AB8" s="24" t="s">
        <v>842</v>
      </c>
      <c r="AC8" s="11">
        <f>'Monte Carlo Simulation'!BF20</f>
        <v>-2226.5984989273929</v>
      </c>
    </row>
    <row r="9" spans="1:34" x14ac:dyDescent="0.35">
      <c r="A9" s="5">
        <v>45296</v>
      </c>
      <c r="B9" s="6">
        <f>TCS!B6</f>
        <v>3720.66</v>
      </c>
      <c r="C9" s="6">
        <f>RELIANCE!B6</f>
        <v>1303.8499999999999</v>
      </c>
      <c r="D9" s="4">
        <f>SBI!B6</f>
        <v>641.95000000000005</v>
      </c>
      <c r="E9" s="6">
        <f>HUL!B6</f>
        <v>2609.66</v>
      </c>
      <c r="F9" s="6">
        <f>SUN!B6</f>
        <v>1300.2</v>
      </c>
      <c r="H9" s="5">
        <v>45296</v>
      </c>
      <c r="I9" s="18">
        <f t="shared" si="0"/>
        <v>1.9389625440766611E-2</v>
      </c>
      <c r="J9" s="18">
        <f t="shared" si="1"/>
        <v>4.2593505453201175E-3</v>
      </c>
      <c r="K9" s="18">
        <f t="shared" si="2"/>
        <v>-1.2446518864254186E-3</v>
      </c>
      <c r="L9" s="18">
        <f t="shared" si="3"/>
        <v>1.060694660124617E-2</v>
      </c>
      <c r="M9" s="18">
        <f t="shared" si="4"/>
        <v>-9.7109562435736541E-3</v>
      </c>
      <c r="U9" s="5">
        <v>45296</v>
      </c>
      <c r="V9" s="51">
        <f t="shared" si="5"/>
        <v>4.6600628914667663E-3</v>
      </c>
      <c r="W9" s="52">
        <f t="shared" si="9"/>
        <v>466.00628914667664</v>
      </c>
      <c r="X9" t="b">
        <f t="shared" si="6"/>
        <v>0</v>
      </c>
      <c r="Y9" t="b">
        <f t="shared" si="7"/>
        <v>0</v>
      </c>
      <c r="Z9" t="b">
        <f t="shared" si="8"/>
        <v>0</v>
      </c>
    </row>
    <row r="10" spans="1:34" x14ac:dyDescent="0.35">
      <c r="A10" s="5">
        <v>45299</v>
      </c>
      <c r="B10" s="6">
        <f>TCS!B7</f>
        <v>3661.34</v>
      </c>
      <c r="C10" s="6">
        <f>RELIANCE!B7</f>
        <v>1293.68</v>
      </c>
      <c r="D10" s="4">
        <f>SBI!B7</f>
        <v>627</v>
      </c>
      <c r="E10" s="6">
        <f>HUL!B7</f>
        <v>2568.02</v>
      </c>
      <c r="F10" s="6">
        <f>SUN!B7</f>
        <v>1305.3</v>
      </c>
      <c r="H10" s="5">
        <v>45299</v>
      </c>
      <c r="I10" s="18">
        <f t="shared" si="0"/>
        <v>-1.5943407889997929E-2</v>
      </c>
      <c r="J10" s="18">
        <f t="shared" si="1"/>
        <v>-7.7999769912181494E-3</v>
      </c>
      <c r="K10" s="18">
        <f t="shared" si="2"/>
        <v>-2.3288418101098274E-2</v>
      </c>
      <c r="L10" s="18">
        <f t="shared" si="3"/>
        <v>-1.5956101561122815E-2</v>
      </c>
      <c r="M10" s="18">
        <f t="shared" si="4"/>
        <v>3.9224734656206905E-3</v>
      </c>
      <c r="U10" s="5">
        <v>45299</v>
      </c>
      <c r="V10" s="51">
        <f t="shared" si="5"/>
        <v>-1.1813086215563297E-2</v>
      </c>
      <c r="W10" s="52">
        <f t="shared" si="9"/>
        <v>-1181.3086215563296</v>
      </c>
      <c r="X10" t="b">
        <f t="shared" si="6"/>
        <v>0</v>
      </c>
      <c r="Y10" t="b">
        <f t="shared" si="7"/>
        <v>0</v>
      </c>
      <c r="Z10" t="b">
        <f t="shared" si="8"/>
        <v>0</v>
      </c>
    </row>
    <row r="11" spans="1:34" x14ac:dyDescent="0.35">
      <c r="A11" s="5">
        <v>45300</v>
      </c>
      <c r="B11" s="6">
        <f>TCS!B8</f>
        <v>3672.88</v>
      </c>
      <c r="C11" s="6">
        <f>RELIANCE!B8</f>
        <v>1290.25</v>
      </c>
      <c r="D11" s="4">
        <f>SBI!B8</f>
        <v>625.4</v>
      </c>
      <c r="E11" s="6">
        <f>HUL!B8</f>
        <v>2569.52</v>
      </c>
      <c r="F11" s="6">
        <f>SUN!B8</f>
        <v>1324</v>
      </c>
      <c r="H11" s="5">
        <v>45300</v>
      </c>
      <c r="I11" s="18">
        <f t="shared" si="0"/>
        <v>3.1518515079178577E-3</v>
      </c>
      <c r="J11" s="18">
        <f t="shared" si="1"/>
        <v>-2.6513511842186643E-3</v>
      </c>
      <c r="K11" s="18">
        <f t="shared" si="2"/>
        <v>-2.5518341307815273E-3</v>
      </c>
      <c r="L11" s="18">
        <f t="shared" si="3"/>
        <v>5.8410760040805698E-4</v>
      </c>
      <c r="M11" s="18">
        <f t="shared" si="4"/>
        <v>1.4326208534436669E-2</v>
      </c>
      <c r="U11" s="5">
        <v>45300</v>
      </c>
      <c r="V11" s="51">
        <f t="shared" si="5"/>
        <v>2.5717964655524784E-3</v>
      </c>
      <c r="W11" s="52">
        <f t="shared" si="9"/>
        <v>257.17964655524781</v>
      </c>
      <c r="X11" t="b">
        <f t="shared" si="6"/>
        <v>0</v>
      </c>
      <c r="Y11" t="b">
        <f t="shared" si="7"/>
        <v>0</v>
      </c>
      <c r="Z11" t="b">
        <f t="shared" si="8"/>
        <v>0</v>
      </c>
      <c r="AB11" s="63" t="s">
        <v>843</v>
      </c>
      <c r="AC11" s="63"/>
      <c r="AD11" s="63"/>
    </row>
    <row r="12" spans="1:34" x14ac:dyDescent="0.35">
      <c r="A12" s="5">
        <v>45301</v>
      </c>
      <c r="B12" s="6">
        <f>TCS!B9</f>
        <v>3695.93</v>
      </c>
      <c r="C12" s="6">
        <f>RELIANCE!B9</f>
        <v>1325.05</v>
      </c>
      <c r="D12" s="4">
        <f>SBI!B9</f>
        <v>621.75</v>
      </c>
      <c r="E12" s="6">
        <f>HUL!B9</f>
        <v>2567.1799999999998</v>
      </c>
      <c r="F12" s="6">
        <f>SUN!B9</f>
        <v>1324.85</v>
      </c>
      <c r="H12" s="5">
        <v>45301</v>
      </c>
      <c r="I12" s="18">
        <f t="shared" si="0"/>
        <v>6.2757291280954863E-3</v>
      </c>
      <c r="J12" s="18">
        <f t="shared" si="1"/>
        <v>2.6971517147839519E-2</v>
      </c>
      <c r="K12" s="18">
        <f t="shared" si="2"/>
        <v>-5.836264790534007E-3</v>
      </c>
      <c r="L12" s="18">
        <f t="shared" si="3"/>
        <v>-9.1067592390803309E-4</v>
      </c>
      <c r="M12" s="18">
        <f t="shared" si="4"/>
        <v>6.4199395770381251E-4</v>
      </c>
      <c r="U12" s="5">
        <v>45301</v>
      </c>
      <c r="V12" s="51">
        <f t="shared" si="5"/>
        <v>5.4284599038393567E-3</v>
      </c>
      <c r="W12" s="52">
        <f t="shared" si="9"/>
        <v>542.84599038393571</v>
      </c>
      <c r="X12" t="b">
        <f t="shared" si="6"/>
        <v>0</v>
      </c>
      <c r="Y12" t="b">
        <f t="shared" si="7"/>
        <v>0</v>
      </c>
      <c r="Z12" t="b">
        <f t="shared" si="8"/>
        <v>0</v>
      </c>
      <c r="AB12" s="24" t="s">
        <v>844</v>
      </c>
      <c r="AC12" s="54" t="s">
        <v>839</v>
      </c>
      <c r="AD12" s="54" t="s">
        <v>845</v>
      </c>
    </row>
    <row r="13" spans="1:34" x14ac:dyDescent="0.35">
      <c r="A13" s="5">
        <v>45302</v>
      </c>
      <c r="B13" s="6">
        <f>TCS!B10</f>
        <v>3718.32</v>
      </c>
      <c r="C13" s="6">
        <f>RELIANCE!B10</f>
        <v>1359.9</v>
      </c>
      <c r="D13" s="4">
        <f>SBI!B10</f>
        <v>620.20000000000005</v>
      </c>
      <c r="E13" s="6">
        <f>HUL!B10</f>
        <v>2526.14</v>
      </c>
      <c r="F13" s="6">
        <f>SUN!B10</f>
        <v>1316.25</v>
      </c>
      <c r="H13" s="5">
        <v>45302</v>
      </c>
      <c r="I13" s="18">
        <f t="shared" si="0"/>
        <v>6.0580151680362793E-3</v>
      </c>
      <c r="J13" s="18">
        <f t="shared" si="1"/>
        <v>2.6300894305875344E-2</v>
      </c>
      <c r="K13" s="18">
        <f t="shared" si="2"/>
        <v>-2.4929634097304865E-3</v>
      </c>
      <c r="L13" s="18">
        <f t="shared" si="3"/>
        <v>-1.5986413106989006E-2</v>
      </c>
      <c r="M13" s="18">
        <f t="shared" si="4"/>
        <v>-6.4913009019887946E-3</v>
      </c>
      <c r="U13" s="5">
        <v>45302</v>
      </c>
      <c r="V13" s="51">
        <f t="shared" si="5"/>
        <v>1.4776464110406676E-3</v>
      </c>
      <c r="W13" s="52">
        <f t="shared" si="9"/>
        <v>147.76464110406675</v>
      </c>
      <c r="X13" t="b">
        <f t="shared" si="6"/>
        <v>0</v>
      </c>
      <c r="Y13" t="b">
        <f t="shared" si="7"/>
        <v>0</v>
      </c>
      <c r="Z13" t="b">
        <f t="shared" si="8"/>
        <v>0</v>
      </c>
      <c r="AB13" s="24" t="s">
        <v>840</v>
      </c>
      <c r="AC13" s="54">
        <f>COUNTIF(X6:X253,TRUE)</f>
        <v>2</v>
      </c>
      <c r="AD13" s="59" t="str" cm="1">
        <f t="array" ref="AD13">_xlfn.IFS($AC13&lt;5,"Green Zone", $AC13&lt;10,"Yellow Zone", $AC13&gt;10,"Red Zone")</f>
        <v>Green Zone</v>
      </c>
    </row>
    <row r="14" spans="1:34" x14ac:dyDescent="0.35">
      <c r="A14" s="5">
        <v>45303</v>
      </c>
      <c r="B14" s="6">
        <f>TCS!B11</f>
        <v>3864.89</v>
      </c>
      <c r="C14" s="6">
        <f>RELIANCE!B11</f>
        <v>1370.72</v>
      </c>
      <c r="D14" s="4">
        <f>SBI!B11</f>
        <v>633.6</v>
      </c>
      <c r="E14" s="6">
        <f>HUL!B11</f>
        <v>2533.91</v>
      </c>
      <c r="F14" s="6">
        <f>SUN!B11</f>
        <v>1325.95</v>
      </c>
      <c r="H14" s="5">
        <v>45303</v>
      </c>
      <c r="I14" s="18">
        <f t="shared" si="0"/>
        <v>3.9418339465134622E-2</v>
      </c>
      <c r="J14" s="18">
        <f t="shared" si="1"/>
        <v>7.9564673873078195E-3</v>
      </c>
      <c r="K14" s="18">
        <f t="shared" si="2"/>
        <v>2.1605933569816216E-2</v>
      </c>
      <c r="L14" s="18">
        <f t="shared" si="3"/>
        <v>3.0758390271323766E-3</v>
      </c>
      <c r="M14" s="18">
        <f t="shared" si="4"/>
        <v>7.3694207027541481E-3</v>
      </c>
      <c r="U14" s="5">
        <v>45303</v>
      </c>
      <c r="V14" s="51">
        <f t="shared" si="5"/>
        <v>1.5885200030429036E-2</v>
      </c>
      <c r="W14" s="52">
        <f t="shared" si="9"/>
        <v>1588.5200030429037</v>
      </c>
      <c r="X14" t="b">
        <f t="shared" si="6"/>
        <v>0</v>
      </c>
      <c r="Y14" t="b">
        <f t="shared" si="7"/>
        <v>0</v>
      </c>
      <c r="Z14" t="b">
        <f t="shared" si="8"/>
        <v>0</v>
      </c>
      <c r="AB14" s="24" t="s">
        <v>841</v>
      </c>
      <c r="AC14" s="54">
        <f>COUNTIF(Y6:Y253,TRUE)</f>
        <v>3</v>
      </c>
      <c r="AD14" s="59" t="str" cm="1">
        <f t="array" ref="AD14">_xlfn.IFS($AC14&lt;5,"Green Zone", $AC14&lt;10,"Yellow Zone", $AC14&gt;10,"Red Zone")</f>
        <v>Green Zone</v>
      </c>
    </row>
    <row r="15" spans="1:34" x14ac:dyDescent="0.35">
      <c r="A15" s="5">
        <v>45306</v>
      </c>
      <c r="B15" s="6">
        <f>TCS!B12</f>
        <v>3885.8</v>
      </c>
      <c r="C15" s="6">
        <f>RELIANCE!B12</f>
        <v>1394.13</v>
      </c>
      <c r="D15" s="4">
        <f>SBI!B12</f>
        <v>640.1</v>
      </c>
      <c r="E15" s="6">
        <f>HUL!B12</f>
        <v>2563</v>
      </c>
      <c r="F15" s="6">
        <f>SUN!B12</f>
        <v>1329.35</v>
      </c>
      <c r="H15" s="5">
        <v>45306</v>
      </c>
      <c r="I15" s="18">
        <f t="shared" si="0"/>
        <v>5.4102445347734562E-3</v>
      </c>
      <c r="J15" s="18">
        <f t="shared" si="1"/>
        <v>1.7078615618069337E-2</v>
      </c>
      <c r="K15" s="18">
        <f t="shared" si="2"/>
        <v>1.0258838383838453E-2</v>
      </c>
      <c r="L15" s="18">
        <f t="shared" si="3"/>
        <v>1.1480281462246111E-2</v>
      </c>
      <c r="M15" s="18">
        <f t="shared" si="4"/>
        <v>2.5641992533653735E-3</v>
      </c>
      <c r="U15" s="5">
        <v>45306</v>
      </c>
      <c r="V15" s="51">
        <f t="shared" si="5"/>
        <v>9.3584358504585456E-3</v>
      </c>
      <c r="W15" s="52">
        <f t="shared" si="9"/>
        <v>935.84358504585452</v>
      </c>
      <c r="X15" t="b">
        <f t="shared" si="6"/>
        <v>0</v>
      </c>
      <c r="Y15" t="b">
        <f t="shared" si="7"/>
        <v>0</v>
      </c>
      <c r="Z15" t="b">
        <f t="shared" si="8"/>
        <v>0</v>
      </c>
      <c r="AB15" s="24" t="s">
        <v>842</v>
      </c>
      <c r="AC15" s="54">
        <f>COUNTIF(Z6:Z253, TRUE)</f>
        <v>1</v>
      </c>
      <c r="AD15" s="59" t="str" cm="1">
        <f t="array" ref="AD15">_xlfn.IFS($AC15&lt;5,"Green Zone", $AC15&lt;10,"Yellow Zone", $AC15&gt;10,"Red Zone")</f>
        <v>Green Zone</v>
      </c>
    </row>
    <row r="16" spans="1:34" x14ac:dyDescent="0.35">
      <c r="A16" s="5">
        <v>45307</v>
      </c>
      <c r="B16" s="6">
        <f>TCS!B13</f>
        <v>3843.49</v>
      </c>
      <c r="C16" s="6">
        <f>RELIANCE!B13</f>
        <v>1374.63</v>
      </c>
      <c r="D16" s="4">
        <f>SBI!B13</f>
        <v>636.9</v>
      </c>
      <c r="E16" s="6">
        <f>HUL!B13</f>
        <v>2558.91</v>
      </c>
      <c r="F16" s="6">
        <f>SUN!B13</f>
        <v>1313.45</v>
      </c>
      <c r="H16" s="5">
        <v>45307</v>
      </c>
      <c r="I16" s="18">
        <f t="shared" si="0"/>
        <v>-1.0888362756704018E-2</v>
      </c>
      <c r="J16" s="18">
        <f t="shared" si="1"/>
        <v>-1.3987217834778631E-2</v>
      </c>
      <c r="K16" s="18">
        <f t="shared" si="2"/>
        <v>-4.9992188720513475E-3</v>
      </c>
      <c r="L16" s="18">
        <f t="shared" si="3"/>
        <v>-1.5957861880608881E-3</v>
      </c>
      <c r="M16" s="18">
        <f t="shared" si="4"/>
        <v>-1.196073268890796E-2</v>
      </c>
      <c r="U16" s="5">
        <v>45307</v>
      </c>
      <c r="V16" s="51">
        <f t="shared" si="5"/>
        <v>-8.686263668100571E-3</v>
      </c>
      <c r="W16" s="52">
        <f t="shared" si="9"/>
        <v>-868.62636681005711</v>
      </c>
      <c r="X16" t="b">
        <f t="shared" si="6"/>
        <v>0</v>
      </c>
      <c r="Y16" t="b">
        <f t="shared" si="7"/>
        <v>0</v>
      </c>
      <c r="Z16" t="b">
        <f t="shared" si="8"/>
        <v>0</v>
      </c>
    </row>
    <row r="17" spans="1:26" x14ac:dyDescent="0.35">
      <c r="A17" s="5">
        <v>45308</v>
      </c>
      <c r="B17" s="6">
        <f>TCS!B14</f>
        <v>3866.68</v>
      </c>
      <c r="C17" s="6">
        <f>RELIANCE!B14</f>
        <v>1361.57</v>
      </c>
      <c r="D17" s="4">
        <f>SBI!B14</f>
        <v>626</v>
      </c>
      <c r="E17" s="6">
        <f>HUL!B14</f>
        <v>2552.7399999999998</v>
      </c>
      <c r="F17" s="6">
        <f>SUN!B14</f>
        <v>1299</v>
      </c>
      <c r="H17" s="5">
        <v>45308</v>
      </c>
      <c r="I17" s="18">
        <f t="shared" si="0"/>
        <v>6.0335788567160709E-3</v>
      </c>
      <c r="J17" s="18">
        <f t="shared" si="1"/>
        <v>-9.5007383805097989E-3</v>
      </c>
      <c r="K17" s="18">
        <f t="shared" si="2"/>
        <v>-1.7114146647825401E-2</v>
      </c>
      <c r="L17" s="18">
        <f t="shared" si="3"/>
        <v>-2.4111828864633589E-3</v>
      </c>
      <c r="M17" s="18">
        <f t="shared" si="4"/>
        <v>-1.1001560775058095E-2</v>
      </c>
      <c r="U17" s="5">
        <v>45308</v>
      </c>
      <c r="V17" s="51">
        <f t="shared" si="5"/>
        <v>-6.7988099666281172E-3</v>
      </c>
      <c r="W17" s="52">
        <f t="shared" si="9"/>
        <v>-679.88099666281175</v>
      </c>
      <c r="X17" t="b">
        <f t="shared" si="6"/>
        <v>0</v>
      </c>
      <c r="Y17" t="b">
        <f t="shared" si="7"/>
        <v>0</v>
      </c>
      <c r="Z17" t="b">
        <f t="shared" si="8"/>
        <v>0</v>
      </c>
    </row>
    <row r="18" spans="1:26" x14ac:dyDescent="0.35">
      <c r="A18" s="5">
        <v>45309</v>
      </c>
      <c r="B18" s="6">
        <f>TCS!B15</f>
        <v>3884.6</v>
      </c>
      <c r="C18" s="6">
        <f>RELIANCE!B15</f>
        <v>1367.95</v>
      </c>
      <c r="D18" s="4">
        <f>SBI!B15</f>
        <v>628.29999999999995</v>
      </c>
      <c r="E18" s="6">
        <f>HUL!B15</f>
        <v>2537.9</v>
      </c>
      <c r="F18" s="6">
        <f>SUN!B15</f>
        <v>1335.75</v>
      </c>
      <c r="H18" s="5">
        <v>45309</v>
      </c>
      <c r="I18" s="18">
        <f t="shared" si="0"/>
        <v>4.6344667777007409E-3</v>
      </c>
      <c r="J18" s="18">
        <f t="shared" si="1"/>
        <v>4.6857671658453448E-3</v>
      </c>
      <c r="K18" s="18">
        <f t="shared" si="2"/>
        <v>3.674121405750741E-3</v>
      </c>
      <c r="L18" s="18">
        <f t="shared" si="3"/>
        <v>-5.8133613293949171E-3</v>
      </c>
      <c r="M18" s="18">
        <f t="shared" si="4"/>
        <v>2.8290993071593551E-2</v>
      </c>
      <c r="U18" s="5">
        <v>45309</v>
      </c>
      <c r="V18" s="51">
        <f t="shared" si="5"/>
        <v>7.0943974182990921E-3</v>
      </c>
      <c r="W18" s="52">
        <f t="shared" si="9"/>
        <v>709.43974182990917</v>
      </c>
      <c r="X18" t="b">
        <f t="shared" si="6"/>
        <v>0</v>
      </c>
      <c r="Y18" t="b">
        <f t="shared" si="7"/>
        <v>0</v>
      </c>
      <c r="Z18" t="b">
        <f t="shared" si="8"/>
        <v>0</v>
      </c>
    </row>
    <row r="19" spans="1:26" x14ac:dyDescent="0.35">
      <c r="A19" s="5">
        <v>45310</v>
      </c>
      <c r="B19" s="6">
        <f>TCS!B16</f>
        <v>3943.05</v>
      </c>
      <c r="C19" s="6">
        <f>RELIANCE!B16</f>
        <v>1367.45</v>
      </c>
      <c r="D19" s="4">
        <f>SBI!B16</f>
        <v>627.75</v>
      </c>
      <c r="E19" s="6">
        <f>HUL!B16</f>
        <v>2555.23</v>
      </c>
      <c r="F19" s="6">
        <f>SUN!B16</f>
        <v>1335.6</v>
      </c>
      <c r="H19" s="5">
        <v>45310</v>
      </c>
      <c r="I19" s="18">
        <f t="shared" si="0"/>
        <v>1.5046594243937728E-2</v>
      </c>
      <c r="J19" s="18">
        <f t="shared" si="1"/>
        <v>-3.6551043532295768E-4</v>
      </c>
      <c r="K19" s="18">
        <f t="shared" si="2"/>
        <v>-8.7537800413806099E-4</v>
      </c>
      <c r="L19" s="18">
        <f t="shared" si="3"/>
        <v>6.8284802395681687E-3</v>
      </c>
      <c r="M19" s="18">
        <f t="shared" si="4"/>
        <v>-1.1229646266153193E-4</v>
      </c>
      <c r="U19" s="5">
        <v>45310</v>
      </c>
      <c r="V19" s="51">
        <f t="shared" si="5"/>
        <v>4.1043779162766693E-3</v>
      </c>
      <c r="W19" s="52">
        <f t="shared" si="9"/>
        <v>410.43779162766691</v>
      </c>
      <c r="X19" t="b">
        <f t="shared" si="6"/>
        <v>0</v>
      </c>
      <c r="Y19" t="b">
        <f t="shared" si="7"/>
        <v>0</v>
      </c>
      <c r="Z19" t="b">
        <f t="shared" si="8"/>
        <v>0</v>
      </c>
    </row>
    <row r="20" spans="1:26" x14ac:dyDescent="0.35">
      <c r="A20" s="5">
        <v>45311</v>
      </c>
      <c r="B20" s="6">
        <f>TCS!B17</f>
        <v>3860.65</v>
      </c>
      <c r="C20" s="6">
        <f>RELIANCE!B17</f>
        <v>1356.65</v>
      </c>
      <c r="D20" s="4">
        <f>SBI!B17</f>
        <v>631.4</v>
      </c>
      <c r="E20" s="6">
        <f>HUL!B17</f>
        <v>2468.9</v>
      </c>
      <c r="F20" s="6">
        <f>SUN!B17</f>
        <v>1326.15</v>
      </c>
      <c r="H20" s="5">
        <v>45311</v>
      </c>
      <c r="I20" s="18">
        <f t="shared" si="0"/>
        <v>-2.0897528562914491E-2</v>
      </c>
      <c r="J20" s="18">
        <f t="shared" si="1"/>
        <v>-7.8979121722914103E-3</v>
      </c>
      <c r="K20" s="18">
        <f t="shared" si="2"/>
        <v>5.8144165671047965E-3</v>
      </c>
      <c r="L20" s="18">
        <f t="shared" si="3"/>
        <v>-3.3785608340540785E-2</v>
      </c>
      <c r="M20" s="18">
        <f t="shared" si="4"/>
        <v>-7.0754716981130672E-3</v>
      </c>
      <c r="U20" s="5">
        <v>45311</v>
      </c>
      <c r="V20" s="51">
        <f t="shared" si="5"/>
        <v>-1.2768420841350991E-2</v>
      </c>
      <c r="W20" s="52">
        <f t="shared" si="9"/>
        <v>-1276.8420841350992</v>
      </c>
      <c r="X20" t="b">
        <f t="shared" si="6"/>
        <v>0</v>
      </c>
      <c r="Y20" t="b">
        <f t="shared" si="7"/>
        <v>0</v>
      </c>
      <c r="Z20" t="b">
        <f t="shared" si="8"/>
        <v>0</v>
      </c>
    </row>
    <row r="21" spans="1:26" x14ac:dyDescent="0.35">
      <c r="A21" s="5">
        <v>45314</v>
      </c>
      <c r="B21" s="6">
        <f>TCS!B18</f>
        <v>3858.25</v>
      </c>
      <c r="C21" s="6">
        <f>RELIANCE!B18</f>
        <v>1328.57</v>
      </c>
      <c r="D21" s="4">
        <f>SBI!B18</f>
        <v>605.1</v>
      </c>
      <c r="E21" s="6">
        <f>HUL!B18</f>
        <v>2366.13</v>
      </c>
      <c r="F21" s="6">
        <f>SUN!B18</f>
        <v>1378.3</v>
      </c>
      <c r="H21" s="5">
        <v>45314</v>
      </c>
      <c r="I21" s="18">
        <f t="shared" si="0"/>
        <v>-6.2165697486171734E-4</v>
      </c>
      <c r="J21" s="18">
        <f t="shared" si="1"/>
        <v>-2.0698042973500974E-2</v>
      </c>
      <c r="K21" s="18">
        <f t="shared" si="2"/>
        <v>-4.1653468482736655E-2</v>
      </c>
      <c r="L21" s="18">
        <f t="shared" si="3"/>
        <v>-4.1625825266312977E-2</v>
      </c>
      <c r="M21" s="18">
        <f t="shared" si="4"/>
        <v>3.9324359989443058E-2</v>
      </c>
      <c r="U21" s="5">
        <v>45314</v>
      </c>
      <c r="V21" s="51">
        <f t="shared" si="5"/>
        <v>-1.3054926741593852E-2</v>
      </c>
      <c r="W21" s="52">
        <f t="shared" si="9"/>
        <v>-1305.4926741593852</v>
      </c>
      <c r="X21" t="b">
        <f t="shared" si="6"/>
        <v>0</v>
      </c>
      <c r="Y21" t="b">
        <f t="shared" si="7"/>
        <v>0</v>
      </c>
      <c r="Z21" t="b">
        <f t="shared" si="8"/>
        <v>0</v>
      </c>
    </row>
    <row r="22" spans="1:26" x14ac:dyDescent="0.35">
      <c r="A22" s="5">
        <v>45315</v>
      </c>
      <c r="B22" s="6">
        <f>TCS!B19</f>
        <v>3841.8</v>
      </c>
      <c r="C22" s="6">
        <f>RELIANCE!B19</f>
        <v>1343.88</v>
      </c>
      <c r="D22" s="4">
        <f>SBI!B19</f>
        <v>618.29999999999995</v>
      </c>
      <c r="E22" s="6">
        <f>HUL!B19</f>
        <v>2431.9699999999998</v>
      </c>
      <c r="F22" s="6">
        <f>SUN!B19</f>
        <v>1382.1</v>
      </c>
      <c r="H22" s="5">
        <v>45315</v>
      </c>
      <c r="I22" s="18">
        <f t="shared" si="0"/>
        <v>-4.2635910062851501E-3</v>
      </c>
      <c r="J22" s="18">
        <f t="shared" si="1"/>
        <v>1.1523668305019719E-2</v>
      </c>
      <c r="K22" s="18">
        <f t="shared" si="2"/>
        <v>2.1814576103123429E-2</v>
      </c>
      <c r="L22" s="18">
        <f t="shared" si="3"/>
        <v>2.7826028155680138E-2</v>
      </c>
      <c r="M22" s="18">
        <f t="shared" si="4"/>
        <v>2.7570195167960776E-3</v>
      </c>
      <c r="U22" s="5">
        <v>45315</v>
      </c>
      <c r="V22" s="51">
        <f t="shared" si="5"/>
        <v>1.1931540214866844E-2</v>
      </c>
      <c r="W22" s="52">
        <f t="shared" si="9"/>
        <v>1193.1540214866843</v>
      </c>
      <c r="X22" t="b">
        <f t="shared" si="6"/>
        <v>0</v>
      </c>
      <c r="Y22" t="b">
        <f t="shared" si="7"/>
        <v>0</v>
      </c>
      <c r="Z22" t="b">
        <f t="shared" si="8"/>
        <v>0</v>
      </c>
    </row>
    <row r="23" spans="1:26" x14ac:dyDescent="0.35">
      <c r="A23" s="5">
        <v>45316</v>
      </c>
      <c r="B23" s="6">
        <f>TCS!B20</f>
        <v>3810.3</v>
      </c>
      <c r="C23" s="6">
        <f>RELIANCE!B20</f>
        <v>1353.07</v>
      </c>
      <c r="D23" s="4">
        <f>SBI!B20</f>
        <v>612.75</v>
      </c>
      <c r="E23" s="6">
        <f>HUL!B20</f>
        <v>2418.67</v>
      </c>
      <c r="F23" s="6">
        <f>SUN!B20</f>
        <v>1368.3</v>
      </c>
      <c r="H23" s="5">
        <v>45316</v>
      </c>
      <c r="I23" s="18">
        <f t="shared" si="0"/>
        <v>-8.1992815867562019E-3</v>
      </c>
      <c r="J23" s="18">
        <f t="shared" si="1"/>
        <v>6.8384081912074013E-3</v>
      </c>
      <c r="K23" s="18">
        <f t="shared" si="2"/>
        <v>-8.9762251334303267E-3</v>
      </c>
      <c r="L23" s="18">
        <f t="shared" si="3"/>
        <v>-5.4688174607415707E-3</v>
      </c>
      <c r="M23" s="18">
        <f t="shared" si="4"/>
        <v>-9.9848057304101623E-3</v>
      </c>
      <c r="U23" s="5">
        <v>45316</v>
      </c>
      <c r="V23" s="51">
        <f t="shared" si="5"/>
        <v>-5.1581443440261721E-3</v>
      </c>
      <c r="W23" s="52">
        <f t="shared" si="9"/>
        <v>-515.81443440261717</v>
      </c>
      <c r="X23" t="b">
        <f t="shared" si="6"/>
        <v>0</v>
      </c>
      <c r="Y23" t="b">
        <f t="shared" si="7"/>
        <v>0</v>
      </c>
      <c r="Z23" t="b">
        <f t="shared" si="8"/>
        <v>0</v>
      </c>
    </row>
    <row r="24" spans="1:26" x14ac:dyDescent="0.35">
      <c r="A24" s="5">
        <v>45320</v>
      </c>
      <c r="B24" s="6">
        <f>TCS!B21</f>
        <v>3801</v>
      </c>
      <c r="C24" s="6">
        <f>RELIANCE!B21</f>
        <v>1448.05</v>
      </c>
      <c r="D24" s="4">
        <f>SBI!B21</f>
        <v>622.95000000000005</v>
      </c>
      <c r="E24" s="6">
        <f>HUL!B21</f>
        <v>2434.71</v>
      </c>
      <c r="F24" s="6">
        <f>SUN!B21</f>
        <v>1400.85</v>
      </c>
      <c r="H24" s="5">
        <v>45320</v>
      </c>
      <c r="I24" s="18">
        <f t="shared" si="0"/>
        <v>-2.4407526966381266E-3</v>
      </c>
      <c r="J24" s="18">
        <f t="shared" si="1"/>
        <v>7.0195924822810341E-2</v>
      </c>
      <c r="K24" s="18">
        <f t="shared" si="2"/>
        <v>1.6646266829865475E-2</v>
      </c>
      <c r="L24" s="18">
        <f t="shared" si="3"/>
        <v>6.6317438923044758E-3</v>
      </c>
      <c r="M24" s="18">
        <f t="shared" si="4"/>
        <v>2.3788642841482188E-2</v>
      </c>
      <c r="U24" s="5">
        <v>45320</v>
      </c>
      <c r="V24" s="51">
        <f t="shared" si="5"/>
        <v>2.2964365137964869E-2</v>
      </c>
      <c r="W24" s="52">
        <f t="shared" si="9"/>
        <v>2296.4365137964869</v>
      </c>
      <c r="X24" t="b">
        <f t="shared" si="6"/>
        <v>0</v>
      </c>
      <c r="Y24" t="b">
        <f t="shared" si="7"/>
        <v>0</v>
      </c>
      <c r="Z24" t="b">
        <f t="shared" si="8"/>
        <v>0</v>
      </c>
    </row>
    <row r="25" spans="1:26" x14ac:dyDescent="0.35">
      <c r="A25" s="5">
        <v>45321</v>
      </c>
      <c r="B25" s="6">
        <f>TCS!B22</f>
        <v>3800.55</v>
      </c>
      <c r="C25" s="6">
        <f>RELIANCE!B22</f>
        <v>1407.63</v>
      </c>
      <c r="D25" s="4">
        <f>SBI!B22</f>
        <v>626.75</v>
      </c>
      <c r="E25" s="6">
        <f>HUL!B22</f>
        <v>2448.9</v>
      </c>
      <c r="F25" s="6">
        <f>SUN!B22</f>
        <v>1371.75</v>
      </c>
      <c r="H25" s="5">
        <v>45321</v>
      </c>
      <c r="I25" s="18">
        <f t="shared" si="0"/>
        <v>-1.1838989739532124E-4</v>
      </c>
      <c r="J25" s="18">
        <f t="shared" si="1"/>
        <v>-2.7913400780359643E-2</v>
      </c>
      <c r="K25" s="18">
        <f t="shared" si="2"/>
        <v>6.1000080263262646E-3</v>
      </c>
      <c r="L25" s="18">
        <f t="shared" si="3"/>
        <v>5.8282095198196604E-3</v>
      </c>
      <c r="M25" s="18">
        <f t="shared" si="4"/>
        <v>-2.0773102045186786E-2</v>
      </c>
      <c r="U25" s="5">
        <v>45321</v>
      </c>
      <c r="V25" s="51">
        <f t="shared" si="5"/>
        <v>-7.3753350353591655E-3</v>
      </c>
      <c r="W25" s="52">
        <f t="shared" si="9"/>
        <v>-737.53350353591657</v>
      </c>
      <c r="X25" t="b">
        <f t="shared" si="6"/>
        <v>0</v>
      </c>
      <c r="Y25" t="b">
        <f t="shared" si="7"/>
        <v>0</v>
      </c>
      <c r="Z25" t="b">
        <f t="shared" si="8"/>
        <v>0</v>
      </c>
    </row>
    <row r="26" spans="1:26" x14ac:dyDescent="0.35">
      <c r="A26" s="5">
        <v>45322</v>
      </c>
      <c r="B26" s="6">
        <f>TCS!B23</f>
        <v>3815.95</v>
      </c>
      <c r="C26" s="6">
        <f>RELIANCE!B23</f>
        <v>1426.63</v>
      </c>
      <c r="D26" s="4">
        <f>SBI!B23</f>
        <v>640.5</v>
      </c>
      <c r="E26" s="6">
        <f>HUL!B23</f>
        <v>2471.71</v>
      </c>
      <c r="F26" s="6">
        <f>SUN!B23</f>
        <v>1418.45</v>
      </c>
      <c r="H26" s="5">
        <v>45322</v>
      </c>
      <c r="I26" s="18">
        <f t="shared" si="0"/>
        <v>4.0520450987355794E-3</v>
      </c>
      <c r="J26" s="18">
        <f t="shared" si="1"/>
        <v>1.3497865206055559E-2</v>
      </c>
      <c r="K26" s="18">
        <f t="shared" si="2"/>
        <v>2.1938571998404433E-2</v>
      </c>
      <c r="L26" s="18">
        <f t="shared" si="3"/>
        <v>9.3143860508799747E-3</v>
      </c>
      <c r="M26" s="18">
        <f t="shared" si="4"/>
        <v>3.4044104246400586E-2</v>
      </c>
      <c r="U26" s="5">
        <v>45322</v>
      </c>
      <c r="V26" s="51">
        <f t="shared" si="5"/>
        <v>1.6569394520095228E-2</v>
      </c>
      <c r="W26" s="52">
        <f t="shared" si="9"/>
        <v>1656.9394520095229</v>
      </c>
      <c r="X26" t="b">
        <f t="shared" si="6"/>
        <v>0</v>
      </c>
      <c r="Y26" t="b">
        <f t="shared" si="7"/>
        <v>0</v>
      </c>
      <c r="Z26" t="b">
        <f t="shared" si="8"/>
        <v>0</v>
      </c>
    </row>
    <row r="27" spans="1:26" x14ac:dyDescent="0.35">
      <c r="A27" s="5">
        <v>45323</v>
      </c>
      <c r="B27" s="6">
        <f>TCS!B24</f>
        <v>3854.15</v>
      </c>
      <c r="C27" s="6">
        <f>RELIANCE!B24</f>
        <v>1426.65</v>
      </c>
      <c r="D27" s="4">
        <f>SBI!B24</f>
        <v>647.65</v>
      </c>
      <c r="E27" s="6">
        <f>HUL!B24</f>
        <v>2463.79</v>
      </c>
      <c r="F27" s="6">
        <f>SUN!B24</f>
        <v>1407.95</v>
      </c>
      <c r="H27" s="5">
        <v>45323</v>
      </c>
      <c r="I27" s="18">
        <f t="shared" si="0"/>
        <v>1.0010613346610908E-2</v>
      </c>
      <c r="J27" s="18">
        <f t="shared" si="1"/>
        <v>1.4019051891578371E-5</v>
      </c>
      <c r="K27" s="18">
        <f t="shared" si="2"/>
        <v>1.1163153786104552E-2</v>
      </c>
      <c r="L27" s="18">
        <f t="shared" si="3"/>
        <v>-3.2042593993631963E-3</v>
      </c>
      <c r="M27" s="18">
        <f t="shared" si="4"/>
        <v>-7.4024463322640566E-3</v>
      </c>
      <c r="U27" s="5">
        <v>45323</v>
      </c>
      <c r="V27" s="51">
        <f t="shared" si="5"/>
        <v>2.1162160905959567E-3</v>
      </c>
      <c r="W27" s="52">
        <f t="shared" si="9"/>
        <v>211.62160905959567</v>
      </c>
      <c r="X27" t="b">
        <f t="shared" si="6"/>
        <v>0</v>
      </c>
      <c r="Y27" t="b">
        <f t="shared" si="7"/>
        <v>0</v>
      </c>
      <c r="Z27" t="b">
        <f t="shared" si="8"/>
        <v>0</v>
      </c>
    </row>
    <row r="28" spans="1:26" x14ac:dyDescent="0.35">
      <c r="A28" s="5">
        <v>45324</v>
      </c>
      <c r="B28" s="6">
        <f>TCS!B25</f>
        <v>3966.3</v>
      </c>
      <c r="C28" s="6">
        <f>RELIANCE!B25</f>
        <v>1457.7</v>
      </c>
      <c r="D28" s="4">
        <f>SBI!B25</f>
        <v>649.65</v>
      </c>
      <c r="E28" s="6">
        <f>HUL!B25</f>
        <v>2442.87</v>
      </c>
      <c r="F28" s="6">
        <f>SUN!B25</f>
        <v>1416.65</v>
      </c>
      <c r="H28" s="5">
        <v>45324</v>
      </c>
      <c r="I28" s="18">
        <f t="shared" si="0"/>
        <v>2.9098504209748022E-2</v>
      </c>
      <c r="J28" s="18">
        <f t="shared" si="1"/>
        <v>2.1764272947113916E-2</v>
      </c>
      <c r="K28" s="18">
        <f t="shared" si="2"/>
        <v>3.0880877016907782E-3</v>
      </c>
      <c r="L28" s="18">
        <f t="shared" si="3"/>
        <v>-8.4909834036179799E-3</v>
      </c>
      <c r="M28" s="18">
        <f t="shared" si="4"/>
        <v>6.1791967044284579E-3</v>
      </c>
      <c r="U28" s="5">
        <v>45324</v>
      </c>
      <c r="V28" s="51">
        <f t="shared" si="5"/>
        <v>1.032781563187264E-2</v>
      </c>
      <c r="W28" s="52">
        <f t="shared" si="9"/>
        <v>1032.7815631872641</v>
      </c>
      <c r="X28" t="b">
        <f t="shared" si="6"/>
        <v>0</v>
      </c>
      <c r="Y28" t="b">
        <f t="shared" si="7"/>
        <v>0</v>
      </c>
      <c r="Z28" t="b">
        <f t="shared" si="8"/>
        <v>0</v>
      </c>
    </row>
    <row r="29" spans="1:26" x14ac:dyDescent="0.35">
      <c r="A29" s="5">
        <v>45327</v>
      </c>
      <c r="B29" s="6">
        <f>TCS!B26</f>
        <v>3973.3</v>
      </c>
      <c r="C29" s="6">
        <f>RELIANCE!B26</f>
        <v>1439.03</v>
      </c>
      <c r="D29" s="4">
        <f>SBI!B26</f>
        <v>642.95000000000005</v>
      </c>
      <c r="E29" s="6">
        <f>HUL!B26</f>
        <v>2409.9</v>
      </c>
      <c r="F29" s="6">
        <f>SUN!B26</f>
        <v>1463.8</v>
      </c>
      <c r="H29" s="5">
        <v>45327</v>
      </c>
      <c r="I29" s="18">
        <f t="shared" si="0"/>
        <v>1.764869021506188E-3</v>
      </c>
      <c r="J29" s="18">
        <f t="shared" si="1"/>
        <v>-1.2807847979694142E-2</v>
      </c>
      <c r="K29" s="18">
        <f t="shared" si="2"/>
        <v>-1.0313245593781217E-2</v>
      </c>
      <c r="L29" s="18">
        <f t="shared" si="3"/>
        <v>-1.3496420194279546E-2</v>
      </c>
      <c r="M29" s="18">
        <f t="shared" si="4"/>
        <v>3.3282744502876493E-2</v>
      </c>
      <c r="U29" s="5">
        <v>45327</v>
      </c>
      <c r="V29" s="51">
        <f t="shared" si="5"/>
        <v>-3.1398004867444571E-4</v>
      </c>
      <c r="W29" s="52">
        <f t="shared" si="9"/>
        <v>-31.39800486744457</v>
      </c>
      <c r="X29" t="b">
        <f t="shared" si="6"/>
        <v>0</v>
      </c>
      <c r="Y29" t="b">
        <f t="shared" si="7"/>
        <v>0</v>
      </c>
      <c r="Z29" t="b">
        <f t="shared" si="8"/>
        <v>0</v>
      </c>
    </row>
    <row r="30" spans="1:26" x14ac:dyDescent="0.35">
      <c r="A30" s="5">
        <v>45328</v>
      </c>
      <c r="B30" s="6">
        <f>TCS!B27</f>
        <v>4136</v>
      </c>
      <c r="C30" s="6">
        <f>RELIANCE!B27</f>
        <v>1427.8</v>
      </c>
      <c r="D30" s="4">
        <f>SBI!B27</f>
        <v>650.25</v>
      </c>
      <c r="E30" s="6">
        <f>HUL!B27</f>
        <v>2416.73</v>
      </c>
      <c r="F30" s="6">
        <f>SUN!B27</f>
        <v>1475.1</v>
      </c>
      <c r="H30" s="5">
        <v>45328</v>
      </c>
      <c r="I30" s="18">
        <f t="shared" si="0"/>
        <v>4.0948330103440345E-2</v>
      </c>
      <c r="J30" s="18">
        <f t="shared" si="1"/>
        <v>-7.8038678832269559E-3</v>
      </c>
      <c r="K30" s="18">
        <f t="shared" si="2"/>
        <v>1.1353915545532223E-2</v>
      </c>
      <c r="L30" s="18">
        <f t="shared" si="3"/>
        <v>2.8341424955391492E-3</v>
      </c>
      <c r="M30" s="18">
        <f t="shared" si="4"/>
        <v>7.7196338297580436E-3</v>
      </c>
      <c r="U30" s="5">
        <v>45328</v>
      </c>
      <c r="V30" s="51">
        <f t="shared" si="5"/>
        <v>1.1010430818208562E-2</v>
      </c>
      <c r="W30" s="52">
        <f t="shared" si="9"/>
        <v>1101.0430818208561</v>
      </c>
      <c r="X30" t="b">
        <f t="shared" si="6"/>
        <v>0</v>
      </c>
      <c r="Y30" t="b">
        <f t="shared" si="7"/>
        <v>0</v>
      </c>
      <c r="Z30" t="b">
        <f t="shared" si="8"/>
        <v>0</v>
      </c>
    </row>
    <row r="31" spans="1:26" x14ac:dyDescent="0.35">
      <c r="A31" s="5">
        <v>45329</v>
      </c>
      <c r="B31" s="6">
        <f>TCS!B28</f>
        <v>4083.4</v>
      </c>
      <c r="C31" s="6">
        <f>RELIANCE!B28</f>
        <v>1442.15</v>
      </c>
      <c r="D31" s="4">
        <f>SBI!B28</f>
        <v>675.25</v>
      </c>
      <c r="E31" s="6">
        <f>HUL!B28</f>
        <v>2415.83</v>
      </c>
      <c r="F31" s="6">
        <f>SUN!B28</f>
        <v>1496.2</v>
      </c>
      <c r="H31" s="5">
        <v>45329</v>
      </c>
      <c r="I31" s="18">
        <f t="shared" si="0"/>
        <v>-1.2717601547388768E-2</v>
      </c>
      <c r="J31" s="18">
        <f t="shared" si="1"/>
        <v>1.0050427230704706E-2</v>
      </c>
      <c r="K31" s="18">
        <f t="shared" si="2"/>
        <v>3.8446751249519462E-2</v>
      </c>
      <c r="L31" s="18">
        <f t="shared" si="3"/>
        <v>-3.7240403354954488E-4</v>
      </c>
      <c r="M31" s="18">
        <f t="shared" si="4"/>
        <v>1.4304114975256077E-2</v>
      </c>
      <c r="U31" s="5">
        <v>45329</v>
      </c>
      <c r="V31" s="51">
        <f t="shared" si="5"/>
        <v>9.9422575749083877E-3</v>
      </c>
      <c r="W31" s="52">
        <f t="shared" si="9"/>
        <v>994.22575749083876</v>
      </c>
      <c r="X31" t="b">
        <f t="shared" si="6"/>
        <v>0</v>
      </c>
      <c r="Y31" t="b">
        <f t="shared" si="7"/>
        <v>0</v>
      </c>
      <c r="Z31" t="b">
        <f t="shared" si="8"/>
        <v>0</v>
      </c>
    </row>
    <row r="32" spans="1:26" x14ac:dyDescent="0.35">
      <c r="A32" s="5">
        <v>45330</v>
      </c>
      <c r="B32" s="6">
        <f>TCS!B29</f>
        <v>4134.1000000000004</v>
      </c>
      <c r="C32" s="6">
        <f>RELIANCE!B29</f>
        <v>1450.13</v>
      </c>
      <c r="D32" s="4">
        <f>SBI!B29</f>
        <v>699.55</v>
      </c>
      <c r="E32" s="6">
        <f>HUL!B29</f>
        <v>2407.46</v>
      </c>
      <c r="F32" s="6">
        <f>SUN!B29</f>
        <v>1499.6</v>
      </c>
      <c r="H32" s="5">
        <v>45330</v>
      </c>
      <c r="I32" s="18">
        <f t="shared" si="0"/>
        <v>1.2416123818386637E-2</v>
      </c>
      <c r="J32" s="18">
        <f t="shared" si="1"/>
        <v>5.5334049856117229E-3</v>
      </c>
      <c r="K32" s="18">
        <f t="shared" si="2"/>
        <v>3.5986671603109865E-2</v>
      </c>
      <c r="L32" s="18">
        <f t="shared" si="3"/>
        <v>-3.4646477608109016E-3</v>
      </c>
      <c r="M32" s="18">
        <f t="shared" si="4"/>
        <v>2.2724234727977688E-3</v>
      </c>
      <c r="U32" s="5">
        <v>45330</v>
      </c>
      <c r="V32" s="51">
        <f t="shared" si="5"/>
        <v>1.0548795223819019E-2</v>
      </c>
      <c r="W32" s="52">
        <f t="shared" si="9"/>
        <v>1054.8795223819018</v>
      </c>
      <c r="X32" t="b">
        <f t="shared" si="6"/>
        <v>0</v>
      </c>
      <c r="Y32" t="b">
        <f t="shared" si="7"/>
        <v>0</v>
      </c>
      <c r="Z32" t="b">
        <f t="shared" si="8"/>
        <v>0</v>
      </c>
    </row>
    <row r="33" spans="1:26" x14ac:dyDescent="0.35">
      <c r="A33" s="5">
        <v>45331</v>
      </c>
      <c r="B33" s="6">
        <f>TCS!B30</f>
        <v>4133.7</v>
      </c>
      <c r="C33" s="6">
        <f>RELIANCE!B30</f>
        <v>1460.75</v>
      </c>
      <c r="D33" s="4">
        <f>SBI!B30</f>
        <v>725.25</v>
      </c>
      <c r="E33" s="6">
        <f>HUL!B30</f>
        <v>2414.54</v>
      </c>
      <c r="F33" s="6">
        <f>SUN!B30</f>
        <v>1534.8</v>
      </c>
      <c r="H33" s="5">
        <v>45331</v>
      </c>
      <c r="I33" s="18">
        <f t="shared" si="0"/>
        <v>-9.6756246825369097E-5</v>
      </c>
      <c r="J33" s="18">
        <f t="shared" si="1"/>
        <v>7.3234813430518297E-3</v>
      </c>
      <c r="K33" s="18">
        <f t="shared" si="2"/>
        <v>3.6737902937602707E-2</v>
      </c>
      <c r="L33" s="18">
        <f t="shared" si="3"/>
        <v>2.9408588304686845E-3</v>
      </c>
      <c r="M33" s="18">
        <f t="shared" si="4"/>
        <v>2.3472926113630388E-2</v>
      </c>
      <c r="U33" s="5">
        <v>45331</v>
      </c>
      <c r="V33" s="51">
        <f t="shared" si="5"/>
        <v>1.4075682595585649E-2</v>
      </c>
      <c r="W33" s="52">
        <f t="shared" si="9"/>
        <v>1407.5682595585649</v>
      </c>
      <c r="X33" t="b">
        <f t="shared" si="6"/>
        <v>0</v>
      </c>
      <c r="Y33" t="b">
        <f t="shared" si="7"/>
        <v>0</v>
      </c>
      <c r="Z33" t="b">
        <f t="shared" si="8"/>
        <v>0</v>
      </c>
    </row>
    <row r="34" spans="1:26" x14ac:dyDescent="0.35">
      <c r="A34" s="5">
        <v>45334</v>
      </c>
      <c r="B34" s="6">
        <f>TCS!B31</f>
        <v>4120.7</v>
      </c>
      <c r="C34" s="6">
        <f>RELIANCE!B31</f>
        <v>1452.35</v>
      </c>
      <c r="D34" s="4">
        <f>SBI!B31</f>
        <v>707.9</v>
      </c>
      <c r="E34" s="6">
        <f>HUL!B31</f>
        <v>2376.19</v>
      </c>
      <c r="F34" s="6">
        <f>SUN!B31</f>
        <v>1534.45</v>
      </c>
      <c r="H34" s="5">
        <v>45334</v>
      </c>
      <c r="I34" s="18">
        <f t="shared" si="0"/>
        <v>-3.1448823088274791E-3</v>
      </c>
      <c r="J34" s="18">
        <f t="shared" si="1"/>
        <v>-5.7504706486394275E-3</v>
      </c>
      <c r="K34" s="18">
        <f t="shared" si="2"/>
        <v>-2.3922785246466738E-2</v>
      </c>
      <c r="L34" s="18">
        <f t="shared" si="3"/>
        <v>-1.5882942506647235E-2</v>
      </c>
      <c r="M34" s="18">
        <f t="shared" si="4"/>
        <v>-2.2804274172527617E-4</v>
      </c>
      <c r="U34" s="5">
        <v>45334</v>
      </c>
      <c r="V34" s="51">
        <f t="shared" si="5"/>
        <v>-9.7858246904612336E-3</v>
      </c>
      <c r="W34" s="52">
        <f t="shared" si="9"/>
        <v>-978.58246904612338</v>
      </c>
      <c r="X34" t="b">
        <f t="shared" si="6"/>
        <v>0</v>
      </c>
      <c r="Y34" t="b">
        <f t="shared" si="7"/>
        <v>0</v>
      </c>
      <c r="Z34" t="b">
        <f t="shared" si="8"/>
        <v>0</v>
      </c>
    </row>
    <row r="35" spans="1:26" x14ac:dyDescent="0.35">
      <c r="A35" s="5">
        <v>45335</v>
      </c>
      <c r="B35" s="6">
        <f>TCS!B32</f>
        <v>4149.5</v>
      </c>
      <c r="C35" s="6">
        <f>RELIANCE!B32</f>
        <v>1465.1</v>
      </c>
      <c r="D35" s="4">
        <f>SBI!B32</f>
        <v>713.45</v>
      </c>
      <c r="E35" s="6">
        <f>HUL!B32</f>
        <v>2384.5</v>
      </c>
      <c r="F35" s="6">
        <f>SUN!B32</f>
        <v>1542.2</v>
      </c>
      <c r="H35" s="5">
        <v>45335</v>
      </c>
      <c r="I35" s="18">
        <f t="shared" si="0"/>
        <v>6.9891037930449595E-3</v>
      </c>
      <c r="J35" s="18">
        <f t="shared" si="1"/>
        <v>8.7788756153819314E-3</v>
      </c>
      <c r="K35" s="18">
        <f t="shared" si="2"/>
        <v>7.8400904082498446E-3</v>
      </c>
      <c r="L35" s="18">
        <f t="shared" si="3"/>
        <v>3.4971950896183213E-3</v>
      </c>
      <c r="M35" s="18">
        <f t="shared" si="4"/>
        <v>5.0506696210368407E-3</v>
      </c>
      <c r="U35" s="5">
        <v>45335</v>
      </c>
      <c r="V35" s="51">
        <f t="shared" si="5"/>
        <v>6.4311869054663792E-3</v>
      </c>
      <c r="W35" s="52">
        <f t="shared" si="9"/>
        <v>643.11869054663794</v>
      </c>
      <c r="X35" t="b">
        <f t="shared" si="6"/>
        <v>0</v>
      </c>
      <c r="Y35" t="b">
        <f t="shared" si="7"/>
        <v>0</v>
      </c>
      <c r="Z35" t="b">
        <f t="shared" si="8"/>
        <v>0</v>
      </c>
    </row>
    <row r="36" spans="1:26" x14ac:dyDescent="0.35">
      <c r="A36" s="5">
        <v>45336</v>
      </c>
      <c r="B36" s="6">
        <f>TCS!B33</f>
        <v>4100.1000000000004</v>
      </c>
      <c r="C36" s="6">
        <f>RELIANCE!B33</f>
        <v>1481.38</v>
      </c>
      <c r="D36" s="4">
        <f>SBI!B33</f>
        <v>743.4</v>
      </c>
      <c r="E36" s="6">
        <f>HUL!B33</f>
        <v>2378.48</v>
      </c>
      <c r="F36" s="6">
        <f>SUN!B33</f>
        <v>1520.4</v>
      </c>
      <c r="H36" s="5">
        <v>45336</v>
      </c>
      <c r="I36" s="18">
        <f t="shared" si="0"/>
        <v>-1.1905048801060247E-2</v>
      </c>
      <c r="J36" s="18">
        <f t="shared" si="1"/>
        <v>1.1111869496962745E-2</v>
      </c>
      <c r="K36" s="18">
        <f t="shared" si="2"/>
        <v>4.1979115565211167E-2</v>
      </c>
      <c r="L36" s="18">
        <f t="shared" si="3"/>
        <v>-2.5246382889494434E-3</v>
      </c>
      <c r="M36" s="18">
        <f t="shared" si="4"/>
        <v>-1.4135650369601849E-2</v>
      </c>
      <c r="U36" s="5">
        <v>45336</v>
      </c>
      <c r="V36" s="51">
        <f t="shared" si="5"/>
        <v>4.9051295205124745E-3</v>
      </c>
      <c r="W36" s="52">
        <f t="shared" si="9"/>
        <v>490.51295205124745</v>
      </c>
      <c r="X36" t="b">
        <f t="shared" si="6"/>
        <v>0</v>
      </c>
      <c r="Y36" t="b">
        <f t="shared" si="7"/>
        <v>0</v>
      </c>
      <c r="Z36" t="b">
        <f t="shared" si="8"/>
        <v>0</v>
      </c>
    </row>
    <row r="37" spans="1:26" x14ac:dyDescent="0.35">
      <c r="A37" s="5">
        <v>45337</v>
      </c>
      <c r="B37" s="6">
        <f>TCS!B34</f>
        <v>4103.2</v>
      </c>
      <c r="C37" s="6">
        <f>RELIANCE!B34</f>
        <v>1470.6</v>
      </c>
      <c r="D37" s="4">
        <f>SBI!B34</f>
        <v>761.7</v>
      </c>
      <c r="E37" s="6">
        <f>HUL!B34</f>
        <v>2341.5300000000002</v>
      </c>
      <c r="F37" s="6">
        <f>SUN!B34</f>
        <v>1509.9</v>
      </c>
      <c r="H37" s="5">
        <v>45337</v>
      </c>
      <c r="I37" s="18">
        <f t="shared" si="0"/>
        <v>7.5607912002140232E-4</v>
      </c>
      <c r="J37" s="18">
        <f t="shared" si="1"/>
        <v>-7.2769984743956684E-3</v>
      </c>
      <c r="K37" s="18">
        <f t="shared" si="2"/>
        <v>2.4616626311541712E-2</v>
      </c>
      <c r="L37" s="18">
        <f t="shared" si="3"/>
        <v>-1.5535131680737169E-2</v>
      </c>
      <c r="M37" s="18">
        <f t="shared" si="4"/>
        <v>-6.906077348066253E-3</v>
      </c>
      <c r="U37" s="5">
        <v>45337</v>
      </c>
      <c r="V37" s="51">
        <f t="shared" si="5"/>
        <v>-8.6910041432719542E-4</v>
      </c>
      <c r="W37" s="52">
        <f t="shared" si="9"/>
        <v>-86.910041432719538</v>
      </c>
      <c r="X37" t="b">
        <f t="shared" si="6"/>
        <v>0</v>
      </c>
      <c r="Y37" t="b">
        <f t="shared" si="7"/>
        <v>0</v>
      </c>
      <c r="Z37" t="b">
        <f t="shared" si="8"/>
        <v>0</v>
      </c>
    </row>
    <row r="38" spans="1:26" x14ac:dyDescent="0.35">
      <c r="A38" s="5">
        <v>45338</v>
      </c>
      <c r="B38" s="6">
        <f>TCS!B35</f>
        <v>4128.3</v>
      </c>
      <c r="C38" s="6">
        <f>RELIANCE!B35</f>
        <v>1460.57</v>
      </c>
      <c r="D38" s="4">
        <f>SBI!B35</f>
        <v>754.7</v>
      </c>
      <c r="E38" s="6">
        <f>HUL!B35</f>
        <v>2365.83</v>
      </c>
      <c r="F38" s="6">
        <f>SUN!B35</f>
        <v>1509.95</v>
      </c>
      <c r="H38" s="5">
        <v>45338</v>
      </c>
      <c r="I38" s="18">
        <f t="shared" si="0"/>
        <v>6.1171768375902769E-3</v>
      </c>
      <c r="J38" s="18">
        <f t="shared" si="1"/>
        <v>-6.8203454372365302E-3</v>
      </c>
      <c r="K38" s="18">
        <f t="shared" si="2"/>
        <v>-9.1899698043849121E-3</v>
      </c>
      <c r="L38" s="18">
        <f t="shared" si="3"/>
        <v>1.0377829880462652E-2</v>
      </c>
      <c r="M38" s="18">
        <f t="shared" si="4"/>
        <v>3.3114775813025688E-5</v>
      </c>
      <c r="U38" s="5">
        <v>45338</v>
      </c>
      <c r="V38" s="51">
        <f t="shared" si="5"/>
        <v>1.0356125044890227E-4</v>
      </c>
      <c r="W38" s="52">
        <f t="shared" si="9"/>
        <v>10.356125044890227</v>
      </c>
      <c r="X38" t="b">
        <f t="shared" si="6"/>
        <v>0</v>
      </c>
      <c r="Y38" t="b">
        <f t="shared" si="7"/>
        <v>0</v>
      </c>
      <c r="Z38" t="b">
        <f t="shared" si="8"/>
        <v>0</v>
      </c>
    </row>
    <row r="39" spans="1:26" x14ac:dyDescent="0.35">
      <c r="A39" s="5">
        <v>45341</v>
      </c>
      <c r="B39" s="6">
        <f>TCS!B36</f>
        <v>4103.8</v>
      </c>
      <c r="C39" s="6">
        <f>RELIANCE!B36</f>
        <v>1474</v>
      </c>
      <c r="D39" s="4">
        <f>SBI!B36</f>
        <v>759.25</v>
      </c>
      <c r="E39" s="6">
        <f>HUL!B36</f>
        <v>2377.6799999999998</v>
      </c>
      <c r="F39" s="6">
        <f>SUN!B36</f>
        <v>1530.1</v>
      </c>
      <c r="H39" s="5">
        <v>45341</v>
      </c>
      <c r="I39" s="18">
        <f t="shared" si="0"/>
        <v>-5.9346462224160179E-3</v>
      </c>
      <c r="J39" s="18">
        <f t="shared" si="1"/>
        <v>9.1950402924885211E-3</v>
      </c>
      <c r="K39" s="18">
        <f t="shared" si="2"/>
        <v>6.028885649927096E-3</v>
      </c>
      <c r="L39" s="18">
        <f t="shared" si="3"/>
        <v>5.0088129747276611E-3</v>
      </c>
      <c r="M39" s="18">
        <f t="shared" si="4"/>
        <v>1.3344812742143608E-2</v>
      </c>
      <c r="U39" s="5">
        <v>45341</v>
      </c>
      <c r="V39" s="51">
        <f t="shared" si="5"/>
        <v>5.5285810873741733E-3</v>
      </c>
      <c r="W39" s="52">
        <f t="shared" si="9"/>
        <v>552.8581087374173</v>
      </c>
      <c r="X39" t="b">
        <f t="shared" si="6"/>
        <v>0</v>
      </c>
      <c r="Y39" t="b">
        <f t="shared" si="7"/>
        <v>0</v>
      </c>
      <c r="Z39" t="b">
        <f t="shared" si="8"/>
        <v>0</v>
      </c>
    </row>
    <row r="40" spans="1:26" x14ac:dyDescent="0.35">
      <c r="A40" s="5">
        <v>45342</v>
      </c>
      <c r="B40" s="6">
        <f>TCS!B37</f>
        <v>4030.65</v>
      </c>
      <c r="C40" s="6">
        <f>RELIANCE!B37</f>
        <v>1471.03</v>
      </c>
      <c r="D40" s="4">
        <f>SBI!B37</f>
        <v>760.1</v>
      </c>
      <c r="E40" s="6">
        <f>HUL!B37</f>
        <v>2394.56</v>
      </c>
      <c r="F40" s="6">
        <f>SUN!B37</f>
        <v>1538.7</v>
      </c>
      <c r="H40" s="5">
        <v>45342</v>
      </c>
      <c r="I40" s="18">
        <f t="shared" si="0"/>
        <v>-1.7824942736000771E-2</v>
      </c>
      <c r="J40" s="18">
        <f t="shared" si="1"/>
        <v>-2.014925373134302E-3</v>
      </c>
      <c r="K40" s="18">
        <f t="shared" si="2"/>
        <v>1.1195258478762238E-3</v>
      </c>
      <c r="L40" s="18">
        <f t="shared" si="3"/>
        <v>7.099357356751268E-3</v>
      </c>
      <c r="M40" s="18">
        <f t="shared" si="4"/>
        <v>5.620547676622456E-3</v>
      </c>
      <c r="U40" s="5">
        <v>45342</v>
      </c>
      <c r="V40" s="51">
        <f t="shared" si="5"/>
        <v>-1.2000874455770252E-3</v>
      </c>
      <c r="W40" s="52">
        <f t="shared" si="9"/>
        <v>-120.00874455770253</v>
      </c>
      <c r="X40" t="b">
        <f t="shared" si="6"/>
        <v>0</v>
      </c>
      <c r="Y40" t="b">
        <f t="shared" si="7"/>
        <v>0</v>
      </c>
      <c r="Z40" t="b">
        <f t="shared" si="8"/>
        <v>0</v>
      </c>
    </row>
    <row r="41" spans="1:26" x14ac:dyDescent="0.35">
      <c r="A41" s="5">
        <v>45343</v>
      </c>
      <c r="B41" s="6">
        <f>TCS!B38</f>
        <v>3991.5</v>
      </c>
      <c r="C41" s="6">
        <f>RELIANCE!B38</f>
        <v>1467.7</v>
      </c>
      <c r="D41" s="4">
        <f>SBI!B38</f>
        <v>771.5</v>
      </c>
      <c r="E41" s="6">
        <f>HUL!B38</f>
        <v>2397.5500000000002</v>
      </c>
      <c r="F41" s="6">
        <f>SUN!B38</f>
        <v>1543.4</v>
      </c>
      <c r="H41" s="5">
        <v>45343</v>
      </c>
      <c r="I41" s="18">
        <f t="shared" si="0"/>
        <v>-9.7130735737411822E-3</v>
      </c>
      <c r="J41" s="18">
        <f t="shared" si="1"/>
        <v>-2.2637199785183748E-3</v>
      </c>
      <c r="K41" s="18">
        <f t="shared" si="2"/>
        <v>1.4998026575450574E-2</v>
      </c>
      <c r="L41" s="18">
        <f t="shared" si="3"/>
        <v>1.2486636375785842E-3</v>
      </c>
      <c r="M41" s="18">
        <f t="shared" si="4"/>
        <v>3.0545265483850059E-3</v>
      </c>
      <c r="U41" s="5">
        <v>45343</v>
      </c>
      <c r="V41" s="51">
        <f t="shared" si="5"/>
        <v>1.4648846418309214E-3</v>
      </c>
      <c r="W41" s="52">
        <f t="shared" si="9"/>
        <v>146.48846418309213</v>
      </c>
      <c r="X41" t="b">
        <f t="shared" si="6"/>
        <v>0</v>
      </c>
      <c r="Y41" t="b">
        <f t="shared" si="7"/>
        <v>0</v>
      </c>
      <c r="Z41" t="b">
        <f t="shared" si="8"/>
        <v>0</v>
      </c>
    </row>
    <row r="42" spans="1:26" x14ac:dyDescent="0.35">
      <c r="A42" s="5">
        <v>45344</v>
      </c>
      <c r="B42" s="6">
        <f>TCS!B39</f>
        <v>4087.1</v>
      </c>
      <c r="C42" s="6">
        <f>RELIANCE!B39</f>
        <v>1481.75</v>
      </c>
      <c r="D42" s="4">
        <f>SBI!B39</f>
        <v>765.9</v>
      </c>
      <c r="E42" s="6">
        <f>HUL!B39</f>
        <v>2378.63</v>
      </c>
      <c r="F42" s="6">
        <f>SUN!B39</f>
        <v>1558.05</v>
      </c>
      <c r="H42" s="5">
        <v>45344</v>
      </c>
      <c r="I42" s="18">
        <f t="shared" si="0"/>
        <v>2.3950895653263249E-2</v>
      </c>
      <c r="J42" s="18">
        <f t="shared" si="1"/>
        <v>9.5728009811268944E-3</v>
      </c>
      <c r="K42" s="18">
        <f t="shared" si="2"/>
        <v>-7.2585871678548797E-3</v>
      </c>
      <c r="L42" s="18">
        <f t="shared" si="3"/>
        <v>-7.8913891263998615E-3</v>
      </c>
      <c r="M42" s="18">
        <f t="shared" si="4"/>
        <v>9.4920305818322337E-3</v>
      </c>
      <c r="U42" s="5">
        <v>45344</v>
      </c>
      <c r="V42" s="51">
        <f t="shared" si="5"/>
        <v>5.573150184393528E-3</v>
      </c>
      <c r="W42" s="52">
        <f t="shared" si="9"/>
        <v>557.3150184393528</v>
      </c>
      <c r="X42" t="b">
        <f t="shared" si="6"/>
        <v>0</v>
      </c>
      <c r="Y42" t="b">
        <f t="shared" si="7"/>
        <v>0</v>
      </c>
      <c r="Z42" t="b">
        <f t="shared" si="8"/>
        <v>0</v>
      </c>
    </row>
    <row r="43" spans="1:26" x14ac:dyDescent="0.35">
      <c r="A43" s="5">
        <v>45345</v>
      </c>
      <c r="B43" s="6">
        <f>TCS!B40</f>
        <v>4052.1</v>
      </c>
      <c r="C43" s="6">
        <f>RELIANCE!B40</f>
        <v>1493.63</v>
      </c>
      <c r="D43" s="4">
        <f>SBI!B40</f>
        <v>759.05</v>
      </c>
      <c r="E43" s="6">
        <f>HUL!B40</f>
        <v>2384.6</v>
      </c>
      <c r="F43" s="6">
        <f>SUN!B40</f>
        <v>1561.25</v>
      </c>
      <c r="H43" s="5">
        <v>45345</v>
      </c>
      <c r="I43" s="18">
        <f t="shared" si="0"/>
        <v>-8.5635291526999779E-3</v>
      </c>
      <c r="J43" s="18">
        <f t="shared" si="1"/>
        <v>8.0175468196390653E-3</v>
      </c>
      <c r="K43" s="18">
        <f t="shared" si="2"/>
        <v>-8.9437263350307106E-3</v>
      </c>
      <c r="L43" s="18">
        <f t="shared" si="3"/>
        <v>2.5098481058423161E-3</v>
      </c>
      <c r="M43" s="18">
        <f t="shared" si="4"/>
        <v>2.0538493629858046E-3</v>
      </c>
      <c r="U43" s="5">
        <v>45345</v>
      </c>
      <c r="V43" s="51">
        <f t="shared" si="5"/>
        <v>-9.8520223985270076E-4</v>
      </c>
      <c r="W43" s="52">
        <f t="shared" si="9"/>
        <v>-98.520223985270079</v>
      </c>
      <c r="X43" t="b">
        <f t="shared" si="6"/>
        <v>0</v>
      </c>
      <c r="Y43" t="b">
        <f t="shared" si="7"/>
        <v>0</v>
      </c>
      <c r="Z43" t="b">
        <f t="shared" si="8"/>
        <v>0</v>
      </c>
    </row>
    <row r="44" spans="1:26" x14ac:dyDescent="0.35">
      <c r="A44" s="5">
        <v>45348</v>
      </c>
      <c r="B44" s="6">
        <f>TCS!B41</f>
        <v>4001.05</v>
      </c>
      <c r="C44" s="6">
        <f>RELIANCE!B41</f>
        <v>1487.32</v>
      </c>
      <c r="D44" s="4">
        <f>SBI!B41</f>
        <v>758.9</v>
      </c>
      <c r="E44" s="6">
        <f>HUL!B41</f>
        <v>2394.7199999999998</v>
      </c>
      <c r="F44" s="6">
        <f>SUN!B41</f>
        <v>1556.95</v>
      </c>
      <c r="H44" s="5">
        <v>45348</v>
      </c>
      <c r="I44" s="18">
        <f t="shared" si="0"/>
        <v>-1.2598405764912002E-2</v>
      </c>
      <c r="J44" s="18">
        <f t="shared" si="1"/>
        <v>-4.2246071650945405E-3</v>
      </c>
      <c r="K44" s="18">
        <f t="shared" si="2"/>
        <v>-1.9761544035301615E-4</v>
      </c>
      <c r="L44" s="18">
        <f t="shared" si="3"/>
        <v>4.2438983477313119E-3</v>
      </c>
      <c r="M44" s="18">
        <f t="shared" si="4"/>
        <v>-2.7542033626901663E-3</v>
      </c>
      <c r="U44" s="5">
        <v>45348</v>
      </c>
      <c r="V44" s="51">
        <f t="shared" si="5"/>
        <v>-3.1061866770636833E-3</v>
      </c>
      <c r="W44" s="52">
        <f t="shared" si="9"/>
        <v>-310.61866770636834</v>
      </c>
      <c r="X44" t="b">
        <f t="shared" si="6"/>
        <v>0</v>
      </c>
      <c r="Y44" t="b">
        <f t="shared" si="7"/>
        <v>0</v>
      </c>
      <c r="Z44" t="b">
        <f t="shared" si="8"/>
        <v>0</v>
      </c>
    </row>
    <row r="45" spans="1:26" x14ac:dyDescent="0.35">
      <c r="A45" s="5">
        <v>45349</v>
      </c>
      <c r="B45" s="6">
        <f>TCS!B42</f>
        <v>4104.3999999999996</v>
      </c>
      <c r="C45" s="6">
        <f>RELIANCE!B42</f>
        <v>1485.65</v>
      </c>
      <c r="D45" s="4">
        <f>SBI!B42</f>
        <v>749.85</v>
      </c>
      <c r="E45" s="6">
        <f>HUL!B42</f>
        <v>2395.7600000000002</v>
      </c>
      <c r="F45" s="6">
        <f>SUN!B42</f>
        <v>1582.75</v>
      </c>
      <c r="H45" s="5">
        <v>45349</v>
      </c>
      <c r="I45" s="18">
        <f t="shared" si="0"/>
        <v>2.5830719436147787E-2</v>
      </c>
      <c r="J45" s="18">
        <f t="shared" si="1"/>
        <v>-1.1228249468842044E-3</v>
      </c>
      <c r="K45" s="18">
        <f t="shared" si="2"/>
        <v>-1.1925154829358187E-2</v>
      </c>
      <c r="L45" s="18">
        <f t="shared" si="3"/>
        <v>4.3428876862439125E-4</v>
      </c>
      <c r="M45" s="18">
        <f t="shared" si="4"/>
        <v>1.6570859693631812E-2</v>
      </c>
      <c r="U45" s="5">
        <v>45349</v>
      </c>
      <c r="V45" s="51">
        <f t="shared" si="5"/>
        <v>5.9575776244323204E-3</v>
      </c>
      <c r="W45" s="52">
        <f t="shared" si="9"/>
        <v>595.75776244323208</v>
      </c>
      <c r="X45" t="b">
        <f t="shared" si="6"/>
        <v>0</v>
      </c>
      <c r="Y45" t="b">
        <f t="shared" si="7"/>
        <v>0</v>
      </c>
      <c r="Z45" t="b">
        <f t="shared" si="8"/>
        <v>0</v>
      </c>
    </row>
    <row r="46" spans="1:26" x14ac:dyDescent="0.35">
      <c r="A46" s="5">
        <v>45350</v>
      </c>
      <c r="B46" s="6">
        <f>TCS!B43</f>
        <v>4118.95</v>
      </c>
      <c r="C46" s="6">
        <f>RELIANCE!B43</f>
        <v>1455.63</v>
      </c>
      <c r="D46" s="4">
        <f>SBI!B43</f>
        <v>742.5</v>
      </c>
      <c r="E46" s="6">
        <f>HUL!B43</f>
        <v>2411.9499999999998</v>
      </c>
      <c r="F46" s="6">
        <f>SUN!B43</f>
        <v>1573.85</v>
      </c>
      <c r="H46" s="5">
        <v>45350</v>
      </c>
      <c r="I46" s="18">
        <f t="shared" si="0"/>
        <v>3.5449761231849397E-3</v>
      </c>
      <c r="J46" s="18">
        <f t="shared" si="1"/>
        <v>-2.0206643556692327E-2</v>
      </c>
      <c r="K46" s="18">
        <f t="shared" si="2"/>
        <v>-9.8019603920784792E-3</v>
      </c>
      <c r="L46" s="18">
        <f t="shared" si="3"/>
        <v>6.7577720639795391E-3</v>
      </c>
      <c r="M46" s="18">
        <f t="shared" si="4"/>
        <v>-5.6231243089559513E-3</v>
      </c>
      <c r="U46" s="5">
        <v>45350</v>
      </c>
      <c r="V46" s="51">
        <f t="shared" si="5"/>
        <v>-5.0657960141124551E-3</v>
      </c>
      <c r="W46" s="52">
        <f t="shared" si="9"/>
        <v>-506.57960141124551</v>
      </c>
      <c r="X46" t="b">
        <f t="shared" si="6"/>
        <v>0</v>
      </c>
      <c r="Y46" t="b">
        <f t="shared" si="7"/>
        <v>0</v>
      </c>
      <c r="Z46" t="b">
        <f t="shared" si="8"/>
        <v>0</v>
      </c>
    </row>
    <row r="47" spans="1:26" x14ac:dyDescent="0.35">
      <c r="A47" s="5">
        <v>45351</v>
      </c>
      <c r="B47" s="6">
        <f>TCS!B44</f>
        <v>4095.1</v>
      </c>
      <c r="C47" s="6">
        <f>RELIANCE!B44</f>
        <v>1460.8</v>
      </c>
      <c r="D47" s="4">
        <f>SBI!B44</f>
        <v>748.1</v>
      </c>
      <c r="E47" s="6">
        <f>HUL!B44</f>
        <v>2402.73</v>
      </c>
      <c r="F47" s="6">
        <f>SUN!B44</f>
        <v>1577.95</v>
      </c>
      <c r="H47" s="5">
        <v>45351</v>
      </c>
      <c r="I47" s="18">
        <f t="shared" si="0"/>
        <v>-5.7903106374197488E-3</v>
      </c>
      <c r="J47" s="18">
        <f t="shared" si="1"/>
        <v>3.5517267437465971E-3</v>
      </c>
      <c r="K47" s="18">
        <f t="shared" si="2"/>
        <v>7.5420875420875166E-3</v>
      </c>
      <c r="L47" s="18">
        <f t="shared" si="3"/>
        <v>-3.8226331391612023E-3</v>
      </c>
      <c r="M47" s="18">
        <f t="shared" si="4"/>
        <v>2.6050767226863947E-3</v>
      </c>
      <c r="U47" s="5">
        <v>45351</v>
      </c>
      <c r="V47" s="51">
        <f t="shared" si="5"/>
        <v>8.1718944638791151E-4</v>
      </c>
      <c r="W47" s="52">
        <f t="shared" si="9"/>
        <v>81.718944638791157</v>
      </c>
      <c r="X47" t="b">
        <f t="shared" si="6"/>
        <v>0</v>
      </c>
      <c r="Y47" t="b">
        <f t="shared" si="7"/>
        <v>0</v>
      </c>
      <c r="Z47" t="b">
        <f t="shared" si="8"/>
        <v>0</v>
      </c>
    </row>
    <row r="48" spans="1:26" x14ac:dyDescent="0.35">
      <c r="A48" s="5">
        <v>45352</v>
      </c>
      <c r="B48" s="6">
        <f>TCS!B45</f>
        <v>4094.35</v>
      </c>
      <c r="C48" s="6">
        <f>RELIANCE!B45</f>
        <v>1492.13</v>
      </c>
      <c r="D48" s="4">
        <f>SBI!B45</f>
        <v>769.15</v>
      </c>
      <c r="E48" s="6">
        <f>HUL!B45</f>
        <v>2400.14</v>
      </c>
      <c r="F48" s="6">
        <f>SUN!B45</f>
        <v>1559.25</v>
      </c>
      <c r="H48" s="5">
        <v>45352</v>
      </c>
      <c r="I48" s="18">
        <f t="shared" si="0"/>
        <v>-1.8314571072741703E-4</v>
      </c>
      <c r="J48" s="18">
        <f t="shared" si="1"/>
        <v>2.1447152245345213E-2</v>
      </c>
      <c r="K48" s="18">
        <f t="shared" si="2"/>
        <v>2.8137949471995771E-2</v>
      </c>
      <c r="L48" s="18">
        <f t="shared" si="3"/>
        <v>-1.077940509337405E-3</v>
      </c>
      <c r="M48" s="18">
        <f t="shared" si="4"/>
        <v>-1.1850819100732046E-2</v>
      </c>
      <c r="U48" s="5">
        <v>45352</v>
      </c>
      <c r="V48" s="51">
        <f t="shared" si="5"/>
        <v>7.2946392793088247E-3</v>
      </c>
      <c r="W48" s="52">
        <f t="shared" si="9"/>
        <v>729.46392793088251</v>
      </c>
      <c r="X48" t="b">
        <f t="shared" si="6"/>
        <v>0</v>
      </c>
      <c r="Y48" t="b">
        <f t="shared" si="7"/>
        <v>0</v>
      </c>
      <c r="Z48" t="b">
        <f t="shared" si="8"/>
        <v>0</v>
      </c>
    </row>
    <row r="49" spans="1:26" x14ac:dyDescent="0.35">
      <c r="A49" s="5">
        <v>45353</v>
      </c>
      <c r="B49" s="6">
        <f>TCS!B46</f>
        <v>4107.1000000000004</v>
      </c>
      <c r="C49" s="6">
        <f>RELIANCE!B46</f>
        <v>1491.08</v>
      </c>
      <c r="D49" s="4">
        <f>SBI!B46</f>
        <v>773.3</v>
      </c>
      <c r="E49" s="6">
        <f>HUL!B46</f>
        <v>2416.1999999999998</v>
      </c>
      <c r="F49" s="6">
        <f>SUN!B46</f>
        <v>1550.55</v>
      </c>
      <c r="H49" s="5">
        <v>45353</v>
      </c>
      <c r="I49" s="18">
        <f t="shared" si="0"/>
        <v>3.1140474067923307E-3</v>
      </c>
      <c r="J49" s="18">
        <f t="shared" si="1"/>
        <v>-7.0369203755715759E-4</v>
      </c>
      <c r="K49" s="18">
        <f t="shared" si="2"/>
        <v>5.3955665344860293E-3</v>
      </c>
      <c r="L49" s="18">
        <f t="shared" si="3"/>
        <v>6.691276342213337E-3</v>
      </c>
      <c r="M49" s="18">
        <f t="shared" si="4"/>
        <v>-5.5796055796055732E-3</v>
      </c>
      <c r="U49" s="5">
        <v>45353</v>
      </c>
      <c r="V49" s="51">
        <f t="shared" si="5"/>
        <v>1.7835185332657933E-3</v>
      </c>
      <c r="W49" s="52">
        <f t="shared" si="9"/>
        <v>178.35185332657932</v>
      </c>
      <c r="X49" t="b">
        <f t="shared" si="6"/>
        <v>0</v>
      </c>
      <c r="Y49" t="b">
        <f t="shared" si="7"/>
        <v>0</v>
      </c>
      <c r="Z49" t="b">
        <f t="shared" si="8"/>
        <v>0</v>
      </c>
    </row>
    <row r="50" spans="1:26" x14ac:dyDescent="0.35">
      <c r="A50" s="5">
        <v>45355</v>
      </c>
      <c r="B50" s="6">
        <f>TCS!B47</f>
        <v>4080.7</v>
      </c>
      <c r="C50" s="6">
        <f>RELIANCE!B47</f>
        <v>1507.4</v>
      </c>
      <c r="D50" s="4">
        <f>SBI!B47</f>
        <v>772.05</v>
      </c>
      <c r="E50" s="6">
        <f>HUL!B47</f>
        <v>2412.39</v>
      </c>
      <c r="F50" s="6">
        <f>SUN!B47</f>
        <v>1552.1</v>
      </c>
      <c r="H50" s="5">
        <v>45355</v>
      </c>
      <c r="I50" s="18">
        <f t="shared" si="0"/>
        <v>-6.4278931606244205E-3</v>
      </c>
      <c r="J50" s="18">
        <f t="shared" si="1"/>
        <v>1.0945086782734759E-2</v>
      </c>
      <c r="K50" s="18">
        <f t="shared" si="2"/>
        <v>-1.6164489848700114E-3</v>
      </c>
      <c r="L50" s="18">
        <f t="shared" si="3"/>
        <v>-1.5768562205115133E-3</v>
      </c>
      <c r="M50" s="18">
        <f t="shared" si="4"/>
        <v>9.9964528715612566E-4</v>
      </c>
      <c r="U50" s="5">
        <v>45355</v>
      </c>
      <c r="V50" s="51">
        <f t="shared" si="5"/>
        <v>4.6470674077698783E-4</v>
      </c>
      <c r="W50" s="52">
        <f t="shared" si="9"/>
        <v>46.470674077698781</v>
      </c>
      <c r="X50" t="b">
        <f t="shared" si="6"/>
        <v>0</v>
      </c>
      <c r="Y50" t="b">
        <f t="shared" si="7"/>
        <v>0</v>
      </c>
      <c r="Z50" t="b">
        <f t="shared" si="8"/>
        <v>0</v>
      </c>
    </row>
    <row r="51" spans="1:26" x14ac:dyDescent="0.35">
      <c r="A51" s="5">
        <v>45356</v>
      </c>
      <c r="B51" s="6">
        <f>TCS!B48</f>
        <v>4012.1</v>
      </c>
      <c r="C51" s="6">
        <f>RELIANCE!B48</f>
        <v>1500.2</v>
      </c>
      <c r="D51" s="4">
        <f>SBI!B48</f>
        <v>783.95</v>
      </c>
      <c r="E51" s="6">
        <f>HUL!B48</f>
        <v>2390.33</v>
      </c>
      <c r="F51" s="6">
        <f>SUN!B48</f>
        <v>1574.2</v>
      </c>
      <c r="H51" s="5">
        <v>45356</v>
      </c>
      <c r="I51" s="18">
        <f t="shared" si="0"/>
        <v>-1.6810841277231869E-2</v>
      </c>
      <c r="J51" s="18">
        <f t="shared" si="1"/>
        <v>-4.7764362478439626E-3</v>
      </c>
      <c r="K51" s="18">
        <f t="shared" si="2"/>
        <v>1.5413509487727683E-2</v>
      </c>
      <c r="L51" s="18">
        <f t="shared" si="3"/>
        <v>-9.1444584001757478E-3</v>
      </c>
      <c r="M51" s="18">
        <f t="shared" si="4"/>
        <v>1.4238773274917849E-2</v>
      </c>
      <c r="U51" s="5">
        <v>45356</v>
      </c>
      <c r="V51" s="51">
        <f t="shared" si="5"/>
        <v>-2.1589063252120929E-4</v>
      </c>
      <c r="W51" s="52">
        <f t="shared" si="9"/>
        <v>-21.58906325212093</v>
      </c>
      <c r="X51" t="b">
        <f t="shared" si="6"/>
        <v>0</v>
      </c>
      <c r="Y51" t="b">
        <f t="shared" si="7"/>
        <v>0</v>
      </c>
      <c r="Z51" t="b">
        <f t="shared" si="8"/>
        <v>0</v>
      </c>
    </row>
    <row r="52" spans="1:26" x14ac:dyDescent="0.35">
      <c r="A52" s="5">
        <v>45357</v>
      </c>
      <c r="B52" s="6">
        <f>TCS!B49</f>
        <v>4064.3</v>
      </c>
      <c r="C52" s="6">
        <f>RELIANCE!B49</f>
        <v>1503</v>
      </c>
      <c r="D52" s="4">
        <f>SBI!B49</f>
        <v>783.9</v>
      </c>
      <c r="E52" s="6">
        <f>HUL!B49</f>
        <v>2391.2800000000002</v>
      </c>
      <c r="F52" s="6">
        <f>SUN!B49</f>
        <v>1604</v>
      </c>
      <c r="H52" s="5">
        <v>45357</v>
      </c>
      <c r="I52" s="18">
        <f t="shared" si="0"/>
        <v>1.301064280551345E-2</v>
      </c>
      <c r="J52" s="18">
        <f t="shared" si="1"/>
        <v>1.8664178109584206E-3</v>
      </c>
      <c r="K52" s="18">
        <f t="shared" si="2"/>
        <v>-6.3779577779254915E-5</v>
      </c>
      <c r="L52" s="18">
        <f t="shared" si="3"/>
        <v>3.9743466383312942E-4</v>
      </c>
      <c r="M52" s="18">
        <f t="shared" si="4"/>
        <v>1.8930250285859485E-2</v>
      </c>
      <c r="U52" s="5">
        <v>45357</v>
      </c>
      <c r="V52" s="51">
        <f t="shared" si="5"/>
        <v>6.8281931976770464E-3</v>
      </c>
      <c r="W52" s="52">
        <f t="shared" si="9"/>
        <v>682.81931976770466</v>
      </c>
      <c r="X52" t="b">
        <f t="shared" si="6"/>
        <v>0</v>
      </c>
      <c r="Y52" t="b">
        <f t="shared" si="7"/>
        <v>0</v>
      </c>
      <c r="Z52" t="b">
        <f t="shared" si="8"/>
        <v>0</v>
      </c>
    </row>
    <row r="53" spans="1:26" x14ac:dyDescent="0.35">
      <c r="A53" s="5">
        <v>45358</v>
      </c>
      <c r="B53" s="6">
        <f>TCS!B50</f>
        <v>4108.6000000000004</v>
      </c>
      <c r="C53" s="6">
        <f>RELIANCE!B50</f>
        <v>1478.93</v>
      </c>
      <c r="D53" s="4">
        <f>SBI!B50</f>
        <v>788.05</v>
      </c>
      <c r="E53" s="6">
        <f>HUL!B50</f>
        <v>2409.9499999999998</v>
      </c>
      <c r="F53" s="6">
        <f>SUN!B50</f>
        <v>1605.7</v>
      </c>
      <c r="H53" s="5">
        <v>45358</v>
      </c>
      <c r="I53" s="18">
        <f t="shared" si="0"/>
        <v>1.0899785940998497E-2</v>
      </c>
      <c r="J53" s="18">
        <f t="shared" si="1"/>
        <v>-1.6014637391882913E-2</v>
      </c>
      <c r="K53" s="18">
        <f t="shared" si="2"/>
        <v>5.2940426074754576E-3</v>
      </c>
      <c r="L53" s="18">
        <f t="shared" si="3"/>
        <v>7.8075340403465088E-3</v>
      </c>
      <c r="M53" s="18">
        <f t="shared" si="4"/>
        <v>1.0598503740648635E-3</v>
      </c>
      <c r="U53" s="5">
        <v>45358</v>
      </c>
      <c r="V53" s="51">
        <f t="shared" si="5"/>
        <v>1.809315114200483E-3</v>
      </c>
      <c r="W53" s="52">
        <f t="shared" si="9"/>
        <v>180.93151142004831</v>
      </c>
      <c r="X53" t="b">
        <f t="shared" si="6"/>
        <v>0</v>
      </c>
      <c r="Y53" t="b">
        <f t="shared" si="7"/>
        <v>0</v>
      </c>
      <c r="Z53" t="b">
        <f t="shared" si="8"/>
        <v>0</v>
      </c>
    </row>
    <row r="54" spans="1:26" x14ac:dyDescent="0.35">
      <c r="A54" s="5">
        <v>45362</v>
      </c>
      <c r="B54" s="6">
        <f>TCS!B51</f>
        <v>4122.3500000000004</v>
      </c>
      <c r="C54" s="6">
        <f>RELIANCE!B51</f>
        <v>1466.6</v>
      </c>
      <c r="D54" s="4">
        <f>SBI!B51</f>
        <v>773.7</v>
      </c>
      <c r="E54" s="6">
        <f>HUL!B51</f>
        <v>2380.37</v>
      </c>
      <c r="F54" s="6">
        <f>SUN!B51</f>
        <v>1593.6</v>
      </c>
      <c r="H54" s="5">
        <v>45362</v>
      </c>
      <c r="I54" s="18">
        <f t="shared" si="0"/>
        <v>3.3466387577276713E-3</v>
      </c>
      <c r="J54" s="18">
        <f t="shared" si="1"/>
        <v>-8.3371085852610438E-3</v>
      </c>
      <c r="K54" s="18">
        <f t="shared" si="2"/>
        <v>-1.8209504473066351E-2</v>
      </c>
      <c r="L54" s="18">
        <f t="shared" si="3"/>
        <v>-1.2274113570820977E-2</v>
      </c>
      <c r="M54" s="18">
        <f t="shared" si="4"/>
        <v>-7.5356542317992492E-3</v>
      </c>
      <c r="U54" s="5">
        <v>45362</v>
      </c>
      <c r="V54" s="51">
        <f t="shared" si="5"/>
        <v>-8.60194842064399E-3</v>
      </c>
      <c r="W54" s="52">
        <f t="shared" si="9"/>
        <v>-860.19484206439904</v>
      </c>
      <c r="X54" t="b">
        <f t="shared" si="6"/>
        <v>0</v>
      </c>
      <c r="Y54" t="b">
        <f t="shared" si="7"/>
        <v>0</v>
      </c>
      <c r="Z54" t="b">
        <f t="shared" si="8"/>
        <v>0</v>
      </c>
    </row>
    <row r="55" spans="1:26" x14ac:dyDescent="0.35">
      <c r="A55" s="5">
        <v>45363</v>
      </c>
      <c r="B55" s="6">
        <f>TCS!B52</f>
        <v>4192.25</v>
      </c>
      <c r="C55" s="6">
        <f>RELIANCE!B52</f>
        <v>1475.43</v>
      </c>
      <c r="D55" s="4">
        <f>SBI!B52</f>
        <v>759.7</v>
      </c>
      <c r="E55" s="6">
        <f>HUL!B52</f>
        <v>2368.7199999999998</v>
      </c>
      <c r="F55" s="6">
        <f>SUN!B52</f>
        <v>1584.3</v>
      </c>
      <c r="H55" s="5">
        <v>45363</v>
      </c>
      <c r="I55" s="18">
        <f t="shared" si="0"/>
        <v>1.6956347714289111E-2</v>
      </c>
      <c r="J55" s="18">
        <f t="shared" si="1"/>
        <v>6.0207282149189467E-3</v>
      </c>
      <c r="K55" s="18">
        <f t="shared" si="2"/>
        <v>-1.8094868812201126E-2</v>
      </c>
      <c r="L55" s="18">
        <f t="shared" si="3"/>
        <v>-4.8941971206157842E-3</v>
      </c>
      <c r="M55" s="18">
        <f t="shared" si="4"/>
        <v>-5.8358433734939652E-3</v>
      </c>
      <c r="U55" s="5">
        <v>45363</v>
      </c>
      <c r="V55" s="51">
        <f t="shared" si="5"/>
        <v>-1.1695666754205638E-3</v>
      </c>
      <c r="W55" s="52">
        <f t="shared" si="9"/>
        <v>-116.95666754205638</v>
      </c>
      <c r="X55" t="b">
        <f t="shared" si="6"/>
        <v>0</v>
      </c>
      <c r="Y55" t="b">
        <f t="shared" si="7"/>
        <v>0</v>
      </c>
      <c r="Z55" t="b">
        <f t="shared" si="8"/>
        <v>0</v>
      </c>
    </row>
    <row r="56" spans="1:26" x14ac:dyDescent="0.35">
      <c r="A56" s="5">
        <v>45364</v>
      </c>
      <c r="B56" s="6">
        <f>TCS!B53</f>
        <v>4149</v>
      </c>
      <c r="C56" s="6">
        <f>RELIANCE!B53</f>
        <v>1432.18</v>
      </c>
      <c r="D56" s="4">
        <f>SBI!B53</f>
        <v>747.25</v>
      </c>
      <c r="E56" s="6">
        <f>HUL!B53</f>
        <v>2303.4299999999998</v>
      </c>
      <c r="F56" s="6">
        <f>SUN!B53</f>
        <v>1558.6</v>
      </c>
      <c r="H56" s="5">
        <v>45364</v>
      </c>
      <c r="I56" s="18">
        <f t="shared" si="0"/>
        <v>-1.0316655733794478E-2</v>
      </c>
      <c r="J56" s="18">
        <f t="shared" si="1"/>
        <v>-2.9313488271215826E-2</v>
      </c>
      <c r="K56" s="18">
        <f t="shared" si="2"/>
        <v>-1.6388047913650228E-2</v>
      </c>
      <c r="L56" s="18">
        <f t="shared" si="3"/>
        <v>-2.7563409774055136E-2</v>
      </c>
      <c r="M56" s="18">
        <f t="shared" si="4"/>
        <v>-1.6221675187780171E-2</v>
      </c>
      <c r="U56" s="5">
        <v>45364</v>
      </c>
      <c r="V56" s="51">
        <f t="shared" si="5"/>
        <v>-1.996065537609917E-2</v>
      </c>
      <c r="W56" s="52">
        <f t="shared" si="9"/>
        <v>-1996.0655376099171</v>
      </c>
      <c r="X56" t="b">
        <f t="shared" si="6"/>
        <v>0</v>
      </c>
      <c r="Y56" t="b">
        <f t="shared" si="7"/>
        <v>1</v>
      </c>
      <c r="Z56" t="b">
        <f t="shared" si="8"/>
        <v>0</v>
      </c>
    </row>
    <row r="57" spans="1:26" x14ac:dyDescent="0.35">
      <c r="A57" s="5">
        <v>45365</v>
      </c>
      <c r="B57" s="6">
        <f>TCS!B54</f>
        <v>4207.6000000000004</v>
      </c>
      <c r="C57" s="6">
        <f>RELIANCE!B54</f>
        <v>1431.47</v>
      </c>
      <c r="D57" s="4">
        <f>SBI!B54</f>
        <v>741.05</v>
      </c>
      <c r="E57" s="6">
        <f>HUL!B54</f>
        <v>2325.34</v>
      </c>
      <c r="F57" s="6">
        <f>SUN!B54</f>
        <v>1570.2</v>
      </c>
      <c r="H57" s="5">
        <v>45365</v>
      </c>
      <c r="I57" s="18">
        <f t="shared" si="0"/>
        <v>1.41238852735599E-2</v>
      </c>
      <c r="J57" s="18">
        <f t="shared" si="1"/>
        <v>-4.9574774120575427E-4</v>
      </c>
      <c r="K57" s="18">
        <f t="shared" si="2"/>
        <v>-8.2970893275343682E-3</v>
      </c>
      <c r="L57" s="18">
        <f t="shared" si="3"/>
        <v>9.5119018159874891E-3</v>
      </c>
      <c r="M57" s="18">
        <f t="shared" si="4"/>
        <v>7.4425766713719366E-3</v>
      </c>
      <c r="U57" s="5">
        <v>45365</v>
      </c>
      <c r="V57" s="51">
        <f t="shared" si="5"/>
        <v>4.4571053384358413E-3</v>
      </c>
      <c r="W57" s="52">
        <f t="shared" si="9"/>
        <v>445.71053384358413</v>
      </c>
      <c r="X57" t="b">
        <f t="shared" si="6"/>
        <v>0</v>
      </c>
      <c r="Y57" t="b">
        <f t="shared" si="7"/>
        <v>0</v>
      </c>
      <c r="Z57" t="b">
        <f t="shared" si="8"/>
        <v>0</v>
      </c>
    </row>
    <row r="58" spans="1:26" x14ac:dyDescent="0.35">
      <c r="A58" s="5">
        <v>45366</v>
      </c>
      <c r="B58" s="6">
        <f>TCS!B55</f>
        <v>4219.25</v>
      </c>
      <c r="C58" s="6">
        <f>RELIANCE!B55</f>
        <v>1418.22</v>
      </c>
      <c r="D58" s="4">
        <f>SBI!B55</f>
        <v>731.9</v>
      </c>
      <c r="E58" s="6">
        <f>HUL!B55</f>
        <v>2318.4699999999998</v>
      </c>
      <c r="F58" s="6">
        <f>SUN!B55</f>
        <v>1548.2</v>
      </c>
      <c r="H58" s="5">
        <v>45366</v>
      </c>
      <c r="I58" s="18">
        <f t="shared" si="0"/>
        <v>2.7687993155240953E-3</v>
      </c>
      <c r="J58" s="18">
        <f t="shared" si="1"/>
        <v>-9.2562191313824149E-3</v>
      </c>
      <c r="K58" s="18">
        <f t="shared" si="2"/>
        <v>-1.2347344983469344E-2</v>
      </c>
      <c r="L58" s="18">
        <f t="shared" si="3"/>
        <v>-2.9544066674122016E-3</v>
      </c>
      <c r="M58" s="18">
        <f t="shared" si="4"/>
        <v>-1.4010954018596311E-2</v>
      </c>
      <c r="U58" s="5">
        <v>45366</v>
      </c>
      <c r="V58" s="51">
        <f t="shared" si="5"/>
        <v>-7.1600250970672357E-3</v>
      </c>
      <c r="W58" s="52">
        <f t="shared" si="9"/>
        <v>-716.00250970672357</v>
      </c>
      <c r="X58" t="b">
        <f t="shared" si="6"/>
        <v>0</v>
      </c>
      <c r="Y58" t="b">
        <f t="shared" si="7"/>
        <v>0</v>
      </c>
      <c r="Z58" t="b">
        <f t="shared" si="8"/>
        <v>0</v>
      </c>
    </row>
    <row r="59" spans="1:26" x14ac:dyDescent="0.35">
      <c r="A59" s="5">
        <v>45369</v>
      </c>
      <c r="B59" s="6">
        <f>TCS!B56</f>
        <v>4152.5</v>
      </c>
      <c r="C59" s="6">
        <f>RELIANCE!B56</f>
        <v>1439.47</v>
      </c>
      <c r="D59" s="4">
        <f>SBI!B56</f>
        <v>730.95</v>
      </c>
      <c r="E59" s="6">
        <f>HUL!B56</f>
        <v>2290.83</v>
      </c>
      <c r="F59" s="6">
        <f>SUN!B56</f>
        <v>1571.25</v>
      </c>
      <c r="H59" s="5">
        <v>45369</v>
      </c>
      <c r="I59" s="18">
        <f t="shared" si="0"/>
        <v>-1.5820347218107433E-2</v>
      </c>
      <c r="J59" s="18">
        <f t="shared" si="1"/>
        <v>1.4983570955140912E-2</v>
      </c>
      <c r="K59" s="18">
        <f t="shared" si="2"/>
        <v>-1.2979915288973132E-3</v>
      </c>
      <c r="L59" s="18">
        <f t="shared" si="3"/>
        <v>-1.1921655229526262E-2</v>
      </c>
      <c r="M59" s="18">
        <f t="shared" si="4"/>
        <v>1.4888257331094223E-2</v>
      </c>
      <c r="U59" s="5">
        <v>45369</v>
      </c>
      <c r="V59" s="51">
        <f t="shared" si="5"/>
        <v>1.6636686194082496E-4</v>
      </c>
      <c r="W59" s="52">
        <f t="shared" si="9"/>
        <v>16.636686194082497</v>
      </c>
      <c r="X59" t="b">
        <f t="shared" si="6"/>
        <v>0</v>
      </c>
      <c r="Y59" t="b">
        <f t="shared" si="7"/>
        <v>0</v>
      </c>
      <c r="Z59" t="b">
        <f t="shared" si="8"/>
        <v>0</v>
      </c>
    </row>
    <row r="60" spans="1:26" x14ac:dyDescent="0.35">
      <c r="A60" s="5">
        <v>45370</v>
      </c>
      <c r="B60" s="6">
        <f>TCS!B57</f>
        <v>3977.3</v>
      </c>
      <c r="C60" s="6">
        <f>RELIANCE!B57</f>
        <v>1425.25</v>
      </c>
      <c r="D60" s="4">
        <f>SBI!B57</f>
        <v>723.8</v>
      </c>
      <c r="E60" s="6">
        <f>HUL!B57</f>
        <v>2257.96</v>
      </c>
      <c r="F60" s="6">
        <f>SUN!B57</f>
        <v>1548.45</v>
      </c>
      <c r="H60" s="5">
        <v>45370</v>
      </c>
      <c r="I60" s="18">
        <f t="shared" si="0"/>
        <v>-4.2191450933172781E-2</v>
      </c>
      <c r="J60" s="18">
        <f t="shared" si="1"/>
        <v>-9.8786358868194757E-3</v>
      </c>
      <c r="K60" s="18">
        <f t="shared" si="2"/>
        <v>-9.7817908201656145E-3</v>
      </c>
      <c r="L60" s="18">
        <f t="shared" si="3"/>
        <v>-1.4348511238284734E-2</v>
      </c>
      <c r="M60" s="18">
        <f t="shared" si="4"/>
        <v>-1.4510739856801846E-2</v>
      </c>
      <c r="U60" s="5">
        <v>45370</v>
      </c>
      <c r="V60" s="51">
        <f t="shared" si="5"/>
        <v>-1.8142225747048889E-2</v>
      </c>
      <c r="W60" s="52">
        <f t="shared" si="9"/>
        <v>-1814.222574704889</v>
      </c>
      <c r="X60" t="b">
        <f t="shared" si="6"/>
        <v>0</v>
      </c>
      <c r="Y60" t="b">
        <f t="shared" si="7"/>
        <v>0</v>
      </c>
      <c r="Z60" t="b">
        <f t="shared" si="8"/>
        <v>0</v>
      </c>
    </row>
    <row r="61" spans="1:26" x14ac:dyDescent="0.35">
      <c r="A61" s="5">
        <v>45371</v>
      </c>
      <c r="B61" s="6">
        <f>TCS!B58</f>
        <v>3970.9</v>
      </c>
      <c r="C61" s="6">
        <f>RELIANCE!B58</f>
        <v>1443.75</v>
      </c>
      <c r="D61" s="4">
        <f>SBI!B58</f>
        <v>736.25</v>
      </c>
      <c r="E61" s="6">
        <f>HUL!B58</f>
        <v>2233.06</v>
      </c>
      <c r="F61" s="6">
        <f>SUN!B58</f>
        <v>1549.35</v>
      </c>
      <c r="H61" s="5">
        <v>45371</v>
      </c>
      <c r="I61" s="18">
        <f t="shared" si="0"/>
        <v>-1.6091318230960772E-3</v>
      </c>
      <c r="J61" s="18">
        <f t="shared" si="1"/>
        <v>1.2980178915979579E-2</v>
      </c>
      <c r="K61" s="18">
        <f t="shared" si="2"/>
        <v>1.7200884222160928E-2</v>
      </c>
      <c r="L61" s="18">
        <f t="shared" si="3"/>
        <v>-1.102765327995181E-2</v>
      </c>
      <c r="M61" s="18">
        <f t="shared" si="4"/>
        <v>5.8122638767788004E-4</v>
      </c>
      <c r="U61" s="5">
        <v>45371</v>
      </c>
      <c r="V61" s="51">
        <f t="shared" si="5"/>
        <v>3.6251008845541006E-3</v>
      </c>
      <c r="W61" s="52">
        <f t="shared" si="9"/>
        <v>362.51008845541008</v>
      </c>
      <c r="X61" t="b">
        <f t="shared" si="6"/>
        <v>0</v>
      </c>
      <c r="Y61" t="b">
        <f t="shared" si="7"/>
        <v>0</v>
      </c>
      <c r="Z61" t="b">
        <f t="shared" si="8"/>
        <v>0</v>
      </c>
    </row>
    <row r="62" spans="1:26" x14ac:dyDescent="0.35">
      <c r="A62" s="5">
        <v>45372</v>
      </c>
      <c r="B62" s="6">
        <f>TCS!B59</f>
        <v>3972.95</v>
      </c>
      <c r="C62" s="6">
        <f>RELIANCE!B59</f>
        <v>1450.97</v>
      </c>
      <c r="D62" s="4">
        <f>SBI!B59</f>
        <v>744.3</v>
      </c>
      <c r="E62" s="6">
        <f>HUL!B59</f>
        <v>2233.46</v>
      </c>
      <c r="F62" s="6">
        <f>SUN!B59</f>
        <v>1565.2</v>
      </c>
      <c r="H62" s="5">
        <v>45372</v>
      </c>
      <c r="I62" s="18">
        <f t="shared" si="0"/>
        <v>5.1625576065883472E-4</v>
      </c>
      <c r="J62" s="18">
        <f t="shared" si="1"/>
        <v>5.0008658008657836E-3</v>
      </c>
      <c r="K62" s="18">
        <f t="shared" si="2"/>
        <v>1.0933786078098473E-2</v>
      </c>
      <c r="L62" s="18">
        <f t="shared" si="3"/>
        <v>1.7912640054462692E-4</v>
      </c>
      <c r="M62" s="18">
        <f t="shared" si="4"/>
        <v>1.0230096492077401E-2</v>
      </c>
      <c r="U62" s="5">
        <v>45372</v>
      </c>
      <c r="V62" s="51">
        <f t="shared" si="5"/>
        <v>5.3720261064490234E-3</v>
      </c>
      <c r="W62" s="52">
        <f t="shared" si="9"/>
        <v>537.20261064490239</v>
      </c>
      <c r="X62" t="b">
        <f t="shared" si="6"/>
        <v>0</v>
      </c>
      <c r="Y62" t="b">
        <f t="shared" si="7"/>
        <v>0</v>
      </c>
      <c r="Z62" t="b">
        <f t="shared" si="8"/>
        <v>0</v>
      </c>
    </row>
    <row r="63" spans="1:26" x14ac:dyDescent="0.35">
      <c r="A63" s="5">
        <v>45373</v>
      </c>
      <c r="B63" s="6">
        <f>TCS!B60</f>
        <v>3910.9</v>
      </c>
      <c r="C63" s="6">
        <f>RELIANCE!B60</f>
        <v>1455.03</v>
      </c>
      <c r="D63" s="4">
        <f>SBI!B60</f>
        <v>746.7</v>
      </c>
      <c r="E63" s="6">
        <f>HUL!B60</f>
        <v>2247.6</v>
      </c>
      <c r="F63" s="6">
        <f>SUN!B60</f>
        <v>1608.9</v>
      </c>
      <c r="H63" s="5">
        <v>45373</v>
      </c>
      <c r="I63" s="18">
        <f t="shared" si="0"/>
        <v>-1.5618117519727082E-2</v>
      </c>
      <c r="J63" s="18">
        <f t="shared" si="1"/>
        <v>2.7981281487556853E-3</v>
      </c>
      <c r="K63" s="18">
        <f t="shared" si="2"/>
        <v>3.2245062474809405E-3</v>
      </c>
      <c r="L63" s="18">
        <f t="shared" si="3"/>
        <v>6.330984212835622E-3</v>
      </c>
      <c r="M63" s="18">
        <f t="shared" si="4"/>
        <v>2.7919754663940699E-2</v>
      </c>
      <c r="U63" s="5">
        <v>45373</v>
      </c>
      <c r="V63" s="51">
        <f t="shared" si="5"/>
        <v>4.931051150657173E-3</v>
      </c>
      <c r="W63" s="52">
        <f t="shared" si="9"/>
        <v>493.10511506571731</v>
      </c>
      <c r="X63" t="b">
        <f t="shared" si="6"/>
        <v>0</v>
      </c>
      <c r="Y63" t="b">
        <f t="shared" si="7"/>
        <v>0</v>
      </c>
      <c r="Z63" t="b">
        <f t="shared" si="8"/>
        <v>0</v>
      </c>
    </row>
    <row r="64" spans="1:26" x14ac:dyDescent="0.35">
      <c r="A64" s="5">
        <v>45377</v>
      </c>
      <c r="B64" s="6">
        <f>TCS!B61</f>
        <v>3877.5</v>
      </c>
      <c r="C64" s="6">
        <f>RELIANCE!B61</f>
        <v>1441.57</v>
      </c>
      <c r="D64" s="4">
        <f>SBI!B61</f>
        <v>740.05</v>
      </c>
      <c r="E64" s="6">
        <f>HUL!B61</f>
        <v>2231.12</v>
      </c>
      <c r="F64" s="6">
        <f>SUN!B61</f>
        <v>1598.1</v>
      </c>
      <c r="H64" s="5">
        <v>45377</v>
      </c>
      <c r="I64" s="18">
        <f t="shared" si="0"/>
        <v>-8.540233705796596E-3</v>
      </c>
      <c r="J64" s="18">
        <f t="shared" si="1"/>
        <v>-9.2506683710988913E-3</v>
      </c>
      <c r="K64" s="18">
        <f t="shared" si="2"/>
        <v>-8.9058524173029063E-3</v>
      </c>
      <c r="L64" s="18">
        <f t="shared" si="3"/>
        <v>-7.3322655276739646E-3</v>
      </c>
      <c r="M64" s="18">
        <f t="shared" si="4"/>
        <v>-6.7126608241656616E-3</v>
      </c>
      <c r="U64" s="5">
        <v>45377</v>
      </c>
      <c r="V64" s="51">
        <f t="shared" si="5"/>
        <v>-8.1483361692076053E-3</v>
      </c>
      <c r="W64" s="52">
        <f t="shared" si="9"/>
        <v>-814.83361692076051</v>
      </c>
      <c r="X64" t="b">
        <f t="shared" si="6"/>
        <v>0</v>
      </c>
      <c r="Y64" t="b">
        <f t="shared" si="7"/>
        <v>0</v>
      </c>
      <c r="Z64" t="b">
        <f t="shared" si="8"/>
        <v>0</v>
      </c>
    </row>
    <row r="65" spans="1:26" x14ac:dyDescent="0.35">
      <c r="A65" s="5">
        <v>45378</v>
      </c>
      <c r="B65" s="6">
        <f>TCS!B62</f>
        <v>3840.9</v>
      </c>
      <c r="C65" s="6">
        <f>RELIANCE!B62</f>
        <v>1492.85</v>
      </c>
      <c r="D65" s="4">
        <f>SBI!B62</f>
        <v>733.3</v>
      </c>
      <c r="E65" s="6">
        <f>HUL!B62</f>
        <v>2230.8200000000002</v>
      </c>
      <c r="F65" s="6">
        <f>SUN!B62</f>
        <v>1604.15</v>
      </c>
      <c r="H65" s="5">
        <v>45378</v>
      </c>
      <c r="I65" s="18">
        <f t="shared" si="0"/>
        <v>-9.4390715667310721E-3</v>
      </c>
      <c r="J65" s="18">
        <f t="shared" si="1"/>
        <v>3.5572327393050607E-2</v>
      </c>
      <c r="K65" s="18">
        <f t="shared" si="2"/>
        <v>-9.1210053374771727E-3</v>
      </c>
      <c r="L65" s="18">
        <f t="shared" si="3"/>
        <v>-1.3446161569063975E-4</v>
      </c>
      <c r="M65" s="18">
        <f t="shared" si="4"/>
        <v>3.7857455728678158E-3</v>
      </c>
      <c r="U65" s="5">
        <v>45378</v>
      </c>
      <c r="V65" s="51">
        <f t="shared" si="5"/>
        <v>4.1327068892039083E-3</v>
      </c>
      <c r="W65" s="52">
        <f t="shared" si="9"/>
        <v>413.27068892039085</v>
      </c>
      <c r="X65" t="b">
        <f t="shared" si="6"/>
        <v>0</v>
      </c>
      <c r="Y65" t="b">
        <f t="shared" si="7"/>
        <v>0</v>
      </c>
      <c r="Z65" t="b">
        <f t="shared" si="8"/>
        <v>0</v>
      </c>
    </row>
    <row r="66" spans="1:26" x14ac:dyDescent="0.35">
      <c r="A66" s="5">
        <v>45379</v>
      </c>
      <c r="B66" s="6">
        <f>TCS!B63</f>
        <v>3876.3</v>
      </c>
      <c r="C66" s="6">
        <f>RELIANCE!B63</f>
        <v>1485.85</v>
      </c>
      <c r="D66" s="4">
        <f>SBI!B63</f>
        <v>752.35</v>
      </c>
      <c r="E66" s="6">
        <f>HUL!B63</f>
        <v>2255.37</v>
      </c>
      <c r="F66" s="6">
        <f>SUN!B63</f>
        <v>1620.55</v>
      </c>
      <c r="H66" s="5">
        <v>45379</v>
      </c>
      <c r="I66" s="18">
        <f t="shared" si="0"/>
        <v>9.2165898617511122E-3</v>
      </c>
      <c r="J66" s="18">
        <f t="shared" si="1"/>
        <v>-4.6890176508022074E-3</v>
      </c>
      <c r="K66" s="18">
        <f t="shared" si="2"/>
        <v>2.5978453566071202E-2</v>
      </c>
      <c r="L66" s="18">
        <f t="shared" si="3"/>
        <v>1.1004921956948355E-2</v>
      </c>
      <c r="M66" s="18">
        <f t="shared" si="4"/>
        <v>1.0223482841380083E-2</v>
      </c>
      <c r="U66" s="5">
        <v>45379</v>
      </c>
      <c r="V66" s="51">
        <f t="shared" si="5"/>
        <v>1.0346886115069709E-2</v>
      </c>
      <c r="W66" s="52">
        <f t="shared" si="9"/>
        <v>1034.6886115069708</v>
      </c>
      <c r="X66" t="b">
        <f t="shared" si="6"/>
        <v>0</v>
      </c>
      <c r="Y66" t="b">
        <f t="shared" si="7"/>
        <v>0</v>
      </c>
      <c r="Z66" t="b">
        <f t="shared" si="8"/>
        <v>0</v>
      </c>
    </row>
    <row r="67" spans="1:26" x14ac:dyDescent="0.35">
      <c r="A67" s="5">
        <v>45383</v>
      </c>
      <c r="B67" s="6">
        <f>TCS!B64</f>
        <v>3916.75</v>
      </c>
      <c r="C67" s="6">
        <f>RELIANCE!B64</f>
        <v>1484.78</v>
      </c>
      <c r="D67" s="4">
        <f>SBI!B64</f>
        <v>758.3</v>
      </c>
      <c r="E67" s="6">
        <f>HUL!B64</f>
        <v>2276.83</v>
      </c>
      <c r="F67" s="6">
        <f>SUN!B64</f>
        <v>1629.25</v>
      </c>
      <c r="H67" s="5">
        <v>45383</v>
      </c>
      <c r="I67" s="18">
        <f t="shared" si="0"/>
        <v>1.0435208833165621E-2</v>
      </c>
      <c r="J67" s="18">
        <f t="shared" si="1"/>
        <v>-7.2012652690378598E-4</v>
      </c>
      <c r="K67" s="18">
        <f t="shared" si="2"/>
        <v>7.9085531999734116E-3</v>
      </c>
      <c r="L67" s="18">
        <f t="shared" si="3"/>
        <v>9.5150684810030306E-3</v>
      </c>
      <c r="M67" s="18">
        <f t="shared" si="4"/>
        <v>5.3685477152818351E-3</v>
      </c>
      <c r="U67" s="5">
        <v>45383</v>
      </c>
      <c r="V67" s="51">
        <f t="shared" si="5"/>
        <v>6.5014503405040223E-3</v>
      </c>
      <c r="W67" s="52">
        <f t="shared" si="9"/>
        <v>650.14503405040227</v>
      </c>
      <c r="X67" t="b">
        <f t="shared" si="6"/>
        <v>0</v>
      </c>
      <c r="Y67" t="b">
        <f t="shared" si="7"/>
        <v>0</v>
      </c>
      <c r="Z67" t="b">
        <f t="shared" si="8"/>
        <v>0</v>
      </c>
    </row>
    <row r="68" spans="1:26" x14ac:dyDescent="0.35">
      <c r="A68" s="5">
        <v>45384</v>
      </c>
      <c r="B68" s="6">
        <f>TCS!B65</f>
        <v>3883.8</v>
      </c>
      <c r="C68" s="6">
        <f>RELIANCE!B65</f>
        <v>1486.95</v>
      </c>
      <c r="D68" s="4">
        <f>SBI!B65</f>
        <v>766.4</v>
      </c>
      <c r="E68" s="6">
        <f>HUL!B65</f>
        <v>2277.63</v>
      </c>
      <c r="F68" s="6">
        <f>SUN!B65</f>
        <v>1622.25</v>
      </c>
      <c r="H68" s="5">
        <v>45384</v>
      </c>
      <c r="I68" s="18">
        <f t="shared" si="0"/>
        <v>-8.412586966234703E-3</v>
      </c>
      <c r="J68" s="18">
        <f t="shared" si="1"/>
        <v>1.4614959792023097E-3</v>
      </c>
      <c r="K68" s="18">
        <f t="shared" si="2"/>
        <v>1.0681788210470833E-2</v>
      </c>
      <c r="L68" s="18">
        <f t="shared" si="3"/>
        <v>3.5136571461213961E-4</v>
      </c>
      <c r="M68" s="18">
        <f t="shared" si="4"/>
        <v>-4.2964554242749253E-3</v>
      </c>
      <c r="U68" s="5">
        <v>45384</v>
      </c>
      <c r="V68" s="51">
        <f t="shared" si="5"/>
        <v>-4.2878497244869403E-5</v>
      </c>
      <c r="W68" s="52">
        <f t="shared" si="9"/>
        <v>-4.2878497244869402</v>
      </c>
      <c r="X68" t="b">
        <f t="shared" si="6"/>
        <v>0</v>
      </c>
      <c r="Y68" t="b">
        <f t="shared" si="7"/>
        <v>0</v>
      </c>
      <c r="Z68" t="b">
        <f t="shared" si="8"/>
        <v>0</v>
      </c>
    </row>
    <row r="69" spans="1:26" x14ac:dyDescent="0.35">
      <c r="A69" s="5">
        <v>45385</v>
      </c>
      <c r="B69" s="6">
        <f>TCS!B66</f>
        <v>3947.3</v>
      </c>
      <c r="C69" s="6">
        <f>RELIANCE!B66</f>
        <v>1471.6</v>
      </c>
      <c r="D69" s="4">
        <f>SBI!B66</f>
        <v>771.05</v>
      </c>
      <c r="E69" s="6">
        <f>HUL!B66</f>
        <v>2256.2199999999998</v>
      </c>
      <c r="F69" s="6">
        <f>SUN!B66</f>
        <v>1619.85</v>
      </c>
      <c r="H69" s="5">
        <v>45385</v>
      </c>
      <c r="I69" s="18">
        <f t="shared" si="0"/>
        <v>1.6349966527627657E-2</v>
      </c>
      <c r="J69" s="18">
        <f t="shared" si="1"/>
        <v>-1.0323144692155228E-2</v>
      </c>
      <c r="K69" s="18">
        <f t="shared" si="2"/>
        <v>6.0673277661795755E-3</v>
      </c>
      <c r="L69" s="18">
        <f t="shared" si="3"/>
        <v>-9.4001220566993782E-3</v>
      </c>
      <c r="M69" s="18">
        <f t="shared" si="4"/>
        <v>-1.4794267221451829E-3</v>
      </c>
      <c r="U69" s="5">
        <v>45385</v>
      </c>
      <c r="V69" s="51">
        <f t="shared" si="5"/>
        <v>2.4292016456148899E-4</v>
      </c>
      <c r="W69" s="52">
        <f t="shared" si="9"/>
        <v>24.2920164561489</v>
      </c>
      <c r="X69" t="b">
        <f t="shared" si="6"/>
        <v>0</v>
      </c>
      <c r="Y69" t="b">
        <f t="shared" si="7"/>
        <v>0</v>
      </c>
      <c r="Z69" t="b">
        <f t="shared" si="8"/>
        <v>0</v>
      </c>
    </row>
    <row r="70" spans="1:26" x14ac:dyDescent="0.35">
      <c r="A70" s="5">
        <v>45386</v>
      </c>
      <c r="B70" s="6">
        <f>TCS!B67</f>
        <v>4003.3</v>
      </c>
      <c r="C70" s="6">
        <f>RELIANCE!B67</f>
        <v>1462.93</v>
      </c>
      <c r="D70" s="4">
        <f>SBI!B67</f>
        <v>759.3</v>
      </c>
      <c r="E70" s="6">
        <f>HUL!B67</f>
        <v>2255.9699999999998</v>
      </c>
      <c r="F70" s="6">
        <f>SUN!B67</f>
        <v>1619.35</v>
      </c>
      <c r="H70" s="5">
        <v>45386</v>
      </c>
      <c r="I70" s="18">
        <f t="shared" si="0"/>
        <v>1.41869125731513E-2</v>
      </c>
      <c r="J70" s="18">
        <f t="shared" si="1"/>
        <v>-5.8915466159281671E-3</v>
      </c>
      <c r="K70" s="18">
        <f t="shared" si="2"/>
        <v>-1.5238959859931289E-2</v>
      </c>
      <c r="L70" s="18">
        <f t="shared" si="3"/>
        <v>-1.1080479740455118E-4</v>
      </c>
      <c r="M70" s="18">
        <f t="shared" si="4"/>
        <v>-3.0867055591565773E-4</v>
      </c>
      <c r="U70" s="5">
        <v>45386</v>
      </c>
      <c r="V70" s="51">
        <f t="shared" si="5"/>
        <v>-1.4726138512056734E-3</v>
      </c>
      <c r="W70" s="52">
        <f t="shared" si="9"/>
        <v>-147.26138512056735</v>
      </c>
      <c r="X70" t="b">
        <f t="shared" si="6"/>
        <v>0</v>
      </c>
      <c r="Y70" t="b">
        <f t="shared" si="7"/>
        <v>0</v>
      </c>
      <c r="Z70" t="b">
        <f t="shared" si="8"/>
        <v>0</v>
      </c>
    </row>
    <row r="71" spans="1:26" x14ac:dyDescent="0.35">
      <c r="A71" s="5">
        <v>45387</v>
      </c>
      <c r="B71" s="6">
        <f>TCS!B68</f>
        <v>3979.25</v>
      </c>
      <c r="C71" s="6">
        <f>RELIANCE!B68</f>
        <v>1460.1</v>
      </c>
      <c r="D71" s="4">
        <f>SBI!B68</f>
        <v>764.75</v>
      </c>
      <c r="E71" s="6">
        <f>HUL!B68</f>
        <v>2257.96</v>
      </c>
      <c r="F71" s="6">
        <f>SUN!B68</f>
        <v>1609</v>
      </c>
      <c r="H71" s="5">
        <v>45387</v>
      </c>
      <c r="I71" s="18">
        <f t="shared" ref="I71:I134" si="10">B71/B70-1</f>
        <v>-6.0075437763845718E-3</v>
      </c>
      <c r="J71" s="18">
        <f t="shared" ref="J71:J134" si="11">C71/C70-1</f>
        <v>-1.9344739666287136E-3</v>
      </c>
      <c r="K71" s="18">
        <f t="shared" ref="K71:K134" si="12">D71/D70-1</f>
        <v>7.1776636375608938E-3</v>
      </c>
      <c r="L71" s="18">
        <f t="shared" ref="L71:L134" si="13">E71/E70-1</f>
        <v>8.8210392868703913E-4</v>
      </c>
      <c r="M71" s="18">
        <f t="shared" ref="M71:M134" si="14">F71/F70-1</f>
        <v>-6.3914533609163993E-3</v>
      </c>
      <c r="U71" s="5">
        <v>45387</v>
      </c>
      <c r="V71" s="51">
        <f t="shared" ref="V71:V134" si="15">SUMPRODUCT(I71:M71,$O$5:$S$5)</f>
        <v>-1.2547407075363505E-3</v>
      </c>
      <c r="W71" s="52">
        <f t="shared" si="9"/>
        <v>-125.47407075363505</v>
      </c>
      <c r="X71" t="b">
        <f t="shared" ref="X71:X134" si="16">$AC$6&gt;W71</f>
        <v>0</v>
      </c>
      <c r="Y71" t="b">
        <f t="shared" ref="Y71:Y134" si="17">$AC$7&gt;W71</f>
        <v>0</v>
      </c>
      <c r="Z71" t="b">
        <f t="shared" ref="Z71:Z134" si="18">$AC$8&gt;W71</f>
        <v>0</v>
      </c>
    </row>
    <row r="72" spans="1:26" x14ac:dyDescent="0.35">
      <c r="A72" s="5">
        <v>45390</v>
      </c>
      <c r="B72" s="6">
        <f>TCS!B69</f>
        <v>3972.55</v>
      </c>
      <c r="C72" s="6">
        <f>RELIANCE!B69</f>
        <v>1485.97</v>
      </c>
      <c r="D72" s="4">
        <f>SBI!B69</f>
        <v>768.3</v>
      </c>
      <c r="E72" s="6">
        <f>HUL!B69</f>
        <v>2259.9499999999998</v>
      </c>
      <c r="F72" s="6">
        <f>SUN!B69</f>
        <v>1599.7</v>
      </c>
      <c r="H72" s="5">
        <v>45390</v>
      </c>
      <c r="I72" s="18">
        <f t="shared" si="10"/>
        <v>-1.6837343720549347E-3</v>
      </c>
      <c r="J72" s="18">
        <f t="shared" si="11"/>
        <v>1.7717964522977914E-2</v>
      </c>
      <c r="K72" s="18">
        <f t="shared" si="12"/>
        <v>4.6420398823143749E-3</v>
      </c>
      <c r="L72" s="18">
        <f t="shared" si="13"/>
        <v>8.8132650711258975E-4</v>
      </c>
      <c r="M72" s="18">
        <f t="shared" si="14"/>
        <v>-5.7799875699191539E-3</v>
      </c>
      <c r="U72" s="5">
        <v>45390</v>
      </c>
      <c r="V72" s="51">
        <f t="shared" si="15"/>
        <v>3.1555217940861576E-3</v>
      </c>
      <c r="W72" s="52">
        <f t="shared" ref="W72:W135" si="19">V72*100000</f>
        <v>315.55217940861576</v>
      </c>
      <c r="X72" t="b">
        <f t="shared" si="16"/>
        <v>0</v>
      </c>
      <c r="Y72" t="b">
        <f t="shared" si="17"/>
        <v>0</v>
      </c>
      <c r="Z72" t="b">
        <f t="shared" si="18"/>
        <v>0</v>
      </c>
    </row>
    <row r="73" spans="1:26" x14ac:dyDescent="0.35">
      <c r="A73" s="5">
        <v>45391</v>
      </c>
      <c r="B73" s="6">
        <f>TCS!B70</f>
        <v>3946.55</v>
      </c>
      <c r="C73" s="6">
        <f>RELIANCE!B70</f>
        <v>1463.65</v>
      </c>
      <c r="D73" s="4">
        <f>SBI!B70</f>
        <v>764.2</v>
      </c>
      <c r="E73" s="6">
        <f>HUL!B70</f>
        <v>2255.17</v>
      </c>
      <c r="F73" s="6">
        <f>SUN!B70</f>
        <v>1602.55</v>
      </c>
      <c r="H73" s="5">
        <v>45391</v>
      </c>
      <c r="I73" s="18">
        <f t="shared" si="10"/>
        <v>-6.5449144755886923E-3</v>
      </c>
      <c r="J73" s="18">
        <f t="shared" si="11"/>
        <v>-1.5020491665376778E-2</v>
      </c>
      <c r="K73" s="18">
        <f t="shared" si="12"/>
        <v>-5.3364571131067073E-3</v>
      </c>
      <c r="L73" s="18">
        <f t="shared" si="13"/>
        <v>-2.1150910418370472E-3</v>
      </c>
      <c r="M73" s="18">
        <f t="shared" si="14"/>
        <v>1.7815840470087885E-3</v>
      </c>
      <c r="U73" s="5">
        <v>45391</v>
      </c>
      <c r="V73" s="51">
        <f t="shared" si="15"/>
        <v>-5.4470740497800868E-3</v>
      </c>
      <c r="W73" s="52">
        <f t="shared" si="19"/>
        <v>-544.70740497800864</v>
      </c>
      <c r="X73" t="b">
        <f t="shared" si="16"/>
        <v>0</v>
      </c>
      <c r="Y73" t="b">
        <f t="shared" si="17"/>
        <v>0</v>
      </c>
      <c r="Z73" t="b">
        <f t="shared" si="18"/>
        <v>0</v>
      </c>
    </row>
    <row r="74" spans="1:26" x14ac:dyDescent="0.35">
      <c r="A74" s="5">
        <v>45392</v>
      </c>
      <c r="B74" s="6">
        <f>TCS!B71</f>
        <v>3984.65</v>
      </c>
      <c r="C74" s="6">
        <f>RELIANCE!B71</f>
        <v>1479.57</v>
      </c>
      <c r="D74" s="4">
        <f>SBI!B71</f>
        <v>779.05</v>
      </c>
      <c r="E74" s="6">
        <f>HUL!B71</f>
        <v>2251.9299999999998</v>
      </c>
      <c r="F74" s="6">
        <f>SUN!B71</f>
        <v>1604.05</v>
      </c>
      <c r="H74" s="5">
        <v>45392</v>
      </c>
      <c r="I74" s="18">
        <f t="shared" si="10"/>
        <v>9.6540015963308967E-3</v>
      </c>
      <c r="J74" s="18">
        <f t="shared" si="11"/>
        <v>1.0876917295801425E-2</v>
      </c>
      <c r="K74" s="18">
        <f t="shared" si="12"/>
        <v>1.9432085841402547E-2</v>
      </c>
      <c r="L74" s="18">
        <f t="shared" si="13"/>
        <v>-1.4366987854574909E-3</v>
      </c>
      <c r="M74" s="18">
        <f t="shared" si="14"/>
        <v>9.3600823687256529E-4</v>
      </c>
      <c r="U74" s="5">
        <v>45392</v>
      </c>
      <c r="V74" s="51">
        <f t="shared" si="15"/>
        <v>7.8924628369899889E-3</v>
      </c>
      <c r="W74" s="52">
        <f t="shared" si="19"/>
        <v>789.24628369899892</v>
      </c>
      <c r="X74" t="b">
        <f t="shared" si="16"/>
        <v>0</v>
      </c>
      <c r="Y74" t="b">
        <f t="shared" si="17"/>
        <v>0</v>
      </c>
      <c r="Z74" t="b">
        <f t="shared" si="18"/>
        <v>0</v>
      </c>
    </row>
    <row r="75" spans="1:26" x14ac:dyDescent="0.35">
      <c r="A75" s="5">
        <v>45394</v>
      </c>
      <c r="B75" s="6">
        <f>TCS!B72</f>
        <v>4001.4</v>
      </c>
      <c r="C75" s="6">
        <f>RELIANCE!B72</f>
        <v>1467.15</v>
      </c>
      <c r="D75" s="4">
        <f>SBI!B72</f>
        <v>766.3</v>
      </c>
      <c r="E75" s="6">
        <f>HUL!B72</f>
        <v>2223.4499999999998</v>
      </c>
      <c r="F75" s="6">
        <f>SUN!B72</f>
        <v>1540</v>
      </c>
      <c r="H75" s="5">
        <v>45394</v>
      </c>
      <c r="I75" s="18">
        <f t="shared" si="10"/>
        <v>4.2036314356341808E-3</v>
      </c>
      <c r="J75" s="18">
        <f t="shared" si="11"/>
        <v>-8.3943307852956117E-3</v>
      </c>
      <c r="K75" s="18">
        <f t="shared" si="12"/>
        <v>-1.6366086900712395E-2</v>
      </c>
      <c r="L75" s="18">
        <f t="shared" si="13"/>
        <v>-1.2646929522676098E-2</v>
      </c>
      <c r="M75" s="18">
        <f t="shared" si="14"/>
        <v>-3.9930176740126555E-2</v>
      </c>
      <c r="U75" s="5">
        <v>45394</v>
      </c>
      <c r="V75" s="51">
        <f t="shared" si="15"/>
        <v>-1.4626778502635296E-2</v>
      </c>
      <c r="W75" s="52">
        <f t="shared" si="19"/>
        <v>-1462.6778502635295</v>
      </c>
      <c r="X75" t="b">
        <f t="shared" si="16"/>
        <v>0</v>
      </c>
      <c r="Y75" t="b">
        <f t="shared" si="17"/>
        <v>0</v>
      </c>
      <c r="Z75" t="b">
        <f t="shared" si="18"/>
        <v>0</v>
      </c>
    </row>
    <row r="76" spans="1:26" x14ac:dyDescent="0.35">
      <c r="A76" s="5">
        <v>45397</v>
      </c>
      <c r="B76" s="6">
        <f>TCS!B73</f>
        <v>3941.2</v>
      </c>
      <c r="C76" s="6">
        <f>RELIANCE!B73</f>
        <v>1464.82</v>
      </c>
      <c r="D76" s="4">
        <f>SBI!B73</f>
        <v>757.5</v>
      </c>
      <c r="E76" s="6">
        <f>HUL!B73</f>
        <v>2185.35</v>
      </c>
      <c r="F76" s="6">
        <f>SUN!B73</f>
        <v>1540.05</v>
      </c>
      <c r="H76" s="5">
        <v>45397</v>
      </c>
      <c r="I76" s="18">
        <f t="shared" si="10"/>
        <v>-1.5044734342980037E-2</v>
      </c>
      <c r="J76" s="18">
        <f t="shared" si="11"/>
        <v>-1.5881130082132655E-3</v>
      </c>
      <c r="K76" s="18">
        <f t="shared" si="12"/>
        <v>-1.1483753099308269E-2</v>
      </c>
      <c r="L76" s="18">
        <f t="shared" si="13"/>
        <v>-1.7135532618228422E-2</v>
      </c>
      <c r="M76" s="18">
        <f t="shared" si="14"/>
        <v>3.2467532467439497E-5</v>
      </c>
      <c r="U76" s="5">
        <v>45397</v>
      </c>
      <c r="V76" s="51">
        <f t="shared" si="15"/>
        <v>-9.043933107252513E-3</v>
      </c>
      <c r="W76" s="52">
        <f t="shared" si="19"/>
        <v>-904.39331072525124</v>
      </c>
      <c r="X76" t="b">
        <f t="shared" si="16"/>
        <v>0</v>
      </c>
      <c r="Y76" t="b">
        <f t="shared" si="17"/>
        <v>0</v>
      </c>
      <c r="Z76" t="b">
        <f t="shared" si="18"/>
        <v>0</v>
      </c>
    </row>
    <row r="77" spans="1:26" x14ac:dyDescent="0.35">
      <c r="A77" s="5">
        <v>45398</v>
      </c>
      <c r="B77" s="6">
        <f>TCS!B74</f>
        <v>3872.8</v>
      </c>
      <c r="C77" s="6">
        <f>RELIANCE!B74</f>
        <v>1465.75</v>
      </c>
      <c r="D77" s="4">
        <f>SBI!B74</f>
        <v>751.7</v>
      </c>
      <c r="E77" s="6">
        <f>HUL!B74</f>
        <v>2211.9899999999998</v>
      </c>
      <c r="F77" s="6">
        <f>SUN!B74</f>
        <v>1537.55</v>
      </c>
      <c r="H77" s="5">
        <v>45398</v>
      </c>
      <c r="I77" s="18">
        <f t="shared" si="10"/>
        <v>-1.7355120267938617E-2</v>
      </c>
      <c r="J77" s="18">
        <f t="shared" si="11"/>
        <v>6.3489029368790639E-4</v>
      </c>
      <c r="K77" s="18">
        <f t="shared" si="12"/>
        <v>-7.6567656765675896E-3</v>
      </c>
      <c r="L77" s="18">
        <f t="shared" si="13"/>
        <v>1.2190267005285138E-2</v>
      </c>
      <c r="M77" s="18">
        <f t="shared" si="14"/>
        <v>-1.6233239180546422E-3</v>
      </c>
      <c r="U77" s="5">
        <v>45398</v>
      </c>
      <c r="V77" s="51">
        <f t="shared" si="15"/>
        <v>-2.7620105127175608E-3</v>
      </c>
      <c r="W77" s="52">
        <f t="shared" si="19"/>
        <v>-276.20105127175606</v>
      </c>
      <c r="X77" t="b">
        <f t="shared" si="16"/>
        <v>0</v>
      </c>
      <c r="Y77" t="b">
        <f t="shared" si="17"/>
        <v>0</v>
      </c>
      <c r="Z77" t="b">
        <f t="shared" si="18"/>
        <v>0</v>
      </c>
    </row>
    <row r="78" spans="1:26" x14ac:dyDescent="0.35">
      <c r="A78" s="5">
        <v>45400</v>
      </c>
      <c r="B78" s="6">
        <f>TCS!B75</f>
        <v>3862</v>
      </c>
      <c r="C78" s="6">
        <f>RELIANCE!B75</f>
        <v>1464.32</v>
      </c>
      <c r="D78" s="4">
        <f>SBI!B75</f>
        <v>744.8</v>
      </c>
      <c r="E78" s="6">
        <f>HUL!B75</f>
        <v>2206.02</v>
      </c>
      <c r="F78" s="6">
        <f>SUN!B75</f>
        <v>1516.4</v>
      </c>
      <c r="H78" s="5">
        <v>45400</v>
      </c>
      <c r="I78" s="18">
        <f t="shared" si="10"/>
        <v>-2.7886800247882704E-3</v>
      </c>
      <c r="J78" s="18">
        <f t="shared" si="11"/>
        <v>-9.7560975609756184E-4</v>
      </c>
      <c r="K78" s="18">
        <f t="shared" si="12"/>
        <v>-9.1791938273249052E-3</v>
      </c>
      <c r="L78" s="18">
        <f t="shared" si="13"/>
        <v>-2.6989272103399298E-3</v>
      </c>
      <c r="M78" s="18">
        <f t="shared" si="14"/>
        <v>-1.3755650222756932E-2</v>
      </c>
      <c r="U78" s="5">
        <v>45400</v>
      </c>
      <c r="V78" s="51">
        <f t="shared" si="15"/>
        <v>-5.8796122082615202E-3</v>
      </c>
      <c r="W78" s="52">
        <f t="shared" si="19"/>
        <v>-587.96122082615204</v>
      </c>
      <c r="X78" t="b">
        <f t="shared" si="16"/>
        <v>0</v>
      </c>
      <c r="Y78" t="b">
        <f t="shared" si="17"/>
        <v>0</v>
      </c>
      <c r="Z78" t="b">
        <f t="shared" si="18"/>
        <v>0</v>
      </c>
    </row>
    <row r="79" spans="1:26" x14ac:dyDescent="0.35">
      <c r="A79" s="5">
        <v>45401</v>
      </c>
      <c r="B79" s="6">
        <f>TCS!B76</f>
        <v>3826.2</v>
      </c>
      <c r="C79" s="6">
        <f>RELIANCE!B76</f>
        <v>1470.13</v>
      </c>
      <c r="D79" s="4">
        <f>SBI!B76</f>
        <v>750.45</v>
      </c>
      <c r="E79" s="6">
        <f>HUL!B76</f>
        <v>2222.75</v>
      </c>
      <c r="F79" s="6">
        <f>SUN!B76</f>
        <v>1522.8</v>
      </c>
      <c r="H79" s="5">
        <v>45401</v>
      </c>
      <c r="I79" s="18">
        <f t="shared" si="10"/>
        <v>-9.2698083894355854E-3</v>
      </c>
      <c r="J79" s="18">
        <f t="shared" si="11"/>
        <v>3.9677119755245904E-3</v>
      </c>
      <c r="K79" s="18">
        <f t="shared" si="12"/>
        <v>7.5859291084856562E-3</v>
      </c>
      <c r="L79" s="18">
        <f t="shared" si="13"/>
        <v>7.5837934379561212E-3</v>
      </c>
      <c r="M79" s="18">
        <f t="shared" si="14"/>
        <v>4.2205222896332106E-3</v>
      </c>
      <c r="U79" s="5">
        <v>45401</v>
      </c>
      <c r="V79" s="51">
        <f t="shared" si="15"/>
        <v>2.8176296844327989E-3</v>
      </c>
      <c r="W79" s="52">
        <f t="shared" si="19"/>
        <v>281.76296844327987</v>
      </c>
      <c r="X79" t="b">
        <f t="shared" si="16"/>
        <v>0</v>
      </c>
      <c r="Y79" t="b">
        <f t="shared" si="17"/>
        <v>0</v>
      </c>
      <c r="Z79" t="b">
        <f t="shared" si="18"/>
        <v>0</v>
      </c>
    </row>
    <row r="80" spans="1:26" x14ac:dyDescent="0.35">
      <c r="A80" s="5">
        <v>45404</v>
      </c>
      <c r="B80" s="6">
        <f>TCS!B77</f>
        <v>3864.6</v>
      </c>
      <c r="C80" s="6">
        <f>RELIANCE!B77</f>
        <v>1479.85</v>
      </c>
      <c r="D80" s="4">
        <f>SBI!B77</f>
        <v>766.1</v>
      </c>
      <c r="E80" s="6">
        <f>HUL!B77</f>
        <v>2232.61</v>
      </c>
      <c r="F80" s="6">
        <f>SUN!B77</f>
        <v>1540.1</v>
      </c>
      <c r="H80" s="5">
        <v>45404</v>
      </c>
      <c r="I80" s="18">
        <f t="shared" si="10"/>
        <v>1.0036067116198755E-2</v>
      </c>
      <c r="J80" s="18">
        <f t="shared" si="11"/>
        <v>6.6116601933161601E-3</v>
      </c>
      <c r="K80" s="18">
        <f t="shared" si="12"/>
        <v>2.0854154174162032E-2</v>
      </c>
      <c r="L80" s="18">
        <f t="shared" si="13"/>
        <v>4.4359464627150569E-3</v>
      </c>
      <c r="M80" s="18">
        <f t="shared" si="14"/>
        <v>1.1360651431573388E-2</v>
      </c>
      <c r="U80" s="5">
        <v>45404</v>
      </c>
      <c r="V80" s="51">
        <f t="shared" si="15"/>
        <v>1.0659695875593077E-2</v>
      </c>
      <c r="W80" s="52">
        <f t="shared" si="19"/>
        <v>1065.9695875593077</v>
      </c>
      <c r="X80" t="b">
        <f t="shared" si="16"/>
        <v>0</v>
      </c>
      <c r="Y80" t="b">
        <f t="shared" si="17"/>
        <v>0</v>
      </c>
      <c r="Z80" t="b">
        <f t="shared" si="18"/>
        <v>0</v>
      </c>
    </row>
    <row r="81" spans="1:26" x14ac:dyDescent="0.35">
      <c r="A81" s="5">
        <v>45405</v>
      </c>
      <c r="B81" s="6">
        <f>TCS!B78</f>
        <v>3874.7</v>
      </c>
      <c r="C81" s="6">
        <f>RELIANCE!B78</f>
        <v>1459.32</v>
      </c>
      <c r="D81" s="4">
        <f>SBI!B78</f>
        <v>773</v>
      </c>
      <c r="E81" s="6">
        <f>HUL!B78</f>
        <v>2253.7800000000002</v>
      </c>
      <c r="F81" s="6">
        <f>SUN!B78</f>
        <v>1484.65</v>
      </c>
      <c r="H81" s="5">
        <v>45405</v>
      </c>
      <c r="I81" s="18">
        <f t="shared" si="10"/>
        <v>2.6134658179370884E-3</v>
      </c>
      <c r="J81" s="18">
        <f t="shared" si="11"/>
        <v>-1.3873027671723492E-2</v>
      </c>
      <c r="K81" s="18">
        <f t="shared" si="12"/>
        <v>9.0066570943740931E-3</v>
      </c>
      <c r="L81" s="18">
        <f t="shared" si="13"/>
        <v>9.4821755702967359E-3</v>
      </c>
      <c r="M81" s="18">
        <f t="shared" si="14"/>
        <v>-3.6004155574313246E-2</v>
      </c>
      <c r="U81" s="5">
        <v>45405</v>
      </c>
      <c r="V81" s="51">
        <f t="shared" si="15"/>
        <v>-5.7549769526857638E-3</v>
      </c>
      <c r="W81" s="52">
        <f t="shared" si="19"/>
        <v>-575.49769526857642</v>
      </c>
      <c r="X81" t="b">
        <f t="shared" si="16"/>
        <v>0</v>
      </c>
      <c r="Y81" t="b">
        <f t="shared" si="17"/>
        <v>0</v>
      </c>
      <c r="Z81" t="b">
        <f t="shared" si="18"/>
        <v>0</v>
      </c>
    </row>
    <row r="82" spans="1:26" x14ac:dyDescent="0.35">
      <c r="A82" s="5">
        <v>45406</v>
      </c>
      <c r="B82" s="6">
        <f>TCS!B79</f>
        <v>3831.05</v>
      </c>
      <c r="C82" s="6">
        <f>RELIANCE!B79</f>
        <v>1450.18</v>
      </c>
      <c r="D82" s="4">
        <f>SBI!B79</f>
        <v>773.1</v>
      </c>
      <c r="E82" s="6">
        <f>HUL!B79</f>
        <v>2251.29</v>
      </c>
      <c r="F82" s="6">
        <f>SUN!B79</f>
        <v>1485.75</v>
      </c>
      <c r="H82" s="5">
        <v>45406</v>
      </c>
      <c r="I82" s="18">
        <f t="shared" si="10"/>
        <v>-1.12653882881254E-2</v>
      </c>
      <c r="J82" s="18">
        <f t="shared" si="11"/>
        <v>-6.2631910752952713E-3</v>
      </c>
      <c r="K82" s="18">
        <f t="shared" si="12"/>
        <v>1.293661060801643E-4</v>
      </c>
      <c r="L82" s="18">
        <f t="shared" si="13"/>
        <v>-1.1048105848842082E-3</v>
      </c>
      <c r="M82" s="18">
        <f t="shared" si="14"/>
        <v>7.4091536725817697E-4</v>
      </c>
      <c r="U82" s="5">
        <v>45406</v>
      </c>
      <c r="V82" s="51">
        <f t="shared" si="15"/>
        <v>-3.5526216949933074E-3</v>
      </c>
      <c r="W82" s="52">
        <f t="shared" si="19"/>
        <v>-355.26216949933075</v>
      </c>
      <c r="X82" t="b">
        <f t="shared" si="16"/>
        <v>0</v>
      </c>
      <c r="Y82" t="b">
        <f t="shared" si="17"/>
        <v>0</v>
      </c>
      <c r="Z82" t="b">
        <f t="shared" si="18"/>
        <v>0</v>
      </c>
    </row>
    <row r="83" spans="1:26" x14ac:dyDescent="0.35">
      <c r="A83" s="5">
        <v>45407</v>
      </c>
      <c r="B83" s="6">
        <f>TCS!B80</f>
        <v>3852.2</v>
      </c>
      <c r="C83" s="6">
        <f>RELIANCE!B80</f>
        <v>1459.97</v>
      </c>
      <c r="D83" s="4">
        <f>SBI!B80</f>
        <v>812.7</v>
      </c>
      <c r="E83" s="6">
        <f>HUL!B80</f>
        <v>2222</v>
      </c>
      <c r="F83" s="6">
        <f>SUN!B80</f>
        <v>1520.15</v>
      </c>
      <c r="H83" s="5">
        <v>45407</v>
      </c>
      <c r="I83" s="18">
        <f t="shared" si="10"/>
        <v>5.5206797092179904E-3</v>
      </c>
      <c r="J83" s="18">
        <f t="shared" si="11"/>
        <v>6.7508860968983342E-3</v>
      </c>
      <c r="K83" s="18">
        <f t="shared" si="12"/>
        <v>5.1222351571594826E-2</v>
      </c>
      <c r="L83" s="18">
        <f t="shared" si="13"/>
        <v>-1.3010318528488107E-2</v>
      </c>
      <c r="M83" s="18">
        <f t="shared" si="14"/>
        <v>2.3153289584385117E-2</v>
      </c>
      <c r="U83" s="5">
        <v>45407</v>
      </c>
      <c r="V83" s="51">
        <f t="shared" si="15"/>
        <v>1.4727377686721633E-2</v>
      </c>
      <c r="W83" s="52">
        <f t="shared" si="19"/>
        <v>1472.7377686721632</v>
      </c>
      <c r="X83" t="b">
        <f t="shared" si="16"/>
        <v>0</v>
      </c>
      <c r="Y83" t="b">
        <f t="shared" si="17"/>
        <v>0</v>
      </c>
      <c r="Z83" t="b">
        <f t="shared" si="18"/>
        <v>0</v>
      </c>
    </row>
    <row r="84" spans="1:26" x14ac:dyDescent="0.35">
      <c r="A84" s="5">
        <v>45408</v>
      </c>
      <c r="B84" s="6">
        <f>TCS!B81</f>
        <v>3821.35</v>
      </c>
      <c r="C84" s="6">
        <f>RELIANCE!B81</f>
        <v>1452.55</v>
      </c>
      <c r="D84" s="4">
        <f>SBI!B81</f>
        <v>801.3</v>
      </c>
      <c r="E84" s="6">
        <f>HUL!B81</f>
        <v>2213.83</v>
      </c>
      <c r="F84" s="6">
        <f>SUN!B81</f>
        <v>1506.55</v>
      </c>
      <c r="H84" s="5">
        <v>45408</v>
      </c>
      <c r="I84" s="18">
        <f t="shared" si="10"/>
        <v>-8.0084107782565361E-3</v>
      </c>
      <c r="J84" s="18">
        <f t="shared" si="11"/>
        <v>-5.0822962115660841E-3</v>
      </c>
      <c r="K84" s="18">
        <f t="shared" si="12"/>
        <v>-1.4027316352897889E-2</v>
      </c>
      <c r="L84" s="18">
        <f t="shared" si="13"/>
        <v>-3.67686768676867E-3</v>
      </c>
      <c r="M84" s="18">
        <f t="shared" si="14"/>
        <v>-8.9464855441897528E-3</v>
      </c>
      <c r="U84" s="5">
        <v>45408</v>
      </c>
      <c r="V84" s="51">
        <f t="shared" si="15"/>
        <v>-7.9482753147357872E-3</v>
      </c>
      <c r="W84" s="52">
        <f t="shared" si="19"/>
        <v>-794.82753147357869</v>
      </c>
      <c r="X84" t="b">
        <f t="shared" si="16"/>
        <v>0</v>
      </c>
      <c r="Y84" t="b">
        <f t="shared" si="17"/>
        <v>0</v>
      </c>
      <c r="Z84" t="b">
        <f t="shared" si="18"/>
        <v>0</v>
      </c>
    </row>
    <row r="85" spans="1:26" x14ac:dyDescent="0.35">
      <c r="A85" s="5">
        <v>45411</v>
      </c>
      <c r="B85" s="6">
        <f>TCS!B82</f>
        <v>3870.2</v>
      </c>
      <c r="C85" s="6">
        <f>RELIANCE!B82</f>
        <v>1465.03</v>
      </c>
      <c r="D85" s="4">
        <f>SBI!B82</f>
        <v>826.5</v>
      </c>
      <c r="E85" s="6">
        <f>HUL!B82</f>
        <v>2217.27</v>
      </c>
      <c r="F85" s="6">
        <f>SUN!B82</f>
        <v>1521.6</v>
      </c>
      <c r="H85" s="5">
        <v>45411</v>
      </c>
      <c r="I85" s="18">
        <f t="shared" si="10"/>
        <v>1.278344040718582E-2</v>
      </c>
      <c r="J85" s="18">
        <f t="shared" si="11"/>
        <v>8.5917868575953182E-3</v>
      </c>
      <c r="K85" s="18">
        <f t="shared" si="12"/>
        <v>3.1448895544739841E-2</v>
      </c>
      <c r="L85" s="18">
        <f t="shared" si="13"/>
        <v>1.5538681831939183E-3</v>
      </c>
      <c r="M85" s="18">
        <f t="shared" si="14"/>
        <v>9.9897115927118918E-3</v>
      </c>
      <c r="U85" s="5">
        <v>45411</v>
      </c>
      <c r="V85" s="51">
        <f t="shared" si="15"/>
        <v>1.287354051708536E-2</v>
      </c>
      <c r="W85" s="52">
        <f t="shared" si="19"/>
        <v>1287.354051708536</v>
      </c>
      <c r="X85" t="b">
        <f t="shared" si="16"/>
        <v>0</v>
      </c>
      <c r="Y85" t="b">
        <f t="shared" si="17"/>
        <v>0</v>
      </c>
      <c r="Z85" t="b">
        <f t="shared" si="18"/>
        <v>0</v>
      </c>
    </row>
    <row r="86" spans="1:26" x14ac:dyDescent="0.35">
      <c r="A86" s="5">
        <v>45412</v>
      </c>
      <c r="B86" s="6">
        <f>TCS!B83</f>
        <v>3820.65</v>
      </c>
      <c r="C86" s="6">
        <f>RELIANCE!B83</f>
        <v>1467</v>
      </c>
      <c r="D86" s="4">
        <f>SBI!B83</f>
        <v>826.25</v>
      </c>
      <c r="E86" s="6">
        <f>HUL!B83</f>
        <v>2221.6</v>
      </c>
      <c r="F86" s="6">
        <f>SUN!B83</f>
        <v>1502.1</v>
      </c>
      <c r="H86" s="5">
        <v>45412</v>
      </c>
      <c r="I86" s="18">
        <f t="shared" si="10"/>
        <v>-1.2802955919590686E-2</v>
      </c>
      <c r="J86" s="18">
        <f t="shared" si="11"/>
        <v>1.3446823614533532E-3</v>
      </c>
      <c r="K86" s="18">
        <f t="shared" si="12"/>
        <v>-3.0248033877799951E-4</v>
      </c>
      <c r="L86" s="18">
        <f t="shared" si="13"/>
        <v>1.9528519305271885E-3</v>
      </c>
      <c r="M86" s="18">
        <f t="shared" si="14"/>
        <v>-1.2815457413249187E-2</v>
      </c>
      <c r="U86" s="5">
        <v>45412</v>
      </c>
      <c r="V86" s="51">
        <f t="shared" si="15"/>
        <v>-4.5246718759274669E-3</v>
      </c>
      <c r="W86" s="52">
        <f t="shared" si="19"/>
        <v>-452.46718759274671</v>
      </c>
      <c r="X86" t="b">
        <f t="shared" si="16"/>
        <v>0</v>
      </c>
      <c r="Y86" t="b">
        <f t="shared" si="17"/>
        <v>0</v>
      </c>
      <c r="Z86" t="b">
        <f t="shared" si="18"/>
        <v>0</v>
      </c>
    </row>
    <row r="87" spans="1:26" x14ac:dyDescent="0.35">
      <c r="A87" s="5">
        <v>45414</v>
      </c>
      <c r="B87" s="6">
        <f>TCS!B84</f>
        <v>3863.3</v>
      </c>
      <c r="C87" s="6">
        <f>RELIANCE!B84</f>
        <v>1466.55</v>
      </c>
      <c r="D87" s="4">
        <f>SBI!B84</f>
        <v>830.05</v>
      </c>
      <c r="E87" s="6">
        <f>HUL!B84</f>
        <v>2217.4699999999998</v>
      </c>
      <c r="F87" s="6">
        <f>SUN!B84</f>
        <v>1519</v>
      </c>
      <c r="H87" s="5">
        <v>45414</v>
      </c>
      <c r="I87" s="18">
        <f t="shared" si="10"/>
        <v>1.1163021998874534E-2</v>
      </c>
      <c r="J87" s="18">
        <f t="shared" si="11"/>
        <v>-3.0674846625766694E-4</v>
      </c>
      <c r="K87" s="18">
        <f t="shared" si="12"/>
        <v>4.5990922844174609E-3</v>
      </c>
      <c r="L87" s="18">
        <f t="shared" si="13"/>
        <v>-1.8590205257472681E-3</v>
      </c>
      <c r="M87" s="18">
        <f t="shared" si="14"/>
        <v>1.1250915385127458E-2</v>
      </c>
      <c r="U87" s="5">
        <v>45414</v>
      </c>
      <c r="V87" s="51">
        <f t="shared" si="15"/>
        <v>4.9694521352829039E-3</v>
      </c>
      <c r="W87" s="52">
        <f t="shared" si="19"/>
        <v>496.94521352829037</v>
      </c>
      <c r="X87" t="b">
        <f t="shared" si="16"/>
        <v>0</v>
      </c>
      <c r="Y87" t="b">
        <f t="shared" si="17"/>
        <v>0</v>
      </c>
      <c r="Z87" t="b">
        <f t="shared" si="18"/>
        <v>0</v>
      </c>
    </row>
    <row r="88" spans="1:26" x14ac:dyDescent="0.35">
      <c r="A88" s="5">
        <v>45415</v>
      </c>
      <c r="B88" s="6">
        <f>TCS!B85</f>
        <v>3843.4</v>
      </c>
      <c r="C88" s="6">
        <f>RELIANCE!B85</f>
        <v>1434</v>
      </c>
      <c r="D88" s="4">
        <f>SBI!B85</f>
        <v>831.45</v>
      </c>
      <c r="E88" s="6">
        <f>HUL!B85</f>
        <v>2208.2600000000002</v>
      </c>
      <c r="F88" s="6">
        <f>SUN!B85</f>
        <v>1511.15</v>
      </c>
      <c r="H88" s="5">
        <v>45415</v>
      </c>
      <c r="I88" s="18">
        <f t="shared" si="10"/>
        <v>-5.1510366784873751E-3</v>
      </c>
      <c r="J88" s="18">
        <f t="shared" si="11"/>
        <v>-2.219494732535543E-2</v>
      </c>
      <c r="K88" s="18">
        <f t="shared" si="12"/>
        <v>1.6866453828083827E-3</v>
      </c>
      <c r="L88" s="18">
        <f t="shared" si="13"/>
        <v>-4.1533820074226568E-3</v>
      </c>
      <c r="M88" s="18">
        <f t="shared" si="14"/>
        <v>-5.1678736010533077E-3</v>
      </c>
      <c r="U88" s="5">
        <v>45415</v>
      </c>
      <c r="V88" s="51">
        <f t="shared" si="15"/>
        <v>-6.9961188459020775E-3</v>
      </c>
      <c r="W88" s="52">
        <f t="shared" si="19"/>
        <v>-699.61188459020775</v>
      </c>
      <c r="X88" t="b">
        <f t="shared" si="16"/>
        <v>0</v>
      </c>
      <c r="Y88" t="b">
        <f t="shared" si="17"/>
        <v>0</v>
      </c>
      <c r="Z88" t="b">
        <f t="shared" si="18"/>
        <v>0</v>
      </c>
    </row>
    <row r="89" spans="1:26" x14ac:dyDescent="0.35">
      <c r="A89" s="5">
        <v>45418</v>
      </c>
      <c r="B89" s="6">
        <f>TCS!B86</f>
        <v>3921.05</v>
      </c>
      <c r="C89" s="6">
        <f>RELIANCE!B86</f>
        <v>1419.53</v>
      </c>
      <c r="D89" s="4">
        <f>SBI!B86</f>
        <v>807.8</v>
      </c>
      <c r="E89" s="6">
        <f>HUL!B86</f>
        <v>2247.25</v>
      </c>
      <c r="F89" s="6">
        <f>SUN!B86</f>
        <v>1529.15</v>
      </c>
      <c r="H89" s="5">
        <v>45418</v>
      </c>
      <c r="I89" s="18">
        <f t="shared" si="10"/>
        <v>2.0203465681427835E-2</v>
      </c>
      <c r="J89" s="18">
        <f t="shared" si="11"/>
        <v>-1.0090655509065516E-2</v>
      </c>
      <c r="K89" s="18">
        <f t="shared" si="12"/>
        <v>-2.8444284082025484E-2</v>
      </c>
      <c r="L89" s="18">
        <f t="shared" si="13"/>
        <v>1.7656435383514468E-2</v>
      </c>
      <c r="M89" s="18">
        <f t="shared" si="14"/>
        <v>1.1911458161003141E-2</v>
      </c>
      <c r="U89" s="5">
        <v>45418</v>
      </c>
      <c r="V89" s="51">
        <f t="shared" si="15"/>
        <v>2.2472839269708886E-3</v>
      </c>
      <c r="W89" s="52">
        <f t="shared" si="19"/>
        <v>224.72839269708885</v>
      </c>
      <c r="X89" t="b">
        <f t="shared" si="16"/>
        <v>0</v>
      </c>
      <c r="Y89" t="b">
        <f t="shared" si="17"/>
        <v>0</v>
      </c>
      <c r="Z89" t="b">
        <f t="shared" si="18"/>
        <v>0</v>
      </c>
    </row>
    <row r="90" spans="1:26" x14ac:dyDescent="0.35">
      <c r="A90" s="5">
        <v>45419</v>
      </c>
      <c r="B90" s="6">
        <f>TCS!B87</f>
        <v>3978.95</v>
      </c>
      <c r="C90" s="6">
        <f>RELIANCE!B87</f>
        <v>1401.47</v>
      </c>
      <c r="D90" s="4">
        <f>SBI!B87</f>
        <v>801.9</v>
      </c>
      <c r="E90" s="6">
        <f>HUL!B87</f>
        <v>2369.96</v>
      </c>
      <c r="F90" s="6">
        <f>SUN!B87</f>
        <v>1515.35</v>
      </c>
      <c r="H90" s="5">
        <v>45419</v>
      </c>
      <c r="I90" s="18">
        <f t="shared" si="10"/>
        <v>1.4766452863391066E-2</v>
      </c>
      <c r="J90" s="18">
        <f t="shared" si="11"/>
        <v>-1.2722520834360651E-2</v>
      </c>
      <c r="K90" s="18">
        <f t="shared" si="12"/>
        <v>-7.3037880663530119E-3</v>
      </c>
      <c r="L90" s="18">
        <f t="shared" si="13"/>
        <v>5.4604516631438393E-2</v>
      </c>
      <c r="M90" s="18">
        <f t="shared" si="14"/>
        <v>-9.0246215217605341E-3</v>
      </c>
      <c r="U90" s="5">
        <v>45419</v>
      </c>
      <c r="V90" s="51">
        <f t="shared" si="15"/>
        <v>8.0640078144710529E-3</v>
      </c>
      <c r="W90" s="52">
        <f t="shared" si="19"/>
        <v>806.40078144710526</v>
      </c>
      <c r="X90" t="b">
        <f t="shared" si="16"/>
        <v>0</v>
      </c>
      <c r="Y90" t="b">
        <f t="shared" si="17"/>
        <v>0</v>
      </c>
      <c r="Z90" t="b">
        <f t="shared" si="18"/>
        <v>0</v>
      </c>
    </row>
    <row r="91" spans="1:26" x14ac:dyDescent="0.35">
      <c r="A91" s="5">
        <v>45420</v>
      </c>
      <c r="B91" s="6">
        <f>TCS!B88</f>
        <v>3976.95</v>
      </c>
      <c r="C91" s="6">
        <f>RELIANCE!B88</f>
        <v>1418.55</v>
      </c>
      <c r="D91" s="4">
        <f>SBI!B88</f>
        <v>810.8</v>
      </c>
      <c r="E91" s="6">
        <f>HUL!B88</f>
        <v>2331.7600000000002</v>
      </c>
      <c r="F91" s="6">
        <f>SUN!B88</f>
        <v>1521.75</v>
      </c>
      <c r="H91" s="5">
        <v>45420</v>
      </c>
      <c r="I91" s="18">
        <f t="shared" si="10"/>
        <v>-5.0264517020826016E-4</v>
      </c>
      <c r="J91" s="18">
        <f t="shared" si="11"/>
        <v>1.218720343639168E-2</v>
      </c>
      <c r="K91" s="18">
        <f t="shared" si="12"/>
        <v>1.109864072827027E-2</v>
      </c>
      <c r="L91" s="18">
        <f t="shared" si="13"/>
        <v>-1.6118415500683492E-2</v>
      </c>
      <c r="M91" s="18">
        <f t="shared" si="14"/>
        <v>4.2234467284785193E-3</v>
      </c>
      <c r="U91" s="5">
        <v>45420</v>
      </c>
      <c r="V91" s="51">
        <f t="shared" si="15"/>
        <v>2.177646044449743E-3</v>
      </c>
      <c r="W91" s="52">
        <f t="shared" si="19"/>
        <v>217.76460444497431</v>
      </c>
      <c r="X91" t="b">
        <f t="shared" si="16"/>
        <v>0</v>
      </c>
      <c r="Y91" t="b">
        <f t="shared" si="17"/>
        <v>0</v>
      </c>
      <c r="Z91" t="b">
        <f t="shared" si="18"/>
        <v>0</v>
      </c>
    </row>
    <row r="92" spans="1:26" x14ac:dyDescent="0.35">
      <c r="A92" s="5">
        <v>45421</v>
      </c>
      <c r="B92" s="6">
        <f>TCS!B89</f>
        <v>3960.2</v>
      </c>
      <c r="C92" s="6">
        <f>RELIANCE!B89</f>
        <v>1394.13</v>
      </c>
      <c r="D92" s="4">
        <f>SBI!B89</f>
        <v>819.8</v>
      </c>
      <c r="E92" s="6">
        <f>HUL!B89</f>
        <v>2316.4299999999998</v>
      </c>
      <c r="F92" s="6">
        <f>SUN!B89</f>
        <v>1494.65</v>
      </c>
      <c r="H92" s="5">
        <v>45421</v>
      </c>
      <c r="I92" s="18">
        <f t="shared" si="10"/>
        <v>-4.2117703265065476E-3</v>
      </c>
      <c r="J92" s="18">
        <f t="shared" si="11"/>
        <v>-1.7214761552289182E-2</v>
      </c>
      <c r="K92" s="18">
        <f t="shared" si="12"/>
        <v>1.1100148001973453E-2</v>
      </c>
      <c r="L92" s="18">
        <f t="shared" si="13"/>
        <v>-6.5744330462828016E-3</v>
      </c>
      <c r="M92" s="18">
        <f t="shared" si="14"/>
        <v>-1.780844422539829E-2</v>
      </c>
      <c r="U92" s="5">
        <v>45421</v>
      </c>
      <c r="V92" s="51">
        <f t="shared" si="15"/>
        <v>-6.9418522297006735E-3</v>
      </c>
      <c r="W92" s="52">
        <f t="shared" si="19"/>
        <v>-694.18522297006734</v>
      </c>
      <c r="X92" t="b">
        <f t="shared" si="16"/>
        <v>0</v>
      </c>
      <c r="Y92" t="b">
        <f t="shared" si="17"/>
        <v>0</v>
      </c>
      <c r="Z92" t="b">
        <f t="shared" si="18"/>
        <v>0</v>
      </c>
    </row>
    <row r="93" spans="1:26" x14ac:dyDescent="0.35">
      <c r="A93" s="5">
        <v>45422</v>
      </c>
      <c r="B93" s="6">
        <f>TCS!B90</f>
        <v>3893.9</v>
      </c>
      <c r="C93" s="6">
        <f>RELIANCE!B90</f>
        <v>1407.43</v>
      </c>
      <c r="D93" s="4">
        <f>SBI!B90</f>
        <v>817.35</v>
      </c>
      <c r="E93" s="6">
        <f>HUL!B90</f>
        <v>2353.1799999999998</v>
      </c>
      <c r="F93" s="6">
        <f>SUN!B90</f>
        <v>1506.55</v>
      </c>
      <c r="H93" s="5">
        <v>45422</v>
      </c>
      <c r="I93" s="18">
        <f t="shared" si="10"/>
        <v>-1.6741578708145965E-2</v>
      </c>
      <c r="J93" s="18">
        <f t="shared" si="11"/>
        <v>9.5399998565413036E-3</v>
      </c>
      <c r="K93" s="18">
        <f t="shared" si="12"/>
        <v>-2.9885337887288754E-3</v>
      </c>
      <c r="L93" s="18">
        <f t="shared" si="13"/>
        <v>1.58649300863829E-2</v>
      </c>
      <c r="M93" s="18">
        <f t="shared" si="14"/>
        <v>7.9617301709429267E-3</v>
      </c>
      <c r="U93" s="5">
        <v>45422</v>
      </c>
      <c r="V93" s="51">
        <f t="shared" si="15"/>
        <v>2.7273095233984589E-3</v>
      </c>
      <c r="W93" s="52">
        <f t="shared" si="19"/>
        <v>272.73095233984589</v>
      </c>
      <c r="X93" t="b">
        <f t="shared" si="16"/>
        <v>0</v>
      </c>
      <c r="Y93" t="b">
        <f t="shared" si="17"/>
        <v>0</v>
      </c>
      <c r="Z93" t="b">
        <f t="shared" si="18"/>
        <v>0</v>
      </c>
    </row>
    <row r="94" spans="1:26" x14ac:dyDescent="0.35">
      <c r="A94" s="5">
        <v>45425</v>
      </c>
      <c r="B94" s="6">
        <f>TCS!B91</f>
        <v>3947.8</v>
      </c>
      <c r="C94" s="6">
        <f>RELIANCE!B91</f>
        <v>1402.7</v>
      </c>
      <c r="D94" s="4">
        <f>SBI!B91</f>
        <v>808.8</v>
      </c>
      <c r="E94" s="6">
        <f>HUL!B91</f>
        <v>2351.29</v>
      </c>
      <c r="F94" s="6">
        <f>SUN!B91</f>
        <v>1525.05</v>
      </c>
      <c r="H94" s="5">
        <v>45425</v>
      </c>
      <c r="I94" s="18">
        <f t="shared" si="10"/>
        <v>1.3842163383753991E-2</v>
      </c>
      <c r="J94" s="18">
        <f t="shared" si="11"/>
        <v>-3.360735525035019E-3</v>
      </c>
      <c r="K94" s="18">
        <f t="shared" si="12"/>
        <v>-1.0460634978895267E-2</v>
      </c>
      <c r="L94" s="18">
        <f t="shared" si="13"/>
        <v>-8.0316847839934091E-4</v>
      </c>
      <c r="M94" s="18">
        <f t="shared" si="14"/>
        <v>1.2279711924595871E-2</v>
      </c>
      <c r="U94" s="5">
        <v>45425</v>
      </c>
      <c r="V94" s="51">
        <f t="shared" si="15"/>
        <v>2.299467265204047E-3</v>
      </c>
      <c r="W94" s="52">
        <f t="shared" si="19"/>
        <v>229.9467265204047</v>
      </c>
      <c r="X94" t="b">
        <f t="shared" si="16"/>
        <v>0</v>
      </c>
      <c r="Y94" t="b">
        <f t="shared" si="17"/>
        <v>0</v>
      </c>
      <c r="Z94" t="b">
        <f t="shared" si="18"/>
        <v>0</v>
      </c>
    </row>
    <row r="95" spans="1:26" x14ac:dyDescent="0.35">
      <c r="A95" s="5">
        <v>45426</v>
      </c>
      <c r="B95" s="6">
        <f>TCS!B92</f>
        <v>3901.2</v>
      </c>
      <c r="C95" s="6">
        <f>RELIANCE!B92</f>
        <v>1420.07</v>
      </c>
      <c r="D95" s="4">
        <f>SBI!B92</f>
        <v>818.2</v>
      </c>
      <c r="E95" s="6">
        <f>HUL!B92</f>
        <v>2340.2800000000002</v>
      </c>
      <c r="F95" s="6">
        <f>SUN!B92</f>
        <v>1545.25</v>
      </c>
      <c r="H95" s="5">
        <v>45426</v>
      </c>
      <c r="I95" s="18">
        <f t="shared" si="10"/>
        <v>-1.1804042757991851E-2</v>
      </c>
      <c r="J95" s="18">
        <f t="shared" si="11"/>
        <v>1.2383260854067046E-2</v>
      </c>
      <c r="K95" s="18">
        <f t="shared" si="12"/>
        <v>1.1622156280910012E-2</v>
      </c>
      <c r="L95" s="18">
        <f t="shared" si="13"/>
        <v>-4.6825359696165414E-3</v>
      </c>
      <c r="M95" s="18">
        <f t="shared" si="14"/>
        <v>1.3245467361725938E-2</v>
      </c>
      <c r="U95" s="5">
        <v>45426</v>
      </c>
      <c r="V95" s="51">
        <f t="shared" si="15"/>
        <v>4.152861153818921E-3</v>
      </c>
      <c r="W95" s="52">
        <f t="shared" si="19"/>
        <v>415.2861153818921</v>
      </c>
      <c r="X95" t="b">
        <f t="shared" si="16"/>
        <v>0</v>
      </c>
      <c r="Y95" t="b">
        <f t="shared" si="17"/>
        <v>0</v>
      </c>
      <c r="Z95" t="b">
        <f t="shared" si="18"/>
        <v>0</v>
      </c>
    </row>
    <row r="96" spans="1:26" x14ac:dyDescent="0.35">
      <c r="A96" s="5">
        <v>45427</v>
      </c>
      <c r="B96" s="6">
        <f>TCS!B93</f>
        <v>3880.4</v>
      </c>
      <c r="C96" s="6">
        <f>RELIANCE!B93</f>
        <v>1416.28</v>
      </c>
      <c r="D96" s="4">
        <f>SBI!B93</f>
        <v>820.3</v>
      </c>
      <c r="E96" s="6">
        <f>HUL!B93</f>
        <v>2314.09</v>
      </c>
      <c r="F96" s="6">
        <f>SUN!B93</f>
        <v>1527.4</v>
      </c>
      <c r="H96" s="5">
        <v>45427</v>
      </c>
      <c r="I96" s="18">
        <f t="shared" si="10"/>
        <v>-5.3316928124679253E-3</v>
      </c>
      <c r="J96" s="18">
        <f t="shared" si="11"/>
        <v>-2.6688825198757371E-3</v>
      </c>
      <c r="K96" s="18">
        <f t="shared" si="12"/>
        <v>2.5666096308969433E-3</v>
      </c>
      <c r="L96" s="18">
        <f t="shared" si="13"/>
        <v>-1.1190968602047602E-2</v>
      </c>
      <c r="M96" s="18">
        <f t="shared" si="14"/>
        <v>-1.1551528878822159E-2</v>
      </c>
      <c r="U96" s="5">
        <v>45427</v>
      </c>
      <c r="V96" s="51">
        <f t="shared" si="15"/>
        <v>-5.6352926364632962E-3</v>
      </c>
      <c r="W96" s="52">
        <f t="shared" si="19"/>
        <v>-563.52926364632958</v>
      </c>
      <c r="X96" t="b">
        <f t="shared" si="16"/>
        <v>0</v>
      </c>
      <c r="Y96" t="b">
        <f t="shared" si="17"/>
        <v>0</v>
      </c>
      <c r="Z96" t="b">
        <f t="shared" si="18"/>
        <v>0</v>
      </c>
    </row>
    <row r="97" spans="1:26" x14ac:dyDescent="0.35">
      <c r="A97" s="5">
        <v>45428</v>
      </c>
      <c r="B97" s="6">
        <f>TCS!B94</f>
        <v>3900.95</v>
      </c>
      <c r="C97" s="6">
        <f>RELIANCE!B94</f>
        <v>1425.35</v>
      </c>
      <c r="D97" s="4">
        <f>SBI!B94</f>
        <v>811.95</v>
      </c>
      <c r="E97" s="6">
        <f>HUL!B94</f>
        <v>2333.86</v>
      </c>
      <c r="F97" s="6">
        <f>SUN!B94</f>
        <v>1536.3</v>
      </c>
      <c r="H97" s="5">
        <v>45428</v>
      </c>
      <c r="I97" s="18">
        <f t="shared" si="10"/>
        <v>5.2958457890939226E-3</v>
      </c>
      <c r="J97" s="18">
        <f t="shared" si="11"/>
        <v>6.4041008840058922E-3</v>
      </c>
      <c r="K97" s="18">
        <f t="shared" si="12"/>
        <v>-1.0179202730708159E-2</v>
      </c>
      <c r="L97" s="18">
        <f t="shared" si="13"/>
        <v>8.5433150828186921E-3</v>
      </c>
      <c r="M97" s="18">
        <f t="shared" si="14"/>
        <v>5.8268953777660393E-3</v>
      </c>
      <c r="U97" s="5">
        <v>45428</v>
      </c>
      <c r="V97" s="51">
        <f t="shared" si="15"/>
        <v>3.1781908805952773E-3</v>
      </c>
      <c r="W97" s="52">
        <f t="shared" si="19"/>
        <v>317.8190880595277</v>
      </c>
      <c r="X97" t="b">
        <f t="shared" si="16"/>
        <v>0</v>
      </c>
      <c r="Y97" t="b">
        <f t="shared" si="17"/>
        <v>0</v>
      </c>
      <c r="Z97" t="b">
        <f t="shared" si="18"/>
        <v>0</v>
      </c>
    </row>
    <row r="98" spans="1:26" x14ac:dyDescent="0.35">
      <c r="A98" s="5">
        <v>45429</v>
      </c>
      <c r="B98" s="6">
        <f>TCS!B95</f>
        <v>3834.1</v>
      </c>
      <c r="C98" s="6">
        <f>RELIANCE!B95</f>
        <v>1435.7</v>
      </c>
      <c r="D98" s="4">
        <f>SBI!B95</f>
        <v>817.85</v>
      </c>
      <c r="E98" s="6">
        <f>HUL!B95</f>
        <v>2311.15</v>
      </c>
      <c r="F98" s="6">
        <f>SUN!B95</f>
        <v>1531.4</v>
      </c>
      <c r="H98" s="5">
        <v>45429</v>
      </c>
      <c r="I98" s="18">
        <f t="shared" si="10"/>
        <v>-1.7136851279816456E-2</v>
      </c>
      <c r="J98" s="18">
        <f t="shared" si="11"/>
        <v>7.2613743992704372E-3</v>
      </c>
      <c r="K98" s="18">
        <f t="shared" si="12"/>
        <v>7.2664572941683048E-3</v>
      </c>
      <c r="L98" s="18">
        <f t="shared" si="13"/>
        <v>-9.730660793706547E-3</v>
      </c>
      <c r="M98" s="18">
        <f t="shared" si="14"/>
        <v>-3.1894812211156198E-3</v>
      </c>
      <c r="U98" s="5">
        <v>45429</v>
      </c>
      <c r="V98" s="51">
        <f t="shared" si="15"/>
        <v>-3.1058323202399762E-3</v>
      </c>
      <c r="W98" s="52">
        <f t="shared" si="19"/>
        <v>-310.58323202399765</v>
      </c>
      <c r="X98" t="b">
        <f t="shared" si="16"/>
        <v>0</v>
      </c>
      <c r="Y98" t="b">
        <f t="shared" si="17"/>
        <v>0</v>
      </c>
      <c r="Z98" t="b">
        <f t="shared" si="18"/>
        <v>0</v>
      </c>
    </row>
    <row r="99" spans="1:26" x14ac:dyDescent="0.35">
      <c r="A99" s="5">
        <v>45430</v>
      </c>
      <c r="B99" s="6">
        <f>TCS!B96</f>
        <v>3851.45</v>
      </c>
      <c r="C99" s="6">
        <f>RELIANCE!B96</f>
        <v>1434.83</v>
      </c>
      <c r="D99" s="4">
        <f>SBI!B96</f>
        <v>821</v>
      </c>
      <c r="E99" s="6">
        <f>HUL!B96</f>
        <v>2327.15</v>
      </c>
      <c r="F99" s="6">
        <f>SUN!B96</f>
        <v>1531.9</v>
      </c>
      <c r="H99" s="5">
        <v>45430</v>
      </c>
      <c r="I99" s="18">
        <f t="shared" si="10"/>
        <v>4.525181920137733E-3</v>
      </c>
      <c r="J99" s="18">
        <f t="shared" si="11"/>
        <v>-6.0597617886748445E-4</v>
      </c>
      <c r="K99" s="18">
        <f t="shared" si="12"/>
        <v>3.8515620223757985E-3</v>
      </c>
      <c r="L99" s="18">
        <f t="shared" si="13"/>
        <v>6.9229604309541948E-3</v>
      </c>
      <c r="M99" s="18">
        <f t="shared" si="14"/>
        <v>3.2649862870570701E-4</v>
      </c>
      <c r="U99" s="5">
        <v>45430</v>
      </c>
      <c r="V99" s="51">
        <f t="shared" si="15"/>
        <v>3.0040453646611896E-3</v>
      </c>
      <c r="W99" s="52">
        <f t="shared" si="19"/>
        <v>300.40453646611894</v>
      </c>
      <c r="X99" t="b">
        <f t="shared" si="16"/>
        <v>0</v>
      </c>
      <c r="Y99" t="b">
        <f t="shared" si="17"/>
        <v>0</v>
      </c>
      <c r="Z99" t="b">
        <f t="shared" si="18"/>
        <v>0</v>
      </c>
    </row>
    <row r="100" spans="1:26" x14ac:dyDescent="0.35">
      <c r="A100" s="5">
        <v>45433</v>
      </c>
      <c r="B100" s="6">
        <f>TCS!B97</f>
        <v>3820.2</v>
      </c>
      <c r="C100" s="6">
        <f>RELIANCE!B97</f>
        <v>1436.13</v>
      </c>
      <c r="D100" s="4">
        <f>SBI!B97</f>
        <v>830.65</v>
      </c>
      <c r="E100" s="6">
        <f>HUL!B97</f>
        <v>2301.54</v>
      </c>
      <c r="F100" s="6">
        <f>SUN!B97</f>
        <v>1540.95</v>
      </c>
      <c r="H100" s="5">
        <v>45433</v>
      </c>
      <c r="I100" s="18">
        <f t="shared" si="10"/>
        <v>-8.1138272598632044E-3</v>
      </c>
      <c r="J100" s="18">
        <f t="shared" si="11"/>
        <v>9.0603067959293959E-4</v>
      </c>
      <c r="K100" s="18">
        <f t="shared" si="12"/>
        <v>1.1753958587088942E-2</v>
      </c>
      <c r="L100" s="18">
        <f t="shared" si="13"/>
        <v>-1.1004877210321728E-2</v>
      </c>
      <c r="M100" s="18">
        <f t="shared" si="14"/>
        <v>5.9076963248252401E-3</v>
      </c>
      <c r="U100" s="5">
        <v>45433</v>
      </c>
      <c r="V100" s="51">
        <f t="shared" si="15"/>
        <v>-1.1020377573556206E-4</v>
      </c>
      <c r="W100" s="52">
        <f t="shared" si="19"/>
        <v>-11.020377573556207</v>
      </c>
      <c r="X100" t="b">
        <f t="shared" si="16"/>
        <v>0</v>
      </c>
      <c r="Y100" t="b">
        <f t="shared" si="17"/>
        <v>0</v>
      </c>
      <c r="Z100" t="b">
        <f t="shared" si="18"/>
        <v>0</v>
      </c>
    </row>
    <row r="101" spans="1:26" x14ac:dyDescent="0.35">
      <c r="A101" s="5">
        <v>45434</v>
      </c>
      <c r="B101" s="6">
        <f>TCS!B98</f>
        <v>3832</v>
      </c>
      <c r="C101" s="6">
        <f>RELIANCE!B98</f>
        <v>1460.65</v>
      </c>
      <c r="D101" s="4">
        <f>SBI!B98</f>
        <v>818.75</v>
      </c>
      <c r="E101" s="6">
        <f>HUL!B98</f>
        <v>2357.5100000000002</v>
      </c>
      <c r="F101" s="6">
        <f>SUN!B98</f>
        <v>1539.3</v>
      </c>
      <c r="H101" s="5">
        <v>45434</v>
      </c>
      <c r="I101" s="18">
        <f t="shared" si="10"/>
        <v>3.0888435160463246E-3</v>
      </c>
      <c r="J101" s="18">
        <f t="shared" si="11"/>
        <v>1.7073663247756166E-2</v>
      </c>
      <c r="K101" s="18">
        <f t="shared" si="12"/>
        <v>-1.432613013904771E-2</v>
      </c>
      <c r="L101" s="18">
        <f t="shared" si="13"/>
        <v>2.4318499787099102E-2</v>
      </c>
      <c r="M101" s="18">
        <f t="shared" si="14"/>
        <v>-1.0707680327071145E-3</v>
      </c>
      <c r="U101" s="5">
        <v>45434</v>
      </c>
      <c r="V101" s="51">
        <f t="shared" si="15"/>
        <v>5.8168216758293541E-3</v>
      </c>
      <c r="W101" s="52">
        <f t="shared" si="19"/>
        <v>581.68216758293545</v>
      </c>
      <c r="X101" t="b">
        <f t="shared" si="16"/>
        <v>0</v>
      </c>
      <c r="Y101" t="b">
        <f t="shared" si="17"/>
        <v>0</v>
      </c>
      <c r="Z101" t="b">
        <f t="shared" si="18"/>
        <v>0</v>
      </c>
    </row>
    <row r="102" spans="1:26" x14ac:dyDescent="0.35">
      <c r="A102" s="5">
        <v>45435</v>
      </c>
      <c r="B102" s="6">
        <f>TCS!B99</f>
        <v>3893.45</v>
      </c>
      <c r="C102" s="6">
        <f>RELIANCE!B99</f>
        <v>1486.05</v>
      </c>
      <c r="D102" s="4">
        <f>SBI!B99</f>
        <v>832.1</v>
      </c>
      <c r="E102" s="6">
        <f>HUL!B99</f>
        <v>2373.0500000000002</v>
      </c>
      <c r="F102" s="6">
        <f>SUN!B99</f>
        <v>1495.1</v>
      </c>
      <c r="H102" s="5">
        <v>45435</v>
      </c>
      <c r="I102" s="18">
        <f t="shared" si="10"/>
        <v>1.6036012526095877E-2</v>
      </c>
      <c r="J102" s="18">
        <f t="shared" si="11"/>
        <v>1.7389518365111378E-2</v>
      </c>
      <c r="K102" s="18">
        <f t="shared" si="12"/>
        <v>1.630534351145041E-2</v>
      </c>
      <c r="L102" s="18">
        <f t="shared" si="13"/>
        <v>6.5917005654270167E-3</v>
      </c>
      <c r="M102" s="18">
        <f t="shared" si="14"/>
        <v>-2.8714350678880063E-2</v>
      </c>
      <c r="U102" s="5">
        <v>45435</v>
      </c>
      <c r="V102" s="51">
        <f t="shared" si="15"/>
        <v>5.5216448578409242E-3</v>
      </c>
      <c r="W102" s="52">
        <f t="shared" si="19"/>
        <v>552.16448578409245</v>
      </c>
      <c r="X102" t="b">
        <f t="shared" si="16"/>
        <v>0</v>
      </c>
      <c r="Y102" t="b">
        <f t="shared" si="17"/>
        <v>0</v>
      </c>
      <c r="Z102" t="b">
        <f t="shared" si="18"/>
        <v>0</v>
      </c>
    </row>
    <row r="103" spans="1:26" x14ac:dyDescent="0.35">
      <c r="A103" s="5">
        <v>45436</v>
      </c>
      <c r="B103" s="6">
        <f>TCS!B100</f>
        <v>3849.5</v>
      </c>
      <c r="C103" s="6">
        <f>RELIANCE!B100</f>
        <v>1480.25</v>
      </c>
      <c r="D103" s="4">
        <f>SBI!B100</f>
        <v>828.6</v>
      </c>
      <c r="E103" s="6">
        <f>HUL!B100</f>
        <v>2359.65</v>
      </c>
      <c r="F103" s="6">
        <f>SUN!B100</f>
        <v>1486.7</v>
      </c>
      <c r="H103" s="5">
        <v>45436</v>
      </c>
      <c r="I103" s="18">
        <f t="shared" si="10"/>
        <v>-1.128818913816787E-2</v>
      </c>
      <c r="J103" s="18">
        <f t="shared" si="11"/>
        <v>-3.902964234043238E-3</v>
      </c>
      <c r="K103" s="18">
        <f t="shared" si="12"/>
        <v>-4.2062252133157063E-3</v>
      </c>
      <c r="L103" s="18">
        <f t="shared" si="13"/>
        <v>-5.6467415351552086E-3</v>
      </c>
      <c r="M103" s="18">
        <f t="shared" si="14"/>
        <v>-5.6183532874054531E-3</v>
      </c>
      <c r="U103" s="5">
        <v>45436</v>
      </c>
      <c r="V103" s="51">
        <f t="shared" si="15"/>
        <v>-6.1324946816174956E-3</v>
      </c>
      <c r="W103" s="52">
        <f t="shared" si="19"/>
        <v>-613.24946816174952</v>
      </c>
      <c r="X103" t="b">
        <f t="shared" si="16"/>
        <v>0</v>
      </c>
      <c r="Y103" t="b">
        <f t="shared" si="17"/>
        <v>0</v>
      </c>
      <c r="Z103" t="b">
        <f t="shared" si="18"/>
        <v>0</v>
      </c>
    </row>
    <row r="104" spans="1:26" x14ac:dyDescent="0.35">
      <c r="A104" s="5">
        <v>45439</v>
      </c>
      <c r="B104" s="6">
        <f>TCS!B101</f>
        <v>3847.05</v>
      </c>
      <c r="C104" s="6">
        <f>RELIANCE!B101</f>
        <v>1466.25</v>
      </c>
      <c r="D104" s="4">
        <f>SBI!B101</f>
        <v>833.7</v>
      </c>
      <c r="E104" s="6">
        <f>HUL!B101</f>
        <v>2375.04</v>
      </c>
      <c r="F104" s="6">
        <f>SUN!B101</f>
        <v>1466.05</v>
      </c>
      <c r="H104" s="5">
        <v>45439</v>
      </c>
      <c r="I104" s="18">
        <f t="shared" si="10"/>
        <v>-6.3644629172610045E-4</v>
      </c>
      <c r="J104" s="18">
        <f t="shared" si="11"/>
        <v>-9.4578618476608423E-3</v>
      </c>
      <c r="K104" s="18">
        <f t="shared" si="12"/>
        <v>6.1549601737871384E-3</v>
      </c>
      <c r="L104" s="18">
        <f t="shared" si="13"/>
        <v>6.5221537092365889E-3</v>
      </c>
      <c r="M104" s="18">
        <f t="shared" si="14"/>
        <v>-1.3889823098136911E-2</v>
      </c>
      <c r="U104" s="5">
        <v>45439</v>
      </c>
      <c r="V104" s="51">
        <f t="shared" si="15"/>
        <v>-2.2614034709000255E-3</v>
      </c>
      <c r="W104" s="52">
        <f t="shared" si="19"/>
        <v>-226.14034709000256</v>
      </c>
      <c r="X104" t="b">
        <f t="shared" si="16"/>
        <v>0</v>
      </c>
      <c r="Y104" t="b">
        <f t="shared" si="17"/>
        <v>0</v>
      </c>
      <c r="Z104" t="b">
        <f t="shared" si="18"/>
        <v>0</v>
      </c>
    </row>
    <row r="105" spans="1:26" x14ac:dyDescent="0.35">
      <c r="A105" s="5">
        <v>45440</v>
      </c>
      <c r="B105" s="6">
        <f>TCS!B102</f>
        <v>3839.9</v>
      </c>
      <c r="C105" s="6">
        <f>RELIANCE!B102</f>
        <v>1456.2</v>
      </c>
      <c r="D105" s="4">
        <f>SBI!B102</f>
        <v>831.15</v>
      </c>
      <c r="E105" s="6">
        <f>HUL!B102</f>
        <v>2386.4499999999998</v>
      </c>
      <c r="F105" s="6">
        <f>SUN!B102</f>
        <v>1464.9</v>
      </c>
      <c r="H105" s="5">
        <v>45440</v>
      </c>
      <c r="I105" s="18">
        <f t="shared" si="10"/>
        <v>-1.8585669538997429E-3</v>
      </c>
      <c r="J105" s="18">
        <f t="shared" si="11"/>
        <v>-6.8542199488490496E-3</v>
      </c>
      <c r="K105" s="18">
        <f t="shared" si="12"/>
        <v>-3.0586541921555632E-3</v>
      </c>
      <c r="L105" s="18">
        <f t="shared" si="13"/>
        <v>4.8041296146590362E-3</v>
      </c>
      <c r="M105" s="18">
        <f t="shared" si="14"/>
        <v>-7.8442072234907734E-4</v>
      </c>
      <c r="U105" s="5">
        <v>45440</v>
      </c>
      <c r="V105" s="51">
        <f t="shared" si="15"/>
        <v>-1.5503464405188794E-3</v>
      </c>
      <c r="W105" s="52">
        <f t="shared" si="19"/>
        <v>-155.03464405188794</v>
      </c>
      <c r="X105" t="b">
        <f t="shared" si="16"/>
        <v>0</v>
      </c>
      <c r="Y105" t="b">
        <f t="shared" si="17"/>
        <v>0</v>
      </c>
      <c r="Z105" t="b">
        <f t="shared" si="18"/>
        <v>0</v>
      </c>
    </row>
    <row r="106" spans="1:26" x14ac:dyDescent="0.35">
      <c r="A106" s="5">
        <v>45441</v>
      </c>
      <c r="B106" s="6">
        <f>TCS!B103</f>
        <v>3803.65</v>
      </c>
      <c r="C106" s="6">
        <f>RELIANCE!B103</f>
        <v>1440.78</v>
      </c>
      <c r="D106" s="4">
        <f>SBI!B103</f>
        <v>822.65</v>
      </c>
      <c r="E106" s="6">
        <f>HUL!B103</f>
        <v>2363.9899999999998</v>
      </c>
      <c r="F106" s="6">
        <f>SUN!B103</f>
        <v>1478.95</v>
      </c>
      <c r="H106" s="5">
        <v>45441</v>
      </c>
      <c r="I106" s="18">
        <f t="shared" si="10"/>
        <v>-9.4403500091148063E-3</v>
      </c>
      <c r="J106" s="18">
        <f t="shared" si="11"/>
        <v>-1.0589204779563266E-2</v>
      </c>
      <c r="K106" s="18">
        <f t="shared" si="12"/>
        <v>-1.0226794200806077E-2</v>
      </c>
      <c r="L106" s="18">
        <f t="shared" si="13"/>
        <v>-9.411468918267718E-3</v>
      </c>
      <c r="M106" s="18">
        <f t="shared" si="14"/>
        <v>9.5910983684892592E-3</v>
      </c>
      <c r="U106" s="5">
        <v>45441</v>
      </c>
      <c r="V106" s="51">
        <f t="shared" si="15"/>
        <v>-6.0153439078525217E-3</v>
      </c>
      <c r="W106" s="52">
        <f t="shared" si="19"/>
        <v>-601.53439078525219</v>
      </c>
      <c r="X106" t="b">
        <f t="shared" si="16"/>
        <v>0</v>
      </c>
      <c r="Y106" t="b">
        <f t="shared" si="17"/>
        <v>0</v>
      </c>
      <c r="Z106" t="b">
        <f t="shared" si="18"/>
        <v>0</v>
      </c>
    </row>
    <row r="107" spans="1:26" x14ac:dyDescent="0.35">
      <c r="A107" s="5">
        <v>45442</v>
      </c>
      <c r="B107" s="6">
        <f>TCS!B104</f>
        <v>3736.1</v>
      </c>
      <c r="C107" s="6">
        <f>RELIANCE!B104</f>
        <v>1424.85</v>
      </c>
      <c r="D107" s="4">
        <f>SBI!B104</f>
        <v>825.85</v>
      </c>
      <c r="E107" s="6">
        <f>HUL!B104</f>
        <v>2342.0700000000002</v>
      </c>
      <c r="F107" s="6">
        <f>SUN!B104</f>
        <v>1459.1</v>
      </c>
      <c r="H107" s="5">
        <v>45442</v>
      </c>
      <c r="I107" s="18">
        <f t="shared" si="10"/>
        <v>-1.7759257555242991E-2</v>
      </c>
      <c r="J107" s="18">
        <f t="shared" si="11"/>
        <v>-1.1056511056511065E-2</v>
      </c>
      <c r="K107" s="18">
        <f t="shared" si="12"/>
        <v>3.8898681091594778E-3</v>
      </c>
      <c r="L107" s="18">
        <f t="shared" si="13"/>
        <v>-9.2724588513486417E-3</v>
      </c>
      <c r="M107" s="18">
        <f t="shared" si="14"/>
        <v>-1.3421684303052905E-2</v>
      </c>
      <c r="U107" s="5">
        <v>45442</v>
      </c>
      <c r="V107" s="51">
        <f t="shared" si="15"/>
        <v>-9.5240087313992264E-3</v>
      </c>
      <c r="W107" s="52">
        <f t="shared" si="19"/>
        <v>-952.40087313992262</v>
      </c>
      <c r="X107" t="b">
        <f t="shared" si="16"/>
        <v>0</v>
      </c>
      <c r="Y107" t="b">
        <f t="shared" si="17"/>
        <v>0</v>
      </c>
      <c r="Z107" t="b">
        <f t="shared" si="18"/>
        <v>0</v>
      </c>
    </row>
    <row r="108" spans="1:26" x14ac:dyDescent="0.35">
      <c r="A108" s="5">
        <v>45443</v>
      </c>
      <c r="B108" s="6">
        <f>TCS!B105</f>
        <v>3670.95</v>
      </c>
      <c r="C108" s="6">
        <f>RELIANCE!B105</f>
        <v>1430.4</v>
      </c>
      <c r="D108" s="4">
        <f>SBI!B105</f>
        <v>830.35</v>
      </c>
      <c r="E108" s="6">
        <f>HUL!B105</f>
        <v>2319.81</v>
      </c>
      <c r="F108" s="6">
        <f>SUN!B105</f>
        <v>1459.8</v>
      </c>
      <c r="H108" s="5">
        <v>45443</v>
      </c>
      <c r="I108" s="18">
        <f t="shared" si="10"/>
        <v>-1.7437970075747433E-2</v>
      </c>
      <c r="J108" s="18">
        <f t="shared" si="11"/>
        <v>3.8951468575640913E-3</v>
      </c>
      <c r="K108" s="18">
        <f t="shared" si="12"/>
        <v>5.4489314040080394E-3</v>
      </c>
      <c r="L108" s="18">
        <f t="shared" si="13"/>
        <v>-9.5044127630686814E-3</v>
      </c>
      <c r="M108" s="18">
        <f t="shared" si="14"/>
        <v>4.7974778973336463E-4</v>
      </c>
      <c r="U108" s="5">
        <v>45443</v>
      </c>
      <c r="V108" s="51">
        <f t="shared" si="15"/>
        <v>-3.4237113575021237E-3</v>
      </c>
      <c r="W108" s="52">
        <f t="shared" si="19"/>
        <v>-342.37113575021237</v>
      </c>
      <c r="X108" t="b">
        <f t="shared" si="16"/>
        <v>0</v>
      </c>
      <c r="Y108" t="b">
        <f t="shared" si="17"/>
        <v>0</v>
      </c>
      <c r="Z108" t="b">
        <f t="shared" si="18"/>
        <v>0</v>
      </c>
    </row>
    <row r="109" spans="1:26" x14ac:dyDescent="0.35">
      <c r="A109" s="5">
        <v>45446</v>
      </c>
      <c r="B109" s="6">
        <f>TCS!B106</f>
        <v>3702.85</v>
      </c>
      <c r="C109" s="6">
        <f>RELIANCE!B106</f>
        <v>1510.32</v>
      </c>
      <c r="D109" s="4">
        <f>SBI!B106</f>
        <v>905.65</v>
      </c>
      <c r="E109" s="6">
        <f>HUL!B106</f>
        <v>2346.56</v>
      </c>
      <c r="F109" s="6">
        <f>SUN!B106</f>
        <v>1453.05</v>
      </c>
      <c r="H109" s="5">
        <v>45446</v>
      </c>
      <c r="I109" s="18">
        <f t="shared" si="10"/>
        <v>8.6898486767730265E-3</v>
      </c>
      <c r="J109" s="18">
        <f t="shared" si="11"/>
        <v>5.587248322147631E-2</v>
      </c>
      <c r="K109" s="18">
        <f t="shared" si="12"/>
        <v>9.0684651050761733E-2</v>
      </c>
      <c r="L109" s="18">
        <f t="shared" si="13"/>
        <v>1.1531116772494299E-2</v>
      </c>
      <c r="M109" s="18">
        <f t="shared" si="14"/>
        <v>-4.6239210850801404E-3</v>
      </c>
      <c r="U109" s="5">
        <v>45446</v>
      </c>
      <c r="V109" s="51">
        <f t="shared" si="15"/>
        <v>3.2430835727285043E-2</v>
      </c>
      <c r="W109" s="52">
        <f t="shared" si="19"/>
        <v>3243.0835727285044</v>
      </c>
      <c r="X109" t="b">
        <f t="shared" si="16"/>
        <v>0</v>
      </c>
      <c r="Y109" t="b">
        <f t="shared" si="17"/>
        <v>0</v>
      </c>
      <c r="Z109" t="b">
        <f t="shared" si="18"/>
        <v>0</v>
      </c>
    </row>
    <row r="110" spans="1:26" x14ac:dyDescent="0.35">
      <c r="A110" s="5">
        <v>45447</v>
      </c>
      <c r="B110" s="6">
        <f>TCS!B107</f>
        <v>3715</v>
      </c>
      <c r="C110" s="6">
        <f>RELIANCE!B107</f>
        <v>1397.28</v>
      </c>
      <c r="D110" s="4">
        <f>SBI!B107</f>
        <v>775.2</v>
      </c>
      <c r="E110" s="6">
        <f>HUL!B107</f>
        <v>2486.4</v>
      </c>
      <c r="F110" s="6">
        <f>SUN!B107</f>
        <v>1429.85</v>
      </c>
      <c r="H110" s="5">
        <v>45447</v>
      </c>
      <c r="I110" s="18">
        <f t="shared" si="10"/>
        <v>3.2812563295840924E-3</v>
      </c>
      <c r="J110" s="18">
        <f t="shared" si="11"/>
        <v>-7.484506594628948E-2</v>
      </c>
      <c r="K110" s="18">
        <f t="shared" si="12"/>
        <v>-0.14404019212720143</v>
      </c>
      <c r="L110" s="18">
        <f t="shared" si="13"/>
        <v>5.9593617891722461E-2</v>
      </c>
      <c r="M110" s="18">
        <f t="shared" si="14"/>
        <v>-1.5966415470906048E-2</v>
      </c>
      <c r="U110" s="5">
        <v>45447</v>
      </c>
      <c r="V110" s="51">
        <f t="shared" si="15"/>
        <v>-3.4395359864618086E-2</v>
      </c>
      <c r="W110" s="52">
        <f t="shared" si="19"/>
        <v>-3439.5359864618085</v>
      </c>
      <c r="X110" t="b">
        <f t="shared" si="16"/>
        <v>1</v>
      </c>
      <c r="Y110" t="b">
        <f t="shared" si="17"/>
        <v>1</v>
      </c>
      <c r="Z110" t="b">
        <f t="shared" si="18"/>
        <v>1</v>
      </c>
    </row>
    <row r="111" spans="1:26" x14ac:dyDescent="0.35">
      <c r="A111" s="5">
        <v>45448</v>
      </c>
      <c r="B111" s="6">
        <f>TCS!B108</f>
        <v>3746.45</v>
      </c>
      <c r="C111" s="6">
        <f>RELIANCE!B108</f>
        <v>1420.75</v>
      </c>
      <c r="D111" s="4">
        <f>SBI!B108</f>
        <v>789.75</v>
      </c>
      <c r="E111" s="6">
        <f>HUL!B108</f>
        <v>2592.4299999999998</v>
      </c>
      <c r="F111" s="6">
        <f>SUN!B108</f>
        <v>1487.3</v>
      </c>
      <c r="H111" s="5">
        <v>45448</v>
      </c>
      <c r="I111" s="18">
        <f t="shared" si="10"/>
        <v>8.4656796769850828E-3</v>
      </c>
      <c r="J111" s="18">
        <f t="shared" si="11"/>
        <v>1.6796919729760607E-2</v>
      </c>
      <c r="K111" s="18">
        <f t="shared" si="12"/>
        <v>1.8769349845201289E-2</v>
      </c>
      <c r="L111" s="18">
        <f t="shared" si="13"/>
        <v>4.264398326898311E-2</v>
      </c>
      <c r="M111" s="18">
        <f t="shared" si="14"/>
        <v>4.017903975941528E-2</v>
      </c>
      <c r="U111" s="5">
        <v>45448</v>
      </c>
      <c r="V111" s="51">
        <f t="shared" si="15"/>
        <v>2.5370994456069072E-2</v>
      </c>
      <c r="W111" s="52">
        <f t="shared" si="19"/>
        <v>2537.099445606907</v>
      </c>
      <c r="X111" t="b">
        <f t="shared" si="16"/>
        <v>0</v>
      </c>
      <c r="Y111" t="b">
        <f t="shared" si="17"/>
        <v>0</v>
      </c>
      <c r="Z111" t="b">
        <f t="shared" si="18"/>
        <v>0</v>
      </c>
    </row>
    <row r="112" spans="1:26" x14ac:dyDescent="0.35">
      <c r="A112" s="5">
        <v>45449</v>
      </c>
      <c r="B112" s="6">
        <f>TCS!B109</f>
        <v>3830.4</v>
      </c>
      <c r="C112" s="6">
        <f>RELIANCE!B109</f>
        <v>1431.6</v>
      </c>
      <c r="D112" s="4">
        <f>SBI!B109</f>
        <v>816.95</v>
      </c>
      <c r="E112" s="6">
        <f>HUL!B109</f>
        <v>2539.4899999999998</v>
      </c>
      <c r="F112" s="6">
        <f>SUN!B109</f>
        <v>1472.7</v>
      </c>
      <c r="H112" s="5">
        <v>45449</v>
      </c>
      <c r="I112" s="18">
        <f t="shared" si="10"/>
        <v>2.2407879459221514E-2</v>
      </c>
      <c r="J112" s="18">
        <f t="shared" si="11"/>
        <v>7.6368115431988404E-3</v>
      </c>
      <c r="K112" s="18">
        <f t="shared" si="12"/>
        <v>3.4441278885723348E-2</v>
      </c>
      <c r="L112" s="18">
        <f t="shared" si="13"/>
        <v>-2.0420994973827655E-2</v>
      </c>
      <c r="M112" s="18">
        <f t="shared" si="14"/>
        <v>-9.8164459086935718E-3</v>
      </c>
      <c r="U112" s="5">
        <v>45449</v>
      </c>
      <c r="V112" s="51">
        <f t="shared" si="15"/>
        <v>6.8497058011244959E-3</v>
      </c>
      <c r="W112" s="52">
        <f t="shared" si="19"/>
        <v>684.97058011244962</v>
      </c>
      <c r="X112" t="b">
        <f t="shared" si="16"/>
        <v>0</v>
      </c>
      <c r="Y112" t="b">
        <f t="shared" si="17"/>
        <v>0</v>
      </c>
      <c r="Z112" t="b">
        <f t="shared" si="18"/>
        <v>0</v>
      </c>
    </row>
    <row r="113" spans="1:26" x14ac:dyDescent="0.35">
      <c r="A113" s="5">
        <v>45450</v>
      </c>
      <c r="B113" s="6">
        <f>TCS!B110</f>
        <v>3893.95</v>
      </c>
      <c r="C113" s="6">
        <f>RELIANCE!B110</f>
        <v>1469.95</v>
      </c>
      <c r="D113" s="4">
        <f>SBI!B110</f>
        <v>829.95</v>
      </c>
      <c r="E113" s="6">
        <f>HUL!B110</f>
        <v>2567.58</v>
      </c>
      <c r="F113" s="6">
        <f>SUN!B110</f>
        <v>1506.85</v>
      </c>
      <c r="H113" s="5">
        <v>45450</v>
      </c>
      <c r="I113" s="18">
        <f t="shared" si="10"/>
        <v>1.6590956558061754E-2</v>
      </c>
      <c r="J113" s="18">
        <f t="shared" si="11"/>
        <v>2.6788208996926688E-2</v>
      </c>
      <c r="K113" s="18">
        <f t="shared" si="12"/>
        <v>1.5912846563437277E-2</v>
      </c>
      <c r="L113" s="18">
        <f t="shared" si="13"/>
        <v>1.1061276082993121E-2</v>
      </c>
      <c r="M113" s="18">
        <f t="shared" si="14"/>
        <v>2.3188701025327552E-2</v>
      </c>
      <c r="U113" s="5">
        <v>45450</v>
      </c>
      <c r="V113" s="51">
        <f t="shared" si="15"/>
        <v>1.8708397845349278E-2</v>
      </c>
      <c r="W113" s="52">
        <f t="shared" si="19"/>
        <v>1870.8397845349277</v>
      </c>
      <c r="X113" t="b">
        <f t="shared" si="16"/>
        <v>0</v>
      </c>
      <c r="Y113" t="b">
        <f t="shared" si="17"/>
        <v>0</v>
      </c>
      <c r="Z113" t="b">
        <f t="shared" si="18"/>
        <v>0</v>
      </c>
    </row>
    <row r="114" spans="1:26" x14ac:dyDescent="0.35">
      <c r="A114" s="5">
        <v>45453</v>
      </c>
      <c r="B114" s="6">
        <f>TCS!B111</f>
        <v>3858.7</v>
      </c>
      <c r="C114" s="6">
        <f>RELIANCE!B111</f>
        <v>1471.4</v>
      </c>
      <c r="D114" s="4">
        <f>SBI!B111</f>
        <v>831.8</v>
      </c>
      <c r="E114" s="6">
        <f>HUL!B111</f>
        <v>2555.1799999999998</v>
      </c>
      <c r="F114" s="6">
        <f>SUN!B111</f>
        <v>1513.1</v>
      </c>
      <c r="H114" s="5">
        <v>45453</v>
      </c>
      <c r="I114" s="18">
        <f t="shared" si="10"/>
        <v>-9.0525045262522807E-3</v>
      </c>
      <c r="J114" s="18">
        <f t="shared" si="11"/>
        <v>9.8642810979976403E-4</v>
      </c>
      <c r="K114" s="18">
        <f t="shared" si="12"/>
        <v>2.2290499427675137E-3</v>
      </c>
      <c r="L114" s="18">
        <f t="shared" si="13"/>
        <v>-4.8294502995038791E-3</v>
      </c>
      <c r="M114" s="18">
        <f t="shared" si="14"/>
        <v>4.147725387397605E-3</v>
      </c>
      <c r="U114" s="5">
        <v>45453</v>
      </c>
      <c r="V114" s="51">
        <f t="shared" si="15"/>
        <v>-1.3037502771582553E-3</v>
      </c>
      <c r="W114" s="52">
        <f t="shared" si="19"/>
        <v>-130.37502771582552</v>
      </c>
      <c r="X114" t="b">
        <f t="shared" si="16"/>
        <v>0</v>
      </c>
      <c r="Y114" t="b">
        <f t="shared" si="17"/>
        <v>0</v>
      </c>
      <c r="Z114" t="b">
        <f t="shared" si="18"/>
        <v>0</v>
      </c>
    </row>
    <row r="115" spans="1:26" x14ac:dyDescent="0.35">
      <c r="A115" s="5">
        <v>45454</v>
      </c>
      <c r="B115" s="6">
        <f>TCS!B112</f>
        <v>3852.1</v>
      </c>
      <c r="C115" s="6">
        <f>RELIANCE!B112</f>
        <v>1456.68</v>
      </c>
      <c r="D115" s="4">
        <f>SBI!B112</f>
        <v>835.55</v>
      </c>
      <c r="E115" s="6">
        <f>HUL!B112</f>
        <v>2546.21</v>
      </c>
      <c r="F115" s="6">
        <f>SUN!B112</f>
        <v>1499.75</v>
      </c>
      <c r="H115" s="5">
        <v>45454</v>
      </c>
      <c r="I115" s="18">
        <f t="shared" si="10"/>
        <v>-1.7104206079767703E-3</v>
      </c>
      <c r="J115" s="18">
        <f t="shared" si="11"/>
        <v>-1.0004077749082518E-2</v>
      </c>
      <c r="K115" s="18">
        <f t="shared" si="12"/>
        <v>4.5082952632844453E-3</v>
      </c>
      <c r="L115" s="18">
        <f t="shared" si="13"/>
        <v>-3.5105158932050573E-3</v>
      </c>
      <c r="M115" s="18">
        <f t="shared" si="14"/>
        <v>-8.8229462692485106E-3</v>
      </c>
      <c r="U115" s="5">
        <v>45454</v>
      </c>
      <c r="V115" s="51">
        <f t="shared" si="15"/>
        <v>-3.9079330512456828E-3</v>
      </c>
      <c r="W115" s="52">
        <f t="shared" si="19"/>
        <v>-390.79330512456829</v>
      </c>
      <c r="X115" t="b">
        <f t="shared" si="16"/>
        <v>0</v>
      </c>
      <c r="Y115" t="b">
        <f t="shared" si="17"/>
        <v>0</v>
      </c>
      <c r="Z115" t="b">
        <f t="shared" si="18"/>
        <v>0</v>
      </c>
    </row>
    <row r="116" spans="1:26" x14ac:dyDescent="0.35">
      <c r="A116" s="5">
        <v>45455</v>
      </c>
      <c r="B116" s="6">
        <f>TCS!B113</f>
        <v>3831.65</v>
      </c>
      <c r="C116" s="6">
        <f>RELIANCE!B113</f>
        <v>1463.32</v>
      </c>
      <c r="D116" s="4">
        <f>SBI!B113</f>
        <v>839.1</v>
      </c>
      <c r="E116" s="6">
        <f>HUL!B113</f>
        <v>2518.67</v>
      </c>
      <c r="F116" s="6">
        <f>SUN!B113</f>
        <v>1506.85</v>
      </c>
      <c r="H116" s="5">
        <v>45455</v>
      </c>
      <c r="I116" s="18">
        <f t="shared" si="10"/>
        <v>-5.3087926066300861E-3</v>
      </c>
      <c r="J116" s="18">
        <f t="shared" si="11"/>
        <v>4.5583106790783035E-3</v>
      </c>
      <c r="K116" s="18">
        <f t="shared" si="12"/>
        <v>4.2486984620908608E-3</v>
      </c>
      <c r="L116" s="18">
        <f t="shared" si="13"/>
        <v>-1.0816075657545943E-2</v>
      </c>
      <c r="M116" s="18">
        <f t="shared" si="14"/>
        <v>4.7341223537256116E-3</v>
      </c>
      <c r="U116" s="5">
        <v>45455</v>
      </c>
      <c r="V116" s="51">
        <f t="shared" si="15"/>
        <v>-5.1674735385625042E-4</v>
      </c>
      <c r="W116" s="52">
        <f t="shared" si="19"/>
        <v>-51.674735385625041</v>
      </c>
      <c r="X116" t="b">
        <f t="shared" si="16"/>
        <v>0</v>
      </c>
      <c r="Y116" t="b">
        <f t="shared" si="17"/>
        <v>0</v>
      </c>
      <c r="Z116" t="b">
        <f t="shared" si="18"/>
        <v>0</v>
      </c>
    </row>
    <row r="117" spans="1:26" x14ac:dyDescent="0.35">
      <c r="A117" s="5">
        <v>45456</v>
      </c>
      <c r="B117" s="6">
        <f>TCS!B114</f>
        <v>3878.15</v>
      </c>
      <c r="C117" s="6">
        <f>RELIANCE!B114</f>
        <v>1465.25</v>
      </c>
      <c r="D117" s="4">
        <f>SBI!B114</f>
        <v>843.9</v>
      </c>
      <c r="E117" s="6">
        <f>HUL!B114</f>
        <v>2477.5300000000002</v>
      </c>
      <c r="F117" s="6">
        <f>SUN!B114</f>
        <v>1510.8</v>
      </c>
      <c r="H117" s="5">
        <v>45456</v>
      </c>
      <c r="I117" s="18">
        <f t="shared" si="10"/>
        <v>1.2135763965915425E-2</v>
      </c>
      <c r="J117" s="18">
        <f t="shared" si="11"/>
        <v>1.3189186234043859E-3</v>
      </c>
      <c r="K117" s="18">
        <f t="shared" si="12"/>
        <v>5.720414730067791E-3</v>
      </c>
      <c r="L117" s="18">
        <f t="shared" si="13"/>
        <v>-1.6334017556885128E-2</v>
      </c>
      <c r="M117" s="18">
        <f t="shared" si="14"/>
        <v>2.6213624448352402E-3</v>
      </c>
      <c r="U117" s="5">
        <v>45456</v>
      </c>
      <c r="V117" s="51">
        <f t="shared" si="15"/>
        <v>1.092488441467543E-3</v>
      </c>
      <c r="W117" s="52">
        <f t="shared" si="19"/>
        <v>109.24884414675431</v>
      </c>
      <c r="X117" t="b">
        <f t="shared" si="16"/>
        <v>0</v>
      </c>
      <c r="Y117" t="b">
        <f t="shared" si="17"/>
        <v>0</v>
      </c>
      <c r="Z117" t="b">
        <f t="shared" si="18"/>
        <v>0</v>
      </c>
    </row>
    <row r="118" spans="1:26" x14ac:dyDescent="0.35">
      <c r="A118" s="5">
        <v>45457</v>
      </c>
      <c r="B118" s="6">
        <f>TCS!B115</f>
        <v>3832.05</v>
      </c>
      <c r="C118" s="6">
        <f>RELIANCE!B115</f>
        <v>1477.55</v>
      </c>
      <c r="D118" s="4">
        <f>SBI!B115</f>
        <v>839.2</v>
      </c>
      <c r="E118" s="6">
        <f>HUL!B115</f>
        <v>2469.92</v>
      </c>
      <c r="F118" s="6">
        <f>SUN!B115</f>
        <v>1516</v>
      </c>
      <c r="H118" s="5">
        <v>45457</v>
      </c>
      <c r="I118" s="18">
        <f t="shared" si="10"/>
        <v>-1.1887111122571348E-2</v>
      </c>
      <c r="J118" s="18">
        <f t="shared" si="11"/>
        <v>8.3944719331172646E-3</v>
      </c>
      <c r="K118" s="18">
        <f t="shared" si="12"/>
        <v>-5.569380258324319E-3</v>
      </c>
      <c r="L118" s="18">
        <f t="shared" si="13"/>
        <v>-3.0716076091914513E-3</v>
      </c>
      <c r="M118" s="18">
        <f t="shared" si="14"/>
        <v>3.4418850939899048E-3</v>
      </c>
      <c r="U118" s="5">
        <v>45457</v>
      </c>
      <c r="V118" s="51">
        <f t="shared" si="15"/>
        <v>-1.7383483925959898E-3</v>
      </c>
      <c r="W118" s="52">
        <f t="shared" si="19"/>
        <v>-173.83483925959899</v>
      </c>
      <c r="X118" t="b">
        <f t="shared" si="16"/>
        <v>0</v>
      </c>
      <c r="Y118" t="b">
        <f t="shared" si="17"/>
        <v>0</v>
      </c>
      <c r="Z118" t="b">
        <f t="shared" si="18"/>
        <v>0</v>
      </c>
    </row>
    <row r="119" spans="1:26" x14ac:dyDescent="0.35">
      <c r="A119" s="5">
        <v>45461</v>
      </c>
      <c r="B119" s="6">
        <f>TCS!B116</f>
        <v>3815.1</v>
      </c>
      <c r="C119" s="6">
        <f>RELIANCE!B116</f>
        <v>1481.03</v>
      </c>
      <c r="D119" s="4">
        <f>SBI!B116</f>
        <v>844.9</v>
      </c>
      <c r="E119" s="6">
        <f>HUL!B116</f>
        <v>2476.39</v>
      </c>
      <c r="F119" s="6">
        <f>SUN!B116</f>
        <v>1520.95</v>
      </c>
      <c r="H119" s="5">
        <v>45461</v>
      </c>
      <c r="I119" s="18">
        <f t="shared" si="10"/>
        <v>-4.4232199475476852E-3</v>
      </c>
      <c r="J119" s="18">
        <f t="shared" si="11"/>
        <v>2.3552502453385582E-3</v>
      </c>
      <c r="K119" s="18">
        <f t="shared" si="12"/>
        <v>6.7921830314583431E-3</v>
      </c>
      <c r="L119" s="18">
        <f t="shared" si="13"/>
        <v>2.6195180410699681E-3</v>
      </c>
      <c r="M119" s="18">
        <f t="shared" si="14"/>
        <v>3.2651715039577756E-3</v>
      </c>
      <c r="U119" s="5">
        <v>45461</v>
      </c>
      <c r="V119" s="51">
        <f t="shared" si="15"/>
        <v>2.1217805748553922E-3</v>
      </c>
      <c r="W119" s="52">
        <f t="shared" si="19"/>
        <v>212.17805748553923</v>
      </c>
      <c r="X119" t="b">
        <f t="shared" si="16"/>
        <v>0</v>
      </c>
      <c r="Y119" t="b">
        <f t="shared" si="17"/>
        <v>0</v>
      </c>
      <c r="Z119" t="b">
        <f t="shared" si="18"/>
        <v>0</v>
      </c>
    </row>
    <row r="120" spans="1:26" x14ac:dyDescent="0.35">
      <c r="A120" s="5">
        <v>45462</v>
      </c>
      <c r="B120" s="6">
        <f>TCS!B117</f>
        <v>3801.7</v>
      </c>
      <c r="C120" s="6">
        <f>RELIANCE!B117</f>
        <v>1458.65</v>
      </c>
      <c r="D120" s="4">
        <f>SBI!B117</f>
        <v>852.6</v>
      </c>
      <c r="E120" s="6">
        <f>HUL!B117</f>
        <v>2447.2600000000002</v>
      </c>
      <c r="F120" s="6">
        <f>SUN!B117</f>
        <v>1504</v>
      </c>
      <c r="H120" s="5">
        <v>45462</v>
      </c>
      <c r="I120" s="18">
        <f t="shared" si="10"/>
        <v>-3.5123587848286952E-3</v>
      </c>
      <c r="J120" s="18">
        <f t="shared" si="11"/>
        <v>-1.511110510928193E-2</v>
      </c>
      <c r="K120" s="18">
        <f t="shared" si="12"/>
        <v>9.1135045567523054E-3</v>
      </c>
      <c r="L120" s="18">
        <f t="shared" si="13"/>
        <v>-1.1763090627889605E-2</v>
      </c>
      <c r="M120" s="18">
        <f t="shared" si="14"/>
        <v>-1.1144350570367223E-2</v>
      </c>
      <c r="U120" s="5">
        <v>45462</v>
      </c>
      <c r="V120" s="51">
        <f t="shared" si="15"/>
        <v>-6.4834801071230307E-3</v>
      </c>
      <c r="W120" s="52">
        <f t="shared" si="19"/>
        <v>-648.34801071230311</v>
      </c>
      <c r="X120" t="b">
        <f t="shared" si="16"/>
        <v>0</v>
      </c>
      <c r="Y120" t="b">
        <f t="shared" si="17"/>
        <v>0</v>
      </c>
      <c r="Z120" t="b">
        <f t="shared" si="18"/>
        <v>0</v>
      </c>
    </row>
    <row r="121" spans="1:26" x14ac:dyDescent="0.35">
      <c r="A121" s="5">
        <v>45463</v>
      </c>
      <c r="B121" s="6">
        <f>TCS!B118</f>
        <v>3787.25</v>
      </c>
      <c r="C121" s="6">
        <f>RELIANCE!B118</f>
        <v>1473.7</v>
      </c>
      <c r="D121" s="4">
        <f>SBI!B118</f>
        <v>843.75</v>
      </c>
      <c r="E121" s="6">
        <f>HUL!B118</f>
        <v>2472.36</v>
      </c>
      <c r="F121" s="6">
        <f>SUN!B118</f>
        <v>1471</v>
      </c>
      <c r="H121" s="5">
        <v>45463</v>
      </c>
      <c r="I121" s="18">
        <f t="shared" si="10"/>
        <v>-3.8009311623746767E-3</v>
      </c>
      <c r="J121" s="18">
        <f t="shared" si="11"/>
        <v>1.0317759572207041E-2</v>
      </c>
      <c r="K121" s="18">
        <f t="shared" si="12"/>
        <v>-1.0380014074595434E-2</v>
      </c>
      <c r="L121" s="18">
        <f t="shared" si="13"/>
        <v>1.0256368346640787E-2</v>
      </c>
      <c r="M121" s="18">
        <f t="shared" si="14"/>
        <v>-2.1941489361702149E-2</v>
      </c>
      <c r="U121" s="5">
        <v>45463</v>
      </c>
      <c r="V121" s="51">
        <f t="shared" si="15"/>
        <v>-3.1096613359648867E-3</v>
      </c>
      <c r="W121" s="52">
        <f t="shared" si="19"/>
        <v>-310.96613359648865</v>
      </c>
      <c r="X121" t="b">
        <f t="shared" si="16"/>
        <v>0</v>
      </c>
      <c r="Y121" t="b">
        <f t="shared" si="17"/>
        <v>0</v>
      </c>
      <c r="Z121" t="b">
        <f t="shared" si="18"/>
        <v>0</v>
      </c>
    </row>
    <row r="122" spans="1:26" x14ac:dyDescent="0.35">
      <c r="A122" s="5">
        <v>45464</v>
      </c>
      <c r="B122" s="6">
        <f>TCS!B119</f>
        <v>3810.75</v>
      </c>
      <c r="C122" s="6">
        <f>RELIANCE!B119</f>
        <v>1454.2</v>
      </c>
      <c r="D122" s="4">
        <f>SBI!B119</f>
        <v>836.3</v>
      </c>
      <c r="E122" s="6">
        <f>HUL!B119</f>
        <v>2431.62</v>
      </c>
      <c r="F122" s="6">
        <f>SUN!B119</f>
        <v>1467.25</v>
      </c>
      <c r="H122" s="5">
        <v>45464</v>
      </c>
      <c r="I122" s="18">
        <f t="shared" si="10"/>
        <v>6.2050300349858478E-3</v>
      </c>
      <c r="J122" s="18">
        <f t="shared" si="11"/>
        <v>-1.323200108570266E-2</v>
      </c>
      <c r="K122" s="18">
        <f t="shared" si="12"/>
        <v>-8.8296296296296317E-3</v>
      </c>
      <c r="L122" s="18">
        <f t="shared" si="13"/>
        <v>-1.6478182788914331E-2</v>
      </c>
      <c r="M122" s="18">
        <f t="shared" si="14"/>
        <v>-2.5492861998640537E-3</v>
      </c>
      <c r="U122" s="5">
        <v>45464</v>
      </c>
      <c r="V122" s="51">
        <f t="shared" si="15"/>
        <v>-6.9768139338249663E-3</v>
      </c>
      <c r="W122" s="52">
        <f t="shared" si="19"/>
        <v>-697.68139338249659</v>
      </c>
      <c r="X122" t="b">
        <f t="shared" si="16"/>
        <v>0</v>
      </c>
      <c r="Y122" t="b">
        <f t="shared" si="17"/>
        <v>0</v>
      </c>
      <c r="Z122" t="b">
        <f t="shared" si="18"/>
        <v>0</v>
      </c>
    </row>
    <row r="123" spans="1:26" x14ac:dyDescent="0.35">
      <c r="A123" s="5">
        <v>45467</v>
      </c>
      <c r="B123" s="6">
        <f>TCS!B120</f>
        <v>3816.8</v>
      </c>
      <c r="C123" s="6">
        <f>RELIANCE!B120</f>
        <v>1441.47</v>
      </c>
      <c r="D123" s="4">
        <f>SBI!B120</f>
        <v>832.7</v>
      </c>
      <c r="E123" s="6">
        <f>HUL!B120</f>
        <v>2432.5100000000002</v>
      </c>
      <c r="F123" s="6">
        <f>SUN!B120</f>
        <v>1494.5</v>
      </c>
      <c r="H123" s="5">
        <v>45467</v>
      </c>
      <c r="I123" s="18">
        <f t="shared" si="10"/>
        <v>1.5876139867481154E-3</v>
      </c>
      <c r="J123" s="18">
        <f t="shared" si="11"/>
        <v>-8.7539540640901858E-3</v>
      </c>
      <c r="K123" s="18">
        <f t="shared" si="12"/>
        <v>-4.3046753557335338E-3</v>
      </c>
      <c r="L123" s="18">
        <f t="shared" si="13"/>
        <v>3.6601113660861273E-4</v>
      </c>
      <c r="M123" s="18">
        <f t="shared" si="14"/>
        <v>1.8572158800477023E-2</v>
      </c>
      <c r="U123" s="5">
        <v>45467</v>
      </c>
      <c r="V123" s="51">
        <f t="shared" si="15"/>
        <v>1.4934309008020068E-3</v>
      </c>
      <c r="W123" s="52">
        <f t="shared" si="19"/>
        <v>149.34309008020068</v>
      </c>
      <c r="X123" t="b">
        <f t="shared" si="16"/>
        <v>0</v>
      </c>
      <c r="Y123" t="b">
        <f t="shared" si="17"/>
        <v>0</v>
      </c>
      <c r="Z123" t="b">
        <f t="shared" si="18"/>
        <v>0</v>
      </c>
    </row>
    <row r="124" spans="1:26" x14ac:dyDescent="0.35">
      <c r="A124" s="5">
        <v>45468</v>
      </c>
      <c r="B124" s="6">
        <f>TCS!B121</f>
        <v>3838.45</v>
      </c>
      <c r="C124" s="6">
        <f>RELIANCE!B121</f>
        <v>1454.15</v>
      </c>
      <c r="D124" s="4">
        <f>SBI!B121</f>
        <v>842.25</v>
      </c>
      <c r="E124" s="6">
        <f>HUL!B121</f>
        <v>2422.5500000000002</v>
      </c>
      <c r="F124" s="6">
        <f>SUN!B121</f>
        <v>1505.2</v>
      </c>
      <c r="H124" s="5">
        <v>45468</v>
      </c>
      <c r="I124" s="18">
        <f t="shared" si="10"/>
        <v>5.6722909243345221E-3</v>
      </c>
      <c r="J124" s="18">
        <f t="shared" si="11"/>
        <v>8.7965757178436466E-3</v>
      </c>
      <c r="K124" s="18">
        <f t="shared" si="12"/>
        <v>1.1468716224330544E-2</v>
      </c>
      <c r="L124" s="18">
        <f t="shared" si="13"/>
        <v>-4.0945360964600441E-3</v>
      </c>
      <c r="M124" s="18">
        <f t="shared" si="14"/>
        <v>7.1595851455337201E-3</v>
      </c>
      <c r="U124" s="5">
        <v>45468</v>
      </c>
      <c r="V124" s="51">
        <f t="shared" si="15"/>
        <v>5.8005263831164781E-3</v>
      </c>
      <c r="W124" s="52">
        <f t="shared" si="19"/>
        <v>580.0526383116478</v>
      </c>
      <c r="X124" t="b">
        <f t="shared" si="16"/>
        <v>0</v>
      </c>
      <c r="Y124" t="b">
        <f t="shared" si="17"/>
        <v>0</v>
      </c>
      <c r="Z124" t="b">
        <f t="shared" si="18"/>
        <v>0</v>
      </c>
    </row>
    <row r="125" spans="1:26" x14ac:dyDescent="0.35">
      <c r="A125" s="5">
        <v>45469</v>
      </c>
      <c r="B125" s="6">
        <f>TCS!B122</f>
        <v>3855.85</v>
      </c>
      <c r="C125" s="6">
        <f>RELIANCE!B122</f>
        <v>1514.03</v>
      </c>
      <c r="D125" s="4">
        <f>SBI!B122</f>
        <v>845.35</v>
      </c>
      <c r="E125" s="6">
        <f>HUL!B122</f>
        <v>2435.9</v>
      </c>
      <c r="F125" s="6">
        <f>SUN!B122</f>
        <v>1521.15</v>
      </c>
      <c r="H125" s="5">
        <v>45469</v>
      </c>
      <c r="I125" s="18">
        <f t="shared" si="10"/>
        <v>4.5330797587568306E-3</v>
      </c>
      <c r="J125" s="18">
        <f t="shared" si="11"/>
        <v>4.1178695457827486E-2</v>
      </c>
      <c r="K125" s="18">
        <f t="shared" si="12"/>
        <v>3.6806173938854769E-3</v>
      </c>
      <c r="L125" s="18">
        <f t="shared" si="13"/>
        <v>5.5107221729169265E-3</v>
      </c>
      <c r="M125" s="18">
        <f t="shared" si="14"/>
        <v>1.0596598458676665E-2</v>
      </c>
      <c r="U125" s="5">
        <v>45469</v>
      </c>
      <c r="V125" s="51">
        <f t="shared" si="15"/>
        <v>1.3099942648412679E-2</v>
      </c>
      <c r="W125" s="52">
        <f t="shared" si="19"/>
        <v>1309.994264841268</v>
      </c>
      <c r="X125" t="b">
        <f t="shared" si="16"/>
        <v>0</v>
      </c>
      <c r="Y125" t="b">
        <f t="shared" si="17"/>
        <v>0</v>
      </c>
      <c r="Z125" t="b">
        <f t="shared" si="18"/>
        <v>0</v>
      </c>
    </row>
    <row r="126" spans="1:26" x14ac:dyDescent="0.35">
      <c r="A126" s="5">
        <v>45470</v>
      </c>
      <c r="B126" s="6">
        <f>TCS!B123</f>
        <v>3934.15</v>
      </c>
      <c r="C126" s="6">
        <f>RELIANCE!B123</f>
        <v>1530.55</v>
      </c>
      <c r="D126" s="4">
        <f>SBI!B123</f>
        <v>844</v>
      </c>
      <c r="E126" s="6">
        <f>HUL!B123</f>
        <v>2452.39</v>
      </c>
      <c r="F126" s="6">
        <f>SUN!B123</f>
        <v>1516.25</v>
      </c>
      <c r="H126" s="5">
        <v>45470</v>
      </c>
      <c r="I126" s="18">
        <f t="shared" si="10"/>
        <v>2.030680654071082E-2</v>
      </c>
      <c r="J126" s="18">
        <f t="shared" si="11"/>
        <v>1.0911276526885283E-2</v>
      </c>
      <c r="K126" s="18">
        <f t="shared" si="12"/>
        <v>-1.5969716685396707E-3</v>
      </c>
      <c r="L126" s="18">
        <f t="shared" si="13"/>
        <v>6.7695718215032841E-3</v>
      </c>
      <c r="M126" s="18">
        <f t="shared" si="14"/>
        <v>-3.2212470827992501E-3</v>
      </c>
      <c r="U126" s="5">
        <v>45470</v>
      </c>
      <c r="V126" s="51">
        <f t="shared" si="15"/>
        <v>6.6338872275520924E-3</v>
      </c>
      <c r="W126" s="52">
        <f t="shared" si="19"/>
        <v>663.38872275520919</v>
      </c>
      <c r="X126" t="b">
        <f t="shared" si="16"/>
        <v>0</v>
      </c>
      <c r="Y126" t="b">
        <f t="shared" si="17"/>
        <v>0</v>
      </c>
      <c r="Z126" t="b">
        <f t="shared" si="18"/>
        <v>0</v>
      </c>
    </row>
    <row r="127" spans="1:26" x14ac:dyDescent="0.35">
      <c r="A127" s="5">
        <v>45471</v>
      </c>
      <c r="B127" s="6">
        <f>TCS!B124</f>
        <v>3904.15</v>
      </c>
      <c r="C127" s="6">
        <f>RELIANCE!B124</f>
        <v>1565.4</v>
      </c>
      <c r="D127" s="4">
        <f>SBI!B124</f>
        <v>848.95</v>
      </c>
      <c r="E127" s="6">
        <f>HUL!B124</f>
        <v>2463.2399999999998</v>
      </c>
      <c r="F127" s="6">
        <f>SUN!B124</f>
        <v>1520.85</v>
      </c>
      <c r="H127" s="5">
        <v>45471</v>
      </c>
      <c r="I127" s="18">
        <f t="shared" si="10"/>
        <v>-7.625535376129533E-3</v>
      </c>
      <c r="J127" s="18">
        <f t="shared" si="11"/>
        <v>2.2769592630100366E-2</v>
      </c>
      <c r="K127" s="18">
        <f t="shared" si="12"/>
        <v>5.8649289099526047E-3</v>
      </c>
      <c r="L127" s="18">
        <f t="shared" si="13"/>
        <v>4.4242555221640778E-3</v>
      </c>
      <c r="M127" s="18">
        <f t="shared" si="14"/>
        <v>3.0338004946413033E-3</v>
      </c>
      <c r="U127" s="5">
        <v>45471</v>
      </c>
      <c r="V127" s="51">
        <f t="shared" si="15"/>
        <v>5.6934084361457641E-3</v>
      </c>
      <c r="W127" s="52">
        <f t="shared" si="19"/>
        <v>569.34084361457644</v>
      </c>
      <c r="X127" t="b">
        <f t="shared" si="16"/>
        <v>0</v>
      </c>
      <c r="Y127" t="b">
        <f t="shared" si="17"/>
        <v>0</v>
      </c>
      <c r="Z127" t="b">
        <f t="shared" si="18"/>
        <v>0</v>
      </c>
    </row>
    <row r="128" spans="1:26" x14ac:dyDescent="0.35">
      <c r="A128" s="5">
        <v>45474</v>
      </c>
      <c r="B128" s="6">
        <f>TCS!B125</f>
        <v>3978.2</v>
      </c>
      <c r="C128" s="6">
        <f>RELIANCE!B125</f>
        <v>1560.15</v>
      </c>
      <c r="D128" s="4">
        <f>SBI!B125</f>
        <v>841.95</v>
      </c>
      <c r="E128" s="6">
        <f>HUL!B125</f>
        <v>2495.17</v>
      </c>
      <c r="F128" s="6">
        <f>SUN!B125</f>
        <v>1520.1</v>
      </c>
      <c r="H128" s="5">
        <v>45474</v>
      </c>
      <c r="I128" s="18">
        <f t="shared" si="10"/>
        <v>1.8966996657402868E-2</v>
      </c>
      <c r="J128" s="18">
        <f t="shared" si="11"/>
        <v>-3.3537753928708502E-3</v>
      </c>
      <c r="K128" s="18">
        <f t="shared" si="12"/>
        <v>-8.2454797102302635E-3</v>
      </c>
      <c r="L128" s="18">
        <f t="shared" si="13"/>
        <v>1.2962602101297627E-2</v>
      </c>
      <c r="M128" s="18">
        <f t="shared" si="14"/>
        <v>-4.9314528059962726E-4</v>
      </c>
      <c r="U128" s="5">
        <v>45474</v>
      </c>
      <c r="V128" s="51">
        <f t="shared" si="15"/>
        <v>3.9674396749999506E-3</v>
      </c>
      <c r="W128" s="52">
        <f t="shared" si="19"/>
        <v>396.74396749999505</v>
      </c>
      <c r="X128" t="b">
        <f t="shared" si="16"/>
        <v>0</v>
      </c>
      <c r="Y128" t="b">
        <f t="shared" si="17"/>
        <v>0</v>
      </c>
      <c r="Z128" t="b">
        <f t="shared" si="18"/>
        <v>0</v>
      </c>
    </row>
    <row r="129" spans="1:26" x14ac:dyDescent="0.35">
      <c r="A129" s="5">
        <v>45475</v>
      </c>
      <c r="B129" s="6">
        <f>TCS!B126</f>
        <v>4017.4</v>
      </c>
      <c r="C129" s="6">
        <f>RELIANCE!B126</f>
        <v>1565.18</v>
      </c>
      <c r="D129" s="4">
        <f>SBI!B126</f>
        <v>826.15</v>
      </c>
      <c r="E129" s="6">
        <f>HUL!B126</f>
        <v>2475.29</v>
      </c>
      <c r="F129" s="6">
        <f>SUN!B126</f>
        <v>1524.05</v>
      </c>
      <c r="H129" s="5">
        <v>45475</v>
      </c>
      <c r="I129" s="18">
        <f t="shared" si="10"/>
        <v>9.8537026796039484E-3</v>
      </c>
      <c r="J129" s="18">
        <f t="shared" si="11"/>
        <v>3.2240489696502284E-3</v>
      </c>
      <c r="K129" s="18">
        <f t="shared" si="12"/>
        <v>-1.8765959973870316E-2</v>
      </c>
      <c r="L129" s="18">
        <f t="shared" si="13"/>
        <v>-7.9673930032824192E-3</v>
      </c>
      <c r="M129" s="18">
        <f t="shared" si="14"/>
        <v>2.5985132557069246E-3</v>
      </c>
      <c r="U129" s="5">
        <v>45475</v>
      </c>
      <c r="V129" s="51">
        <f t="shared" si="15"/>
        <v>-2.2114176144383269E-3</v>
      </c>
      <c r="W129" s="52">
        <f t="shared" si="19"/>
        <v>-221.14176144383268</v>
      </c>
      <c r="X129" t="b">
        <f t="shared" si="16"/>
        <v>0</v>
      </c>
      <c r="Y129" t="b">
        <f t="shared" si="17"/>
        <v>0</v>
      </c>
      <c r="Z129" t="b">
        <f t="shared" si="18"/>
        <v>0</v>
      </c>
    </row>
    <row r="130" spans="1:26" x14ac:dyDescent="0.35">
      <c r="A130" s="5">
        <v>45476</v>
      </c>
      <c r="B130" s="6">
        <f>TCS!B127</f>
        <v>3965.25</v>
      </c>
      <c r="C130" s="6">
        <f>RELIANCE!B127</f>
        <v>1552.43</v>
      </c>
      <c r="D130" s="4">
        <f>SBI!B127</f>
        <v>839.95</v>
      </c>
      <c r="E130" s="6">
        <f>HUL!B127</f>
        <v>2500.39</v>
      </c>
      <c r="F130" s="6">
        <f>SUN!B127</f>
        <v>1533.95</v>
      </c>
      <c r="H130" s="5">
        <v>45476</v>
      </c>
      <c r="I130" s="18">
        <f t="shared" si="10"/>
        <v>-1.298103250858762E-2</v>
      </c>
      <c r="J130" s="18">
        <f t="shared" si="11"/>
        <v>-8.1460279328895435E-3</v>
      </c>
      <c r="K130" s="18">
        <f t="shared" si="12"/>
        <v>1.6703988379834334E-2</v>
      </c>
      <c r="L130" s="18">
        <f t="shared" si="13"/>
        <v>1.0140225993721996E-2</v>
      </c>
      <c r="M130" s="18">
        <f t="shared" si="14"/>
        <v>6.4958498736917836E-3</v>
      </c>
      <c r="U130" s="5">
        <v>45476</v>
      </c>
      <c r="V130" s="51">
        <f t="shared" si="15"/>
        <v>2.4426007611541905E-3</v>
      </c>
      <c r="W130" s="52">
        <f t="shared" si="19"/>
        <v>244.26007611541905</v>
      </c>
      <c r="X130" t="b">
        <f t="shared" si="16"/>
        <v>0</v>
      </c>
      <c r="Y130" t="b">
        <f t="shared" si="17"/>
        <v>0</v>
      </c>
      <c r="Z130" t="b">
        <f t="shared" si="18"/>
        <v>0</v>
      </c>
    </row>
    <row r="131" spans="1:26" x14ac:dyDescent="0.35">
      <c r="A131" s="5">
        <v>45477</v>
      </c>
      <c r="B131" s="6">
        <f>TCS!B128</f>
        <v>4020.95</v>
      </c>
      <c r="C131" s="6">
        <f>RELIANCE!B128</f>
        <v>1554.03</v>
      </c>
      <c r="D131" s="4">
        <f>SBI!B128</f>
        <v>839.3</v>
      </c>
      <c r="E131" s="6">
        <f>HUL!B128</f>
        <v>2486.0500000000002</v>
      </c>
      <c r="F131" s="6">
        <f>SUN!B128</f>
        <v>1557.9</v>
      </c>
      <c r="H131" s="5">
        <v>45477</v>
      </c>
      <c r="I131" s="18">
        <f t="shared" si="10"/>
        <v>1.4047033604438486E-2</v>
      </c>
      <c r="J131" s="18">
        <f t="shared" si="11"/>
        <v>1.0306422833878948E-3</v>
      </c>
      <c r="K131" s="18">
        <f t="shared" si="12"/>
        <v>-7.7385558664222476E-4</v>
      </c>
      <c r="L131" s="18">
        <f t="shared" si="13"/>
        <v>-5.7351053235693561E-3</v>
      </c>
      <c r="M131" s="18">
        <f t="shared" si="14"/>
        <v>1.5613285961080914E-2</v>
      </c>
      <c r="U131" s="5">
        <v>45477</v>
      </c>
      <c r="V131" s="51">
        <f t="shared" si="15"/>
        <v>4.8364001877391431E-3</v>
      </c>
      <c r="W131" s="52">
        <f t="shared" si="19"/>
        <v>483.64001877391428</v>
      </c>
      <c r="X131" t="b">
        <f t="shared" si="16"/>
        <v>0</v>
      </c>
      <c r="Y131" t="b">
        <f t="shared" si="17"/>
        <v>0</v>
      </c>
      <c r="Z131" t="b">
        <f t="shared" si="18"/>
        <v>0</v>
      </c>
    </row>
    <row r="132" spans="1:26" x14ac:dyDescent="0.35">
      <c r="A132" s="5">
        <v>45478</v>
      </c>
      <c r="B132" s="6">
        <f>TCS!B129</f>
        <v>4011.8</v>
      </c>
      <c r="C132" s="6">
        <f>RELIANCE!B129</f>
        <v>1588.63</v>
      </c>
      <c r="D132" s="4">
        <f>SBI!B129</f>
        <v>859.75</v>
      </c>
      <c r="E132" s="6">
        <f>HUL!B129</f>
        <v>2536.9</v>
      </c>
      <c r="F132" s="6">
        <f>SUN!B129</f>
        <v>1568.4</v>
      </c>
      <c r="H132" s="5">
        <v>45478</v>
      </c>
      <c r="I132" s="18">
        <f t="shared" si="10"/>
        <v>-2.2755816411543783E-3</v>
      </c>
      <c r="J132" s="18">
        <f t="shared" si="11"/>
        <v>2.226469244480489E-2</v>
      </c>
      <c r="K132" s="18">
        <f t="shared" si="12"/>
        <v>2.4365542714166688E-2</v>
      </c>
      <c r="L132" s="18">
        <f t="shared" si="13"/>
        <v>2.0454134068099927E-2</v>
      </c>
      <c r="M132" s="18">
        <f t="shared" si="14"/>
        <v>6.7398420951281235E-3</v>
      </c>
      <c r="U132" s="5">
        <v>45478</v>
      </c>
      <c r="V132" s="51">
        <f t="shared" si="15"/>
        <v>1.430972593620905E-2</v>
      </c>
      <c r="W132" s="52">
        <f t="shared" si="19"/>
        <v>1430.9725936209049</v>
      </c>
      <c r="X132" t="b">
        <f t="shared" si="16"/>
        <v>0</v>
      </c>
      <c r="Y132" t="b">
        <f t="shared" si="17"/>
        <v>0</v>
      </c>
      <c r="Z132" t="b">
        <f t="shared" si="18"/>
        <v>0</v>
      </c>
    </row>
    <row r="133" spans="1:26" x14ac:dyDescent="0.35">
      <c r="A133" s="5">
        <v>45481</v>
      </c>
      <c r="B133" s="6">
        <f>TCS!B130</f>
        <v>3993.2</v>
      </c>
      <c r="C133" s="6">
        <f>RELIANCE!B130</f>
        <v>1600.9</v>
      </c>
      <c r="D133" s="4">
        <f>SBI!B130</f>
        <v>856.25</v>
      </c>
      <c r="E133" s="6">
        <f>HUL!B130</f>
        <v>2576.89</v>
      </c>
      <c r="F133" s="6">
        <f>SUN!B130</f>
        <v>1556.4</v>
      </c>
      <c r="H133" s="5">
        <v>45481</v>
      </c>
      <c r="I133" s="18">
        <f t="shared" si="10"/>
        <v>-4.6363228475996277E-3</v>
      </c>
      <c r="J133" s="18">
        <f t="shared" si="11"/>
        <v>7.7236360889572087E-3</v>
      </c>
      <c r="K133" s="18">
        <f t="shared" si="12"/>
        <v>-4.0709508578075093E-3</v>
      </c>
      <c r="L133" s="18">
        <f t="shared" si="13"/>
        <v>1.5763333201939345E-2</v>
      </c>
      <c r="M133" s="18">
        <f t="shared" si="14"/>
        <v>-7.6511094108645539E-3</v>
      </c>
      <c r="U133" s="5">
        <v>45481</v>
      </c>
      <c r="V133" s="51">
        <f t="shared" si="15"/>
        <v>1.4257172349249729E-3</v>
      </c>
      <c r="W133" s="52">
        <f t="shared" si="19"/>
        <v>142.57172349249728</v>
      </c>
      <c r="X133" t="b">
        <f t="shared" si="16"/>
        <v>0</v>
      </c>
      <c r="Y133" t="b">
        <f t="shared" si="17"/>
        <v>0</v>
      </c>
      <c r="Z133" t="b">
        <f t="shared" si="18"/>
        <v>0</v>
      </c>
    </row>
    <row r="134" spans="1:26" x14ac:dyDescent="0.35">
      <c r="A134" s="5">
        <v>45482</v>
      </c>
      <c r="B134" s="6">
        <f>TCS!B131</f>
        <v>3985.5</v>
      </c>
      <c r="C134" s="6">
        <f>RELIANCE!B131</f>
        <v>1590.28</v>
      </c>
      <c r="D134" s="4">
        <f>SBI!B131</f>
        <v>861.3</v>
      </c>
      <c r="E134" s="6">
        <f>HUL!B131</f>
        <v>2579.88</v>
      </c>
      <c r="F134" s="6">
        <f>SUN!B131</f>
        <v>1585.4</v>
      </c>
      <c r="H134" s="5">
        <v>45482</v>
      </c>
      <c r="I134" s="18">
        <f t="shared" si="10"/>
        <v>-1.9282780727235549E-3</v>
      </c>
      <c r="J134" s="18">
        <f t="shared" si="11"/>
        <v>-6.633768505215909E-3</v>
      </c>
      <c r="K134" s="18">
        <f t="shared" si="12"/>
        <v>5.8978102189779502E-3</v>
      </c>
      <c r="L134" s="18">
        <f t="shared" si="13"/>
        <v>1.160313401037838E-3</v>
      </c>
      <c r="M134" s="18">
        <f t="shared" si="14"/>
        <v>1.8632742225648924E-2</v>
      </c>
      <c r="U134" s="5">
        <v>45482</v>
      </c>
      <c r="V134" s="51">
        <f t="shared" si="15"/>
        <v>3.4257638535450498E-3</v>
      </c>
      <c r="W134" s="52">
        <f t="shared" si="19"/>
        <v>342.57638535450496</v>
      </c>
      <c r="X134" t="b">
        <f t="shared" si="16"/>
        <v>0</v>
      </c>
      <c r="Y134" t="b">
        <f t="shared" si="17"/>
        <v>0</v>
      </c>
      <c r="Z134" t="b">
        <f t="shared" si="18"/>
        <v>0</v>
      </c>
    </row>
    <row r="135" spans="1:26" x14ac:dyDescent="0.35">
      <c r="A135" s="5">
        <v>45483</v>
      </c>
      <c r="B135" s="6">
        <f>TCS!B132</f>
        <v>3909.15</v>
      </c>
      <c r="C135" s="6">
        <f>RELIANCE!B132</f>
        <v>1584.22</v>
      </c>
      <c r="D135" s="4">
        <f>SBI!B132</f>
        <v>849</v>
      </c>
      <c r="E135" s="6">
        <f>HUL!B132</f>
        <v>2600.1</v>
      </c>
      <c r="F135" s="6">
        <f>SUN!B132</f>
        <v>1598.55</v>
      </c>
      <c r="H135" s="5">
        <v>45483</v>
      </c>
      <c r="I135" s="18">
        <f t="shared" ref="I135:I198" si="20">B135/B134-1</f>
        <v>-1.9156943921716185E-2</v>
      </c>
      <c r="J135" s="18">
        <f t="shared" ref="J135:J198" si="21">C135/C134-1</f>
        <v>-3.8106496969086967E-3</v>
      </c>
      <c r="K135" s="18">
        <f t="shared" ref="K135:K198" si="22">D135/D134-1</f>
        <v>-1.4280738418669392E-2</v>
      </c>
      <c r="L135" s="18">
        <f t="shared" ref="L135:L198" si="23">E135/E134-1</f>
        <v>7.8375738406437634E-3</v>
      </c>
      <c r="M135" s="18">
        <f t="shared" ref="M135:M198" si="24">F135/F134-1</f>
        <v>8.2944367352086878E-3</v>
      </c>
      <c r="U135" s="5">
        <v>45483</v>
      </c>
      <c r="V135" s="51">
        <f t="shared" ref="V135:V198" si="25">SUMPRODUCT(I135:M135,$O$5:$S$5)</f>
        <v>-4.2232642922883654E-3</v>
      </c>
      <c r="W135" s="52">
        <f t="shared" si="19"/>
        <v>-422.32642922883656</v>
      </c>
      <c r="X135" t="b">
        <f t="shared" ref="X135:X198" si="26">$AC$6&gt;W135</f>
        <v>0</v>
      </c>
      <c r="Y135" t="b">
        <f t="shared" ref="Y135:Y198" si="27">$AC$7&gt;W135</f>
        <v>0</v>
      </c>
      <c r="Z135" t="b">
        <f t="shared" ref="Z135:Z198" si="28">$AC$8&gt;W135</f>
        <v>0</v>
      </c>
    </row>
    <row r="136" spans="1:26" x14ac:dyDescent="0.35">
      <c r="A136" s="5">
        <v>45484</v>
      </c>
      <c r="B136" s="6">
        <f>TCS!B133</f>
        <v>3923.7</v>
      </c>
      <c r="C136" s="6">
        <f>RELIANCE!B133</f>
        <v>1580.65</v>
      </c>
      <c r="D136" s="4">
        <f>SBI!B133</f>
        <v>856.7</v>
      </c>
      <c r="E136" s="6">
        <f>HUL!B133</f>
        <v>2598.5</v>
      </c>
      <c r="F136" s="6">
        <f>SUN!B133</f>
        <v>1581.75</v>
      </c>
      <c r="H136" s="5">
        <v>45484</v>
      </c>
      <c r="I136" s="18">
        <f t="shared" si="20"/>
        <v>3.7220367599093418E-3</v>
      </c>
      <c r="J136" s="18">
        <f t="shared" si="21"/>
        <v>-2.2534748961633433E-3</v>
      </c>
      <c r="K136" s="18">
        <f t="shared" si="22"/>
        <v>9.0694935217903172E-3</v>
      </c>
      <c r="L136" s="18">
        <f t="shared" si="23"/>
        <v>-6.1536094765579641E-4</v>
      </c>
      <c r="M136" s="18">
        <f t="shared" si="24"/>
        <v>-1.0509524256357317E-2</v>
      </c>
      <c r="U136" s="5">
        <v>45484</v>
      </c>
      <c r="V136" s="51">
        <f t="shared" si="25"/>
        <v>-1.1736596369535911E-4</v>
      </c>
      <c r="W136" s="52">
        <f t="shared" ref="W136:W199" si="29">V136*100000</f>
        <v>-11.73659636953591</v>
      </c>
      <c r="X136" t="b">
        <f t="shared" si="26"/>
        <v>0</v>
      </c>
      <c r="Y136" t="b">
        <f t="shared" si="27"/>
        <v>0</v>
      </c>
      <c r="Z136" t="b">
        <f t="shared" si="28"/>
        <v>0</v>
      </c>
    </row>
    <row r="137" spans="1:26" x14ac:dyDescent="0.35">
      <c r="A137" s="5">
        <v>45485</v>
      </c>
      <c r="B137" s="6">
        <f>TCS!B134</f>
        <v>4183.95</v>
      </c>
      <c r="C137" s="6">
        <f>RELIANCE!B134</f>
        <v>1596.72</v>
      </c>
      <c r="D137" s="4">
        <f>SBI!B134</f>
        <v>859.7</v>
      </c>
      <c r="E137" s="6">
        <f>HUL!B134</f>
        <v>2611.85</v>
      </c>
      <c r="F137" s="6">
        <f>SUN!B134</f>
        <v>1577.3</v>
      </c>
      <c r="H137" s="5">
        <v>45485</v>
      </c>
      <c r="I137" s="18">
        <f t="shared" si="20"/>
        <v>6.6327700894563746E-2</v>
      </c>
      <c r="J137" s="18">
        <f t="shared" si="21"/>
        <v>1.016670357131555E-2</v>
      </c>
      <c r="K137" s="18">
        <f t="shared" si="22"/>
        <v>3.5018092681218249E-3</v>
      </c>
      <c r="L137" s="18">
        <f t="shared" si="23"/>
        <v>5.1375793727150842E-3</v>
      </c>
      <c r="M137" s="18">
        <f t="shared" si="24"/>
        <v>-2.8133396554449464E-3</v>
      </c>
      <c r="U137" s="5">
        <v>45485</v>
      </c>
      <c r="V137" s="51">
        <f t="shared" si="25"/>
        <v>1.6464090690254254E-2</v>
      </c>
      <c r="W137" s="52">
        <f t="shared" si="29"/>
        <v>1646.4090690254254</v>
      </c>
      <c r="X137" t="b">
        <f t="shared" si="26"/>
        <v>0</v>
      </c>
      <c r="Y137" t="b">
        <f t="shared" si="27"/>
        <v>0</v>
      </c>
      <c r="Z137" t="b">
        <f t="shared" si="28"/>
        <v>0</v>
      </c>
    </row>
    <row r="138" spans="1:26" x14ac:dyDescent="0.35">
      <c r="A138" s="5">
        <v>45488</v>
      </c>
      <c r="B138" s="6">
        <f>TCS!B135</f>
        <v>4169.2</v>
      </c>
      <c r="C138" s="6">
        <f>RELIANCE!B135</f>
        <v>1597.22</v>
      </c>
      <c r="D138" s="4">
        <f>SBI!B135</f>
        <v>881.35</v>
      </c>
      <c r="E138" s="6">
        <f>HUL!B135</f>
        <v>2609.91</v>
      </c>
      <c r="F138" s="6">
        <f>SUN!B135</f>
        <v>1586.2</v>
      </c>
      <c r="H138" s="5">
        <v>45488</v>
      </c>
      <c r="I138" s="18">
        <f t="shared" si="20"/>
        <v>-3.5253767372936951E-3</v>
      </c>
      <c r="J138" s="18">
        <f t="shared" si="21"/>
        <v>3.1314194097897818E-4</v>
      </c>
      <c r="K138" s="18">
        <f t="shared" si="22"/>
        <v>2.5183203443061464E-2</v>
      </c>
      <c r="L138" s="18">
        <f t="shared" si="23"/>
        <v>-7.4276853571220158E-4</v>
      </c>
      <c r="M138" s="18">
        <f t="shared" si="24"/>
        <v>5.6425537310593743E-3</v>
      </c>
      <c r="U138" s="5">
        <v>45488</v>
      </c>
      <c r="V138" s="51">
        <f t="shared" si="25"/>
        <v>5.3741507684187846E-3</v>
      </c>
      <c r="W138" s="52">
        <f t="shared" si="29"/>
        <v>537.41507684187843</v>
      </c>
      <c r="X138" t="b">
        <f t="shared" si="26"/>
        <v>0</v>
      </c>
      <c r="Y138" t="b">
        <f t="shared" si="27"/>
        <v>0</v>
      </c>
      <c r="Z138" t="b">
        <f t="shared" si="28"/>
        <v>0</v>
      </c>
    </row>
    <row r="139" spans="1:26" x14ac:dyDescent="0.35">
      <c r="A139" s="5">
        <v>45489</v>
      </c>
      <c r="B139" s="6">
        <f>TCS!B136</f>
        <v>4178.45</v>
      </c>
      <c r="C139" s="6">
        <f>RELIANCE!B136</f>
        <v>1576.25</v>
      </c>
      <c r="D139" s="4">
        <f>SBI!B136</f>
        <v>880.7</v>
      </c>
      <c r="E139" s="6">
        <f>HUL!B136</f>
        <v>2677.79</v>
      </c>
      <c r="F139" s="6">
        <f>SUN!B136</f>
        <v>1579.3</v>
      </c>
      <c r="H139" s="5">
        <v>45489</v>
      </c>
      <c r="I139" s="18">
        <f t="shared" si="20"/>
        <v>2.2186510601553966E-3</v>
      </c>
      <c r="J139" s="18">
        <f t="shared" si="21"/>
        <v>-1.3129061744781567E-2</v>
      </c>
      <c r="K139" s="18">
        <f t="shared" si="22"/>
        <v>-7.3750496397573251E-4</v>
      </c>
      <c r="L139" s="18">
        <f t="shared" si="23"/>
        <v>2.6008559682134669E-2</v>
      </c>
      <c r="M139" s="18">
        <f t="shared" si="24"/>
        <v>-4.3500189131258082E-3</v>
      </c>
      <c r="U139" s="5">
        <v>45489</v>
      </c>
      <c r="V139" s="51">
        <f t="shared" si="25"/>
        <v>2.0021250240813914E-3</v>
      </c>
      <c r="W139" s="52">
        <f t="shared" si="29"/>
        <v>200.21250240813913</v>
      </c>
      <c r="X139" t="b">
        <f t="shared" si="26"/>
        <v>0</v>
      </c>
      <c r="Y139" t="b">
        <f t="shared" si="27"/>
        <v>0</v>
      </c>
      <c r="Z139" t="b">
        <f t="shared" si="28"/>
        <v>0</v>
      </c>
    </row>
    <row r="140" spans="1:26" x14ac:dyDescent="0.35">
      <c r="A140" s="5">
        <v>45491</v>
      </c>
      <c r="B140" s="6">
        <f>TCS!B137</f>
        <v>4315.55</v>
      </c>
      <c r="C140" s="6">
        <f>RELIANCE!B137</f>
        <v>1586.68</v>
      </c>
      <c r="D140" s="4">
        <f>SBI!B137</f>
        <v>893.55</v>
      </c>
      <c r="E140" s="6">
        <f>HUL!B137</f>
        <v>2727.54</v>
      </c>
      <c r="F140" s="6">
        <f>SUN!B137</f>
        <v>1594.25</v>
      </c>
      <c r="H140" s="5">
        <v>45491</v>
      </c>
      <c r="I140" s="18">
        <f t="shared" si="20"/>
        <v>3.2811209898407467E-2</v>
      </c>
      <c r="J140" s="18">
        <f t="shared" si="21"/>
        <v>6.6169706582077659E-3</v>
      </c>
      <c r="K140" s="18">
        <f t="shared" si="22"/>
        <v>1.4590666515271744E-2</v>
      </c>
      <c r="L140" s="18">
        <f t="shared" si="23"/>
        <v>1.8578753374984602E-2</v>
      </c>
      <c r="M140" s="18">
        <f t="shared" si="24"/>
        <v>9.4662192110428478E-3</v>
      </c>
      <c r="U140" s="5">
        <v>45491</v>
      </c>
      <c r="V140" s="51">
        <f t="shared" si="25"/>
        <v>1.6412763931582888E-2</v>
      </c>
      <c r="W140" s="52">
        <f t="shared" si="29"/>
        <v>1641.2763931582888</v>
      </c>
      <c r="X140" t="b">
        <f t="shared" si="26"/>
        <v>0</v>
      </c>
      <c r="Y140" t="b">
        <f t="shared" si="27"/>
        <v>0</v>
      </c>
      <c r="Z140" t="b">
        <f t="shared" si="28"/>
        <v>0</v>
      </c>
    </row>
    <row r="141" spans="1:26" x14ac:dyDescent="0.35">
      <c r="A141" s="5">
        <v>45492</v>
      </c>
      <c r="B141" s="6">
        <f>TCS!B138</f>
        <v>4302.3999999999996</v>
      </c>
      <c r="C141" s="6">
        <f>RELIANCE!B138</f>
        <v>1555.15</v>
      </c>
      <c r="D141" s="4">
        <f>SBI!B138</f>
        <v>889.35</v>
      </c>
      <c r="E141" s="6">
        <f>HUL!B138</f>
        <v>2716.19</v>
      </c>
      <c r="F141" s="6">
        <f>SUN!B138</f>
        <v>1568.65</v>
      </c>
      <c r="H141" s="5">
        <v>45492</v>
      </c>
      <c r="I141" s="18">
        <f t="shared" si="20"/>
        <v>-3.0471202975288492E-3</v>
      </c>
      <c r="J141" s="18">
        <f t="shared" si="21"/>
        <v>-1.9871681750573522E-2</v>
      </c>
      <c r="K141" s="18">
        <f t="shared" si="22"/>
        <v>-4.7003525264394108E-3</v>
      </c>
      <c r="L141" s="18">
        <f t="shared" si="23"/>
        <v>-4.1612588632979897E-3</v>
      </c>
      <c r="M141" s="18">
        <f t="shared" si="24"/>
        <v>-1.6057707385918052E-2</v>
      </c>
      <c r="U141" s="5">
        <v>45492</v>
      </c>
      <c r="V141" s="51">
        <f t="shared" si="25"/>
        <v>-9.5676241647515651E-3</v>
      </c>
      <c r="W141" s="52">
        <f t="shared" si="29"/>
        <v>-956.76241647515656</v>
      </c>
      <c r="X141" t="b">
        <f t="shared" si="26"/>
        <v>0</v>
      </c>
      <c r="Y141" t="b">
        <f t="shared" si="27"/>
        <v>0</v>
      </c>
      <c r="Z141" t="b">
        <f t="shared" si="28"/>
        <v>0</v>
      </c>
    </row>
    <row r="142" spans="1:26" x14ac:dyDescent="0.35">
      <c r="A142" s="5">
        <v>45495</v>
      </c>
      <c r="B142" s="6">
        <f>TCS!B139</f>
        <v>4287.3500000000004</v>
      </c>
      <c r="C142" s="6">
        <f>RELIANCE!B139</f>
        <v>1500.68</v>
      </c>
      <c r="D142" s="4">
        <f>SBI!B139</f>
        <v>876.8</v>
      </c>
      <c r="E142" s="6">
        <f>HUL!B139</f>
        <v>2724.45</v>
      </c>
      <c r="F142" s="6">
        <f>SUN!B139</f>
        <v>1587.35</v>
      </c>
      <c r="H142" s="5">
        <v>45495</v>
      </c>
      <c r="I142" s="18">
        <f t="shared" si="20"/>
        <v>-3.4980476013386497E-3</v>
      </c>
      <c r="J142" s="18">
        <f t="shared" si="21"/>
        <v>-3.5025560235347086E-2</v>
      </c>
      <c r="K142" s="18">
        <f t="shared" si="22"/>
        <v>-1.4111429695845334E-2</v>
      </c>
      <c r="L142" s="18">
        <f t="shared" si="23"/>
        <v>3.041024376056134E-3</v>
      </c>
      <c r="M142" s="18">
        <f t="shared" si="24"/>
        <v>1.1921078634494542E-2</v>
      </c>
      <c r="U142" s="5">
        <v>45495</v>
      </c>
      <c r="V142" s="51">
        <f t="shared" si="25"/>
        <v>-7.5345869043960791E-3</v>
      </c>
      <c r="W142" s="52">
        <f t="shared" si="29"/>
        <v>-753.45869043960795</v>
      </c>
      <c r="X142" t="b">
        <f t="shared" si="26"/>
        <v>0</v>
      </c>
      <c r="Y142" t="b">
        <f t="shared" si="27"/>
        <v>0</v>
      </c>
      <c r="Z142" t="b">
        <f t="shared" si="28"/>
        <v>0</v>
      </c>
    </row>
    <row r="143" spans="1:26" x14ac:dyDescent="0.35">
      <c r="A143" s="5">
        <v>45496</v>
      </c>
      <c r="B143" s="6">
        <f>TCS!B140</f>
        <v>4302.3500000000004</v>
      </c>
      <c r="C143" s="6">
        <f>RELIANCE!B140</f>
        <v>1487.9</v>
      </c>
      <c r="D143" s="4">
        <f>SBI!B140</f>
        <v>863.9</v>
      </c>
      <c r="E143" s="6">
        <f>HUL!B140</f>
        <v>2755.38</v>
      </c>
      <c r="F143" s="6">
        <f>SUN!B140</f>
        <v>1601.6</v>
      </c>
      <c r="H143" s="5">
        <v>45496</v>
      </c>
      <c r="I143" s="18">
        <f t="shared" si="20"/>
        <v>3.4986646763150997E-3</v>
      </c>
      <c r="J143" s="18">
        <f t="shared" si="21"/>
        <v>-8.516139350161267E-3</v>
      </c>
      <c r="K143" s="18">
        <f t="shared" si="22"/>
        <v>-1.4712591240875872E-2</v>
      </c>
      <c r="L143" s="18">
        <f t="shared" si="23"/>
        <v>1.1352750096349729E-2</v>
      </c>
      <c r="M143" s="18">
        <f t="shared" si="24"/>
        <v>8.9772261946010623E-3</v>
      </c>
      <c r="U143" s="5">
        <v>45496</v>
      </c>
      <c r="V143" s="51">
        <f t="shared" si="25"/>
        <v>1.1998207524575063E-4</v>
      </c>
      <c r="W143" s="52">
        <f t="shared" si="29"/>
        <v>11.998207524575063</v>
      </c>
      <c r="X143" t="b">
        <f t="shared" si="26"/>
        <v>0</v>
      </c>
      <c r="Y143" t="b">
        <f t="shared" si="27"/>
        <v>0</v>
      </c>
      <c r="Z143" t="b">
        <f t="shared" si="28"/>
        <v>0</v>
      </c>
    </row>
    <row r="144" spans="1:26" x14ac:dyDescent="0.35">
      <c r="A144" s="5">
        <v>45497</v>
      </c>
      <c r="B144" s="6">
        <f>TCS!B141</f>
        <v>4306.25</v>
      </c>
      <c r="C144" s="6">
        <f>RELIANCE!B141</f>
        <v>1495.7</v>
      </c>
      <c r="D144" s="4">
        <f>SBI!B141</f>
        <v>852</v>
      </c>
      <c r="E144" s="6">
        <f>HUL!B141</f>
        <v>2706.27</v>
      </c>
      <c r="F144" s="6">
        <f>SUN!B141</f>
        <v>1619.45</v>
      </c>
      <c r="H144" s="5">
        <v>45497</v>
      </c>
      <c r="I144" s="18">
        <f t="shared" si="20"/>
        <v>9.064813415922135E-4</v>
      </c>
      <c r="J144" s="18">
        <f t="shared" si="21"/>
        <v>5.2422877881577179E-3</v>
      </c>
      <c r="K144" s="18">
        <f t="shared" si="22"/>
        <v>-1.3774742447042465E-2</v>
      </c>
      <c r="L144" s="18">
        <f t="shared" si="23"/>
        <v>-1.7823312936872671E-2</v>
      </c>
      <c r="M144" s="18">
        <f t="shared" si="24"/>
        <v>1.1145104895105007E-2</v>
      </c>
      <c r="U144" s="5">
        <v>45497</v>
      </c>
      <c r="V144" s="51">
        <f t="shared" si="25"/>
        <v>-2.8608362718120393E-3</v>
      </c>
      <c r="W144" s="52">
        <f t="shared" si="29"/>
        <v>-286.08362718120395</v>
      </c>
      <c r="X144" t="b">
        <f t="shared" si="26"/>
        <v>0</v>
      </c>
      <c r="Y144" t="b">
        <f t="shared" si="27"/>
        <v>0</v>
      </c>
      <c r="Z144" t="b">
        <f t="shared" si="28"/>
        <v>0</v>
      </c>
    </row>
    <row r="145" spans="1:26" x14ac:dyDescent="0.35">
      <c r="A145" s="5">
        <v>45498</v>
      </c>
      <c r="B145" s="6">
        <f>TCS!B142</f>
        <v>4322.5</v>
      </c>
      <c r="C145" s="6">
        <f>RELIANCE!B142</f>
        <v>1492.4</v>
      </c>
      <c r="D145" s="4">
        <f>SBI!B142</f>
        <v>848.5</v>
      </c>
      <c r="E145" s="6">
        <f>HUL!B142</f>
        <v>2696.46</v>
      </c>
      <c r="F145" s="6">
        <f>SUN!B142</f>
        <v>1665.8</v>
      </c>
      <c r="H145" s="5">
        <v>45498</v>
      </c>
      <c r="I145" s="18">
        <f t="shared" si="20"/>
        <v>3.7735849056603765E-3</v>
      </c>
      <c r="J145" s="18">
        <f t="shared" si="21"/>
        <v>-2.2063247977535116E-3</v>
      </c>
      <c r="K145" s="18">
        <f t="shared" si="22"/>
        <v>-4.107981220657253E-3</v>
      </c>
      <c r="L145" s="18">
        <f t="shared" si="23"/>
        <v>-3.6249154740657374E-3</v>
      </c>
      <c r="M145" s="18">
        <f t="shared" si="24"/>
        <v>2.8620828058908865E-2</v>
      </c>
      <c r="U145" s="5">
        <v>45498</v>
      </c>
      <c r="V145" s="51">
        <f t="shared" si="25"/>
        <v>4.4910382944185478E-3</v>
      </c>
      <c r="W145" s="52">
        <f t="shared" si="29"/>
        <v>449.10382944185477</v>
      </c>
      <c r="X145" t="b">
        <f t="shared" si="26"/>
        <v>0</v>
      </c>
      <c r="Y145" t="b">
        <f t="shared" si="27"/>
        <v>0</v>
      </c>
      <c r="Z145" t="b">
        <f t="shared" si="28"/>
        <v>0</v>
      </c>
    </row>
    <row r="146" spans="1:26" x14ac:dyDescent="0.35">
      <c r="A146" s="5">
        <v>45499</v>
      </c>
      <c r="B146" s="6">
        <f>TCS!B143</f>
        <v>4387.8500000000004</v>
      </c>
      <c r="C146" s="6">
        <f>RELIANCE!B143</f>
        <v>1509.03</v>
      </c>
      <c r="D146" s="4">
        <f>SBI!B143</f>
        <v>862.45</v>
      </c>
      <c r="E146" s="6">
        <f>HUL!B143</f>
        <v>2700.3</v>
      </c>
      <c r="F146" s="6">
        <f>SUN!B143</f>
        <v>1714.25</v>
      </c>
      <c r="H146" s="5">
        <v>45499</v>
      </c>
      <c r="I146" s="18">
        <f t="shared" si="20"/>
        <v>1.5118565644881565E-2</v>
      </c>
      <c r="J146" s="18">
        <f t="shared" si="21"/>
        <v>1.1143125167515366E-2</v>
      </c>
      <c r="K146" s="18">
        <f t="shared" si="22"/>
        <v>1.6440777843252929E-2</v>
      </c>
      <c r="L146" s="18">
        <f t="shared" si="23"/>
        <v>1.424089361607539E-3</v>
      </c>
      <c r="M146" s="18">
        <f t="shared" si="24"/>
        <v>2.9085124264617734E-2</v>
      </c>
      <c r="U146" s="5">
        <v>45499</v>
      </c>
      <c r="V146" s="51">
        <f t="shared" si="25"/>
        <v>1.4642336456375027E-2</v>
      </c>
      <c r="W146" s="52">
        <f t="shared" si="29"/>
        <v>1464.2336456375026</v>
      </c>
      <c r="X146" t="b">
        <f t="shared" si="26"/>
        <v>0</v>
      </c>
      <c r="Y146" t="b">
        <f t="shared" si="27"/>
        <v>0</v>
      </c>
      <c r="Z146" t="b">
        <f t="shared" si="28"/>
        <v>0</v>
      </c>
    </row>
    <row r="147" spans="1:26" x14ac:dyDescent="0.35">
      <c r="A147" s="5">
        <v>45502</v>
      </c>
      <c r="B147" s="6">
        <f>TCS!B144</f>
        <v>4381.1000000000004</v>
      </c>
      <c r="C147" s="6">
        <f>RELIANCE!B144</f>
        <v>1520.1</v>
      </c>
      <c r="D147" s="4">
        <f>SBI!B144</f>
        <v>871.6</v>
      </c>
      <c r="E147" s="6">
        <f>HUL!B144</f>
        <v>2700.85</v>
      </c>
      <c r="F147" s="6">
        <f>SUN!B144</f>
        <v>1723.25</v>
      </c>
      <c r="H147" s="5">
        <v>45502</v>
      </c>
      <c r="I147" s="18">
        <f t="shared" si="20"/>
        <v>-1.5383388219742944E-3</v>
      </c>
      <c r="J147" s="18">
        <f t="shared" si="21"/>
        <v>7.3358382537125344E-3</v>
      </c>
      <c r="K147" s="18">
        <f t="shared" si="22"/>
        <v>1.0609310684677409E-2</v>
      </c>
      <c r="L147" s="18">
        <f t="shared" si="23"/>
        <v>2.0368107247326073E-4</v>
      </c>
      <c r="M147" s="18">
        <f t="shared" si="24"/>
        <v>5.2501093772787666E-3</v>
      </c>
      <c r="U147" s="5">
        <v>45502</v>
      </c>
      <c r="V147" s="51">
        <f t="shared" si="25"/>
        <v>4.3721201132335356E-3</v>
      </c>
      <c r="W147" s="52">
        <f t="shared" si="29"/>
        <v>437.21201132335358</v>
      </c>
      <c r="X147" t="b">
        <f t="shared" si="26"/>
        <v>0</v>
      </c>
      <c r="Y147" t="b">
        <f t="shared" si="27"/>
        <v>0</v>
      </c>
      <c r="Z147" t="b">
        <f t="shared" si="28"/>
        <v>0</v>
      </c>
    </row>
    <row r="148" spans="1:26" x14ac:dyDescent="0.35">
      <c r="A148" s="5">
        <v>45503</v>
      </c>
      <c r="B148" s="6">
        <f>TCS!B145</f>
        <v>4365.3500000000004</v>
      </c>
      <c r="C148" s="6">
        <f>RELIANCE!B145</f>
        <v>1513.15</v>
      </c>
      <c r="D148" s="4">
        <f>SBI!B145</f>
        <v>872.8</v>
      </c>
      <c r="E148" s="6">
        <f>HUL!B145</f>
        <v>2680.73</v>
      </c>
      <c r="F148" s="6">
        <f>SUN!B145</f>
        <v>1701.6</v>
      </c>
      <c r="H148" s="5">
        <v>45503</v>
      </c>
      <c r="I148" s="18">
        <f t="shared" si="20"/>
        <v>-3.5949875602018233E-3</v>
      </c>
      <c r="J148" s="18">
        <f t="shared" si="21"/>
        <v>-4.5720676271296945E-3</v>
      </c>
      <c r="K148" s="18">
        <f t="shared" si="22"/>
        <v>1.3767783386873234E-3</v>
      </c>
      <c r="L148" s="18">
        <f t="shared" si="23"/>
        <v>-7.4495066367994411E-3</v>
      </c>
      <c r="M148" s="18">
        <f t="shared" si="24"/>
        <v>-1.256347018714643E-2</v>
      </c>
      <c r="U148" s="5">
        <v>45503</v>
      </c>
      <c r="V148" s="51">
        <f t="shared" si="25"/>
        <v>-5.3606507345180139E-3</v>
      </c>
      <c r="W148" s="52">
        <f t="shared" si="29"/>
        <v>-536.06507345180137</v>
      </c>
      <c r="X148" t="b">
        <f t="shared" si="26"/>
        <v>0</v>
      </c>
      <c r="Y148" t="b">
        <f t="shared" si="27"/>
        <v>0</v>
      </c>
      <c r="Z148" t="b">
        <f t="shared" si="28"/>
        <v>0</v>
      </c>
    </row>
    <row r="149" spans="1:26" x14ac:dyDescent="0.35">
      <c r="A149" s="5">
        <v>45504</v>
      </c>
      <c r="B149" s="6">
        <f>TCS!B146</f>
        <v>4385.3500000000004</v>
      </c>
      <c r="C149" s="6">
        <f>RELIANCE!B146</f>
        <v>1505.43</v>
      </c>
      <c r="D149" s="4">
        <f>SBI!B146</f>
        <v>872.4</v>
      </c>
      <c r="E149" s="6">
        <f>HUL!B146</f>
        <v>2694.92</v>
      </c>
      <c r="F149" s="6">
        <f>SUN!B146</f>
        <v>1719.35</v>
      </c>
      <c r="H149" s="5">
        <v>45504</v>
      </c>
      <c r="I149" s="18">
        <f t="shared" si="20"/>
        <v>4.581534126702369E-3</v>
      </c>
      <c r="J149" s="18">
        <f t="shared" si="21"/>
        <v>-5.1019396622938862E-3</v>
      </c>
      <c r="K149" s="18">
        <f t="shared" si="22"/>
        <v>-4.5829514207151867E-4</v>
      </c>
      <c r="L149" s="18">
        <f t="shared" si="23"/>
        <v>5.2933342783496595E-3</v>
      </c>
      <c r="M149" s="18">
        <f t="shared" si="24"/>
        <v>1.0431358721203488E-2</v>
      </c>
      <c r="U149" s="5">
        <v>45504</v>
      </c>
      <c r="V149" s="51">
        <f t="shared" si="25"/>
        <v>2.9491984643780222E-3</v>
      </c>
      <c r="W149" s="52">
        <f t="shared" si="29"/>
        <v>294.91984643780222</v>
      </c>
      <c r="X149" t="b">
        <f t="shared" si="26"/>
        <v>0</v>
      </c>
      <c r="Y149" t="b">
        <f t="shared" si="27"/>
        <v>0</v>
      </c>
      <c r="Z149" t="b">
        <f t="shared" si="28"/>
        <v>0</v>
      </c>
    </row>
    <row r="150" spans="1:26" x14ac:dyDescent="0.35">
      <c r="A150" s="5">
        <v>45505</v>
      </c>
      <c r="B150" s="6">
        <f>TCS!B147</f>
        <v>4397.1000000000004</v>
      </c>
      <c r="C150" s="6">
        <f>RELIANCE!B147</f>
        <v>1515.3</v>
      </c>
      <c r="D150" s="4">
        <f>SBI!B147</f>
        <v>862.65</v>
      </c>
      <c r="E150" s="6">
        <f>HUL!B147</f>
        <v>2704.78</v>
      </c>
      <c r="F150" s="6">
        <f>SUN!B147</f>
        <v>1715.2</v>
      </c>
      <c r="H150" s="5">
        <v>45505</v>
      </c>
      <c r="I150" s="18">
        <f t="shared" si="20"/>
        <v>2.679375648465987E-3</v>
      </c>
      <c r="J150" s="18">
        <f t="shared" si="21"/>
        <v>6.5562663159361989E-3</v>
      </c>
      <c r="K150" s="18">
        <f t="shared" si="22"/>
        <v>-1.117606602475929E-2</v>
      </c>
      <c r="L150" s="18">
        <f t="shared" si="23"/>
        <v>3.6587356953081684E-3</v>
      </c>
      <c r="M150" s="18">
        <f t="shared" si="24"/>
        <v>-2.4137028528221638E-3</v>
      </c>
      <c r="U150" s="5">
        <v>45505</v>
      </c>
      <c r="V150" s="51">
        <f t="shared" si="25"/>
        <v>-1.3907824357421987E-4</v>
      </c>
      <c r="W150" s="52">
        <f t="shared" si="29"/>
        <v>-13.907824357421987</v>
      </c>
      <c r="X150" t="b">
        <f t="shared" si="26"/>
        <v>0</v>
      </c>
      <c r="Y150" t="b">
        <f t="shared" si="27"/>
        <v>0</v>
      </c>
      <c r="Z150" t="b">
        <f t="shared" si="28"/>
        <v>0</v>
      </c>
    </row>
    <row r="151" spans="1:26" x14ac:dyDescent="0.35">
      <c r="A151" s="5">
        <v>45506</v>
      </c>
      <c r="B151" s="6">
        <f>TCS!B148</f>
        <v>4283.05</v>
      </c>
      <c r="C151" s="6">
        <f>RELIANCE!B148</f>
        <v>1499.32</v>
      </c>
      <c r="D151" s="4">
        <f>SBI!B148</f>
        <v>847.85</v>
      </c>
      <c r="E151" s="6">
        <f>HUL!B148</f>
        <v>2681.87</v>
      </c>
      <c r="F151" s="6">
        <f>SUN!B148</f>
        <v>1731.65</v>
      </c>
      <c r="H151" s="5">
        <v>45506</v>
      </c>
      <c r="I151" s="18">
        <f t="shared" si="20"/>
        <v>-2.5937549748697997E-2</v>
      </c>
      <c r="J151" s="18">
        <f t="shared" si="21"/>
        <v>-1.0545766514881594E-2</v>
      </c>
      <c r="K151" s="18">
        <f t="shared" si="22"/>
        <v>-1.715643656175736E-2</v>
      </c>
      <c r="L151" s="18">
        <f t="shared" si="23"/>
        <v>-8.4701898121105623E-3</v>
      </c>
      <c r="M151" s="18">
        <f t="shared" si="24"/>
        <v>9.5907182835821558E-3</v>
      </c>
      <c r="U151" s="5">
        <v>45506</v>
      </c>
      <c r="V151" s="51">
        <f t="shared" si="25"/>
        <v>-1.0503844870773072E-2</v>
      </c>
      <c r="W151" s="52">
        <f t="shared" si="29"/>
        <v>-1050.3844870773071</v>
      </c>
      <c r="X151" t="b">
        <f t="shared" si="26"/>
        <v>0</v>
      </c>
      <c r="Y151" t="b">
        <f t="shared" si="27"/>
        <v>0</v>
      </c>
      <c r="Z151" t="b">
        <f t="shared" si="28"/>
        <v>0</v>
      </c>
    </row>
    <row r="152" spans="1:26" x14ac:dyDescent="0.35">
      <c r="A152" s="5">
        <v>45509</v>
      </c>
      <c r="B152" s="6">
        <f>TCS!B149</f>
        <v>4155.05</v>
      </c>
      <c r="C152" s="6">
        <f>RELIANCE!B149</f>
        <v>1447.32</v>
      </c>
      <c r="D152" s="4">
        <f>SBI!B149</f>
        <v>811.65</v>
      </c>
      <c r="E152" s="6">
        <f>HUL!B149</f>
        <v>2705.13</v>
      </c>
      <c r="F152" s="6">
        <f>SUN!B149</f>
        <v>1720.35</v>
      </c>
      <c r="H152" s="5">
        <v>45509</v>
      </c>
      <c r="I152" s="18">
        <f t="shared" si="20"/>
        <v>-2.9885245327511911E-2</v>
      </c>
      <c r="J152" s="18">
        <f t="shared" si="21"/>
        <v>-3.4682389349838583E-2</v>
      </c>
      <c r="K152" s="18">
        <f t="shared" si="22"/>
        <v>-4.2696231644748561E-2</v>
      </c>
      <c r="L152" s="18">
        <f t="shared" si="23"/>
        <v>8.6730527579637062E-3</v>
      </c>
      <c r="M152" s="18">
        <f t="shared" si="24"/>
        <v>-6.5255680997893251E-3</v>
      </c>
      <c r="U152" s="5">
        <v>45509</v>
      </c>
      <c r="V152" s="51">
        <f t="shared" si="25"/>
        <v>-2.1023276332784939E-2</v>
      </c>
      <c r="W152" s="52">
        <f t="shared" si="29"/>
        <v>-2102.327633278494</v>
      </c>
      <c r="X152" t="b">
        <f t="shared" si="26"/>
        <v>1</v>
      </c>
      <c r="Y152" t="b">
        <f t="shared" si="27"/>
        <v>1</v>
      </c>
      <c r="Z152" t="b">
        <f t="shared" si="28"/>
        <v>0</v>
      </c>
    </row>
    <row r="153" spans="1:26" x14ac:dyDescent="0.35">
      <c r="A153" s="5">
        <v>45510</v>
      </c>
      <c r="B153" s="6">
        <f>TCS!B150</f>
        <v>4171.2</v>
      </c>
      <c r="C153" s="6">
        <f>RELIANCE!B150</f>
        <v>1456.05</v>
      </c>
      <c r="D153" s="4">
        <f>SBI!B150</f>
        <v>797.7</v>
      </c>
      <c r="E153" s="6">
        <f>HUL!B150</f>
        <v>2739.14</v>
      </c>
      <c r="F153" s="6">
        <f>SUN!B150</f>
        <v>1707.55</v>
      </c>
      <c r="H153" s="5">
        <v>45510</v>
      </c>
      <c r="I153" s="18">
        <f t="shared" si="20"/>
        <v>3.8868365001623051E-3</v>
      </c>
      <c r="J153" s="18">
        <f t="shared" si="21"/>
        <v>6.0318381560402479E-3</v>
      </c>
      <c r="K153" s="18">
        <f t="shared" si="22"/>
        <v>-1.7187211236370237E-2</v>
      </c>
      <c r="L153" s="18">
        <f t="shared" si="23"/>
        <v>1.2572408719728756E-2</v>
      </c>
      <c r="M153" s="18">
        <f t="shared" si="24"/>
        <v>-7.4403464411311182E-3</v>
      </c>
      <c r="U153" s="5">
        <v>45510</v>
      </c>
      <c r="V153" s="51">
        <f t="shared" si="25"/>
        <v>-4.2729486031400899E-4</v>
      </c>
      <c r="W153" s="52">
        <f t="shared" si="29"/>
        <v>-42.729486031400896</v>
      </c>
      <c r="X153" t="b">
        <f t="shared" si="26"/>
        <v>0</v>
      </c>
      <c r="Y153" t="b">
        <f t="shared" si="27"/>
        <v>0</v>
      </c>
      <c r="Z153" t="b">
        <f t="shared" si="28"/>
        <v>0</v>
      </c>
    </row>
    <row r="154" spans="1:26" x14ac:dyDescent="0.35">
      <c r="A154" s="5">
        <v>45511</v>
      </c>
      <c r="B154" s="6">
        <f>TCS!B151</f>
        <v>4200.45</v>
      </c>
      <c r="C154" s="6">
        <f>RELIANCE!B151</f>
        <v>1464.82</v>
      </c>
      <c r="D154" s="4">
        <f>SBI!B151</f>
        <v>808.65</v>
      </c>
      <c r="E154" s="6">
        <f>HUL!B151</f>
        <v>2733.17</v>
      </c>
      <c r="F154" s="6">
        <f>SUN!B151</f>
        <v>1734.45</v>
      </c>
      <c r="H154" s="5">
        <v>45511</v>
      </c>
      <c r="I154" s="18">
        <f t="shared" si="20"/>
        <v>7.0123705408515757E-3</v>
      </c>
      <c r="J154" s="18">
        <f t="shared" si="21"/>
        <v>6.0231448095875439E-3</v>
      </c>
      <c r="K154" s="18">
        <f t="shared" si="22"/>
        <v>1.3726965024445148E-2</v>
      </c>
      <c r="L154" s="18">
        <f t="shared" si="23"/>
        <v>-2.1795161985147526E-3</v>
      </c>
      <c r="M154" s="18">
        <f t="shared" si="24"/>
        <v>1.5753565049339668E-2</v>
      </c>
      <c r="U154" s="5">
        <v>45511</v>
      </c>
      <c r="V154" s="51">
        <f t="shared" si="25"/>
        <v>8.067305845141837E-3</v>
      </c>
      <c r="W154" s="52">
        <f t="shared" si="29"/>
        <v>806.73058451418365</v>
      </c>
      <c r="X154" t="b">
        <f t="shared" si="26"/>
        <v>0</v>
      </c>
      <c r="Y154" t="b">
        <f t="shared" si="27"/>
        <v>0</v>
      </c>
      <c r="Z154" t="b">
        <f t="shared" si="28"/>
        <v>0</v>
      </c>
    </row>
    <row r="155" spans="1:26" x14ac:dyDescent="0.35">
      <c r="A155" s="5">
        <v>45512</v>
      </c>
      <c r="B155" s="6">
        <f>TCS!B152</f>
        <v>4172.55</v>
      </c>
      <c r="C155" s="6">
        <f>RELIANCE!B152</f>
        <v>1449.13</v>
      </c>
      <c r="D155" s="4">
        <f>SBI!B152</f>
        <v>808.05</v>
      </c>
      <c r="E155" s="6">
        <f>HUL!B152</f>
        <v>2722.36</v>
      </c>
      <c r="F155" s="6">
        <f>SUN!B152</f>
        <v>1737.05</v>
      </c>
      <c r="H155" s="5">
        <v>45512</v>
      </c>
      <c r="I155" s="18">
        <f t="shared" si="20"/>
        <v>-6.6421454844123318E-3</v>
      </c>
      <c r="J155" s="18">
        <f t="shared" si="21"/>
        <v>-1.071121366447747E-2</v>
      </c>
      <c r="K155" s="18">
        <f t="shared" si="22"/>
        <v>-7.4197736969028316E-4</v>
      </c>
      <c r="L155" s="18">
        <f t="shared" si="23"/>
        <v>-3.9551143909818398E-3</v>
      </c>
      <c r="M155" s="18">
        <f t="shared" si="24"/>
        <v>1.4990342759952924E-3</v>
      </c>
      <c r="U155" s="5">
        <v>45512</v>
      </c>
      <c r="V155" s="51">
        <f t="shared" si="25"/>
        <v>-4.1102833267133267E-3</v>
      </c>
      <c r="W155" s="52">
        <f t="shared" si="29"/>
        <v>-411.02833267133269</v>
      </c>
      <c r="X155" t="b">
        <f t="shared" si="26"/>
        <v>0</v>
      </c>
      <c r="Y155" t="b">
        <f t="shared" si="27"/>
        <v>0</v>
      </c>
      <c r="Z155" t="b">
        <f t="shared" si="28"/>
        <v>0</v>
      </c>
    </row>
    <row r="156" spans="1:26" x14ac:dyDescent="0.35">
      <c r="A156" s="5">
        <v>45513</v>
      </c>
      <c r="B156" s="6">
        <f>TCS!B153</f>
        <v>4228.75</v>
      </c>
      <c r="C156" s="6">
        <f>RELIANCE!B153</f>
        <v>1474.3</v>
      </c>
      <c r="D156" s="4">
        <f>SBI!B153</f>
        <v>824.3</v>
      </c>
      <c r="E156" s="6">
        <f>HUL!B153</f>
        <v>2736.3</v>
      </c>
      <c r="F156" s="6">
        <f>SUN!B153</f>
        <v>1735.3</v>
      </c>
      <c r="H156" s="5">
        <v>45513</v>
      </c>
      <c r="I156" s="18">
        <f t="shared" si="20"/>
        <v>1.3468981797701618E-2</v>
      </c>
      <c r="J156" s="18">
        <f t="shared" si="21"/>
        <v>1.736904211492396E-2</v>
      </c>
      <c r="K156" s="18">
        <f t="shared" si="22"/>
        <v>2.0110141699152262E-2</v>
      </c>
      <c r="L156" s="18">
        <f t="shared" si="23"/>
        <v>5.1205571636374625E-3</v>
      </c>
      <c r="M156" s="18">
        <f t="shared" si="24"/>
        <v>-1.007455168244964E-3</v>
      </c>
      <c r="U156" s="5">
        <v>45513</v>
      </c>
      <c r="V156" s="51">
        <f t="shared" si="25"/>
        <v>1.1012253521434067E-2</v>
      </c>
      <c r="W156" s="52">
        <f t="shared" si="29"/>
        <v>1101.2253521434068</v>
      </c>
      <c r="X156" t="b">
        <f t="shared" si="26"/>
        <v>0</v>
      </c>
      <c r="Y156" t="b">
        <f t="shared" si="27"/>
        <v>0</v>
      </c>
      <c r="Z156" t="b">
        <f t="shared" si="28"/>
        <v>0</v>
      </c>
    </row>
    <row r="157" spans="1:26" x14ac:dyDescent="0.35">
      <c r="A157" s="5">
        <v>45516</v>
      </c>
      <c r="B157" s="6">
        <f>TCS!B154</f>
        <v>4195.6499999999996</v>
      </c>
      <c r="C157" s="6">
        <f>RELIANCE!B154</f>
        <v>1460.63</v>
      </c>
      <c r="D157" s="4">
        <f>SBI!B154</f>
        <v>812.6</v>
      </c>
      <c r="E157" s="6">
        <f>HUL!B154</f>
        <v>2737.8</v>
      </c>
      <c r="F157" s="6">
        <f>SUN!B154</f>
        <v>1733.85</v>
      </c>
      <c r="H157" s="5">
        <v>45516</v>
      </c>
      <c r="I157" s="18">
        <f t="shared" si="20"/>
        <v>-7.8273721548921538E-3</v>
      </c>
      <c r="J157" s="18">
        <f t="shared" si="21"/>
        <v>-9.2721969748353894E-3</v>
      </c>
      <c r="K157" s="18">
        <f t="shared" si="22"/>
        <v>-1.4193861458206891E-2</v>
      </c>
      <c r="L157" s="18">
        <f t="shared" si="23"/>
        <v>5.4818550597524052E-4</v>
      </c>
      <c r="M157" s="18">
        <f t="shared" si="24"/>
        <v>-8.3559038782921036E-4</v>
      </c>
      <c r="U157" s="5">
        <v>45516</v>
      </c>
      <c r="V157" s="51">
        <f t="shared" si="25"/>
        <v>-6.3161670939576812E-3</v>
      </c>
      <c r="W157" s="52">
        <f t="shared" si="29"/>
        <v>-631.61670939576811</v>
      </c>
      <c r="X157" t="b">
        <f t="shared" si="26"/>
        <v>0</v>
      </c>
      <c r="Y157" t="b">
        <f t="shared" si="27"/>
        <v>0</v>
      </c>
      <c r="Z157" t="b">
        <f t="shared" si="28"/>
        <v>0</v>
      </c>
    </row>
    <row r="158" spans="1:26" x14ac:dyDescent="0.35">
      <c r="A158" s="5">
        <v>45517</v>
      </c>
      <c r="B158" s="6">
        <f>TCS!B155</f>
        <v>4196.95</v>
      </c>
      <c r="C158" s="6">
        <f>RELIANCE!B155</f>
        <v>1463.63</v>
      </c>
      <c r="D158" s="4">
        <f>SBI!B155</f>
        <v>797.55</v>
      </c>
      <c r="E158" s="6">
        <f>HUL!B155</f>
        <v>2730.53</v>
      </c>
      <c r="F158" s="6">
        <f>SUN!B155</f>
        <v>1740.1</v>
      </c>
      <c r="H158" s="5">
        <v>45517</v>
      </c>
      <c r="I158" s="18">
        <f t="shared" si="20"/>
        <v>3.098447201268506E-4</v>
      </c>
      <c r="J158" s="18">
        <f t="shared" si="21"/>
        <v>2.0539082450723445E-3</v>
      </c>
      <c r="K158" s="18">
        <f t="shared" si="22"/>
        <v>-1.8520797440315095E-2</v>
      </c>
      <c r="L158" s="18">
        <f t="shared" si="23"/>
        <v>-2.6554167579808663E-3</v>
      </c>
      <c r="M158" s="18">
        <f t="shared" si="24"/>
        <v>3.6046947544481345E-3</v>
      </c>
      <c r="U158" s="5">
        <v>45517</v>
      </c>
      <c r="V158" s="51">
        <f t="shared" si="25"/>
        <v>-3.0415532957297265E-3</v>
      </c>
      <c r="W158" s="52">
        <f t="shared" si="29"/>
        <v>-304.15532957297268</v>
      </c>
      <c r="X158" t="b">
        <f t="shared" si="26"/>
        <v>0</v>
      </c>
      <c r="Y158" t="b">
        <f t="shared" si="27"/>
        <v>0</v>
      </c>
      <c r="Z158" t="b">
        <f t="shared" si="28"/>
        <v>0</v>
      </c>
    </row>
    <row r="159" spans="1:26" x14ac:dyDescent="0.35">
      <c r="A159" s="5">
        <v>45518</v>
      </c>
      <c r="B159" s="6">
        <f>TCS!B156</f>
        <v>4295.25</v>
      </c>
      <c r="C159" s="6">
        <f>RELIANCE!B156</f>
        <v>1461.85</v>
      </c>
      <c r="D159" s="4">
        <f>SBI!B156</f>
        <v>803</v>
      </c>
      <c r="E159" s="6">
        <f>HUL!B156</f>
        <v>2711.25</v>
      </c>
      <c r="F159" s="6">
        <f>SUN!B156</f>
        <v>1741.65</v>
      </c>
      <c r="H159" s="5">
        <v>45518</v>
      </c>
      <c r="I159" s="18">
        <f t="shared" si="20"/>
        <v>2.3421770571486533E-2</v>
      </c>
      <c r="J159" s="18">
        <f t="shared" si="21"/>
        <v>-1.2161543559507937E-3</v>
      </c>
      <c r="K159" s="18">
        <f t="shared" si="22"/>
        <v>6.8334273713246407E-3</v>
      </c>
      <c r="L159" s="18">
        <f t="shared" si="23"/>
        <v>-7.0609002647837871E-3</v>
      </c>
      <c r="M159" s="18">
        <f t="shared" si="24"/>
        <v>8.9075340497690725E-4</v>
      </c>
      <c r="U159" s="5">
        <v>45518</v>
      </c>
      <c r="V159" s="51">
        <f t="shared" si="25"/>
        <v>4.5737793454107001E-3</v>
      </c>
      <c r="W159" s="52">
        <f t="shared" si="29"/>
        <v>457.37793454107003</v>
      </c>
      <c r="X159" t="b">
        <f t="shared" si="26"/>
        <v>0</v>
      </c>
      <c r="Y159" t="b">
        <f t="shared" si="27"/>
        <v>0</v>
      </c>
      <c r="Z159" t="b">
        <f t="shared" si="28"/>
        <v>0</v>
      </c>
    </row>
    <row r="160" spans="1:26" x14ac:dyDescent="0.35">
      <c r="A160" s="5">
        <v>45520</v>
      </c>
      <c r="B160" s="6">
        <f>TCS!B157</f>
        <v>4416.05</v>
      </c>
      <c r="C160" s="6">
        <f>RELIANCE!B157</f>
        <v>1478.2</v>
      </c>
      <c r="D160" s="4">
        <f>SBI!B157</f>
        <v>812.1</v>
      </c>
      <c r="E160" s="6">
        <f>HUL!B157</f>
        <v>2737.35</v>
      </c>
      <c r="F160" s="6">
        <f>SUN!B157</f>
        <v>1742.75</v>
      </c>
      <c r="H160" s="5">
        <v>45520</v>
      </c>
      <c r="I160" s="18">
        <f t="shared" si="20"/>
        <v>2.8124090565159188E-2</v>
      </c>
      <c r="J160" s="18">
        <f t="shared" si="21"/>
        <v>1.118445804973156E-2</v>
      </c>
      <c r="K160" s="18">
        <f t="shared" si="22"/>
        <v>1.1332503113325121E-2</v>
      </c>
      <c r="L160" s="18">
        <f t="shared" si="23"/>
        <v>9.626556016597565E-3</v>
      </c>
      <c r="M160" s="18">
        <f t="shared" si="24"/>
        <v>6.3158499124393863E-4</v>
      </c>
      <c r="U160" s="5">
        <v>45520</v>
      </c>
      <c r="V160" s="51">
        <f t="shared" si="25"/>
        <v>1.2179838547211474E-2</v>
      </c>
      <c r="W160" s="52">
        <f t="shared" si="29"/>
        <v>1217.9838547211475</v>
      </c>
      <c r="X160" t="b">
        <f t="shared" si="26"/>
        <v>0</v>
      </c>
      <c r="Y160" t="b">
        <f t="shared" si="27"/>
        <v>0</v>
      </c>
      <c r="Z160" t="b">
        <f t="shared" si="28"/>
        <v>0</v>
      </c>
    </row>
    <row r="161" spans="1:26" x14ac:dyDescent="0.35">
      <c r="A161" s="5">
        <v>45523</v>
      </c>
      <c r="B161" s="6">
        <f>TCS!B158</f>
        <v>4490</v>
      </c>
      <c r="C161" s="6">
        <f>RELIANCE!B158</f>
        <v>1488.4</v>
      </c>
      <c r="D161" s="4">
        <f>SBI!B158</f>
        <v>813.7</v>
      </c>
      <c r="E161" s="6">
        <f>HUL!B158</f>
        <v>2731.67</v>
      </c>
      <c r="F161" s="6">
        <f>SUN!B158</f>
        <v>1747.8</v>
      </c>
      <c r="H161" s="5">
        <v>45523</v>
      </c>
      <c r="I161" s="18">
        <f t="shared" si="20"/>
        <v>1.6745734310073424E-2</v>
      </c>
      <c r="J161" s="18">
        <f t="shared" si="21"/>
        <v>6.9002841293466233E-3</v>
      </c>
      <c r="K161" s="18">
        <f t="shared" si="22"/>
        <v>1.970200714197734E-3</v>
      </c>
      <c r="L161" s="18">
        <f t="shared" si="23"/>
        <v>-2.0749995433538837E-3</v>
      </c>
      <c r="M161" s="18">
        <f t="shared" si="24"/>
        <v>2.897719122077147E-3</v>
      </c>
      <c r="U161" s="5">
        <v>45523</v>
      </c>
      <c r="V161" s="51">
        <f t="shared" si="25"/>
        <v>5.2877877464682088E-3</v>
      </c>
      <c r="W161" s="52">
        <f t="shared" si="29"/>
        <v>528.77877464682092</v>
      </c>
      <c r="X161" t="b">
        <f t="shared" si="26"/>
        <v>0</v>
      </c>
      <c r="Y161" t="b">
        <f t="shared" si="27"/>
        <v>0</v>
      </c>
      <c r="Z161" t="b">
        <f t="shared" si="28"/>
        <v>0</v>
      </c>
    </row>
    <row r="162" spans="1:26" x14ac:dyDescent="0.35">
      <c r="A162" s="5">
        <v>45524</v>
      </c>
      <c r="B162" s="6">
        <f>TCS!B159</f>
        <v>4523.3</v>
      </c>
      <c r="C162" s="6">
        <f>RELIANCE!B159</f>
        <v>1495.95</v>
      </c>
      <c r="D162" s="4">
        <f>SBI!B159</f>
        <v>820.3</v>
      </c>
      <c r="E162" s="6">
        <f>HUL!B159</f>
        <v>2740.14</v>
      </c>
      <c r="F162" s="6">
        <f>SUN!B159</f>
        <v>1766.35</v>
      </c>
      <c r="H162" s="5">
        <v>45524</v>
      </c>
      <c r="I162" s="18">
        <f t="shared" si="20"/>
        <v>7.4164810690422467E-3</v>
      </c>
      <c r="J162" s="18">
        <f t="shared" si="21"/>
        <v>5.0725611394786263E-3</v>
      </c>
      <c r="K162" s="18">
        <f t="shared" si="22"/>
        <v>8.1110974560647531E-3</v>
      </c>
      <c r="L162" s="18">
        <f t="shared" si="23"/>
        <v>3.100667357330833E-3</v>
      </c>
      <c r="M162" s="18">
        <f t="shared" si="24"/>
        <v>1.0613342487698851E-2</v>
      </c>
      <c r="U162" s="5">
        <v>45524</v>
      </c>
      <c r="V162" s="51">
        <f t="shared" si="25"/>
        <v>6.8628299019230631E-3</v>
      </c>
      <c r="W162" s="52">
        <f t="shared" si="29"/>
        <v>686.28299019230633</v>
      </c>
      <c r="X162" t="b">
        <f t="shared" si="26"/>
        <v>0</v>
      </c>
      <c r="Y162" t="b">
        <f t="shared" si="27"/>
        <v>0</v>
      </c>
      <c r="Z162" t="b">
        <f t="shared" si="28"/>
        <v>0</v>
      </c>
    </row>
    <row r="163" spans="1:26" x14ac:dyDescent="0.35">
      <c r="A163" s="5">
        <v>45525</v>
      </c>
      <c r="B163" s="6">
        <f>TCS!B160</f>
        <v>4551.5</v>
      </c>
      <c r="C163" s="6">
        <f>RELIANCE!B160</f>
        <v>1498.68</v>
      </c>
      <c r="D163" s="4">
        <f>SBI!B160</f>
        <v>815.55</v>
      </c>
      <c r="E163" s="6">
        <f>HUL!B160</f>
        <v>2780.13</v>
      </c>
      <c r="F163" s="6">
        <f>SUN!B160</f>
        <v>1764.65</v>
      </c>
      <c r="H163" s="5">
        <v>45525</v>
      </c>
      <c r="I163" s="18">
        <f t="shared" si="20"/>
        <v>6.2343863993101767E-3</v>
      </c>
      <c r="J163" s="18">
        <f t="shared" si="21"/>
        <v>1.8249273037200808E-3</v>
      </c>
      <c r="K163" s="18">
        <f t="shared" si="22"/>
        <v>-5.7905644276484702E-3</v>
      </c>
      <c r="L163" s="18">
        <f t="shared" si="23"/>
        <v>1.4594144824717104E-2</v>
      </c>
      <c r="M163" s="18">
        <f t="shared" si="24"/>
        <v>-9.6243666317541443E-4</v>
      </c>
      <c r="U163" s="5">
        <v>45525</v>
      </c>
      <c r="V163" s="51">
        <f t="shared" si="25"/>
        <v>3.1800914873846954E-3</v>
      </c>
      <c r="W163" s="52">
        <f t="shared" si="29"/>
        <v>318.00914873846955</v>
      </c>
      <c r="X163" t="b">
        <f t="shared" si="26"/>
        <v>0</v>
      </c>
      <c r="Y163" t="b">
        <f t="shared" si="27"/>
        <v>0</v>
      </c>
      <c r="Z163" t="b">
        <f t="shared" si="28"/>
        <v>0</v>
      </c>
    </row>
    <row r="164" spans="1:26" x14ac:dyDescent="0.35">
      <c r="A164" s="5">
        <v>45526</v>
      </c>
      <c r="B164" s="6">
        <f>TCS!B161</f>
        <v>4502</v>
      </c>
      <c r="C164" s="6">
        <f>RELIANCE!B161</f>
        <v>1498.13</v>
      </c>
      <c r="D164" s="4">
        <f>SBI!B161</f>
        <v>820.3</v>
      </c>
      <c r="E164" s="6">
        <f>HUL!B161</f>
        <v>2781.72</v>
      </c>
      <c r="F164" s="6">
        <f>SUN!B161</f>
        <v>1750.65</v>
      </c>
      <c r="H164" s="5">
        <v>45526</v>
      </c>
      <c r="I164" s="18">
        <f t="shared" si="20"/>
        <v>-1.0875535537734793E-2</v>
      </c>
      <c r="J164" s="18">
        <f t="shared" si="21"/>
        <v>-3.6698961753001136E-4</v>
      </c>
      <c r="K164" s="18">
        <f t="shared" si="22"/>
        <v>5.8242903562013559E-3</v>
      </c>
      <c r="L164" s="18">
        <f t="shared" si="23"/>
        <v>5.7191570178360962E-4</v>
      </c>
      <c r="M164" s="18">
        <f t="shared" si="24"/>
        <v>-7.9335845635112312E-3</v>
      </c>
      <c r="U164" s="5">
        <v>45526</v>
      </c>
      <c r="V164" s="51">
        <f t="shared" si="25"/>
        <v>-2.5559807321582145E-3</v>
      </c>
      <c r="W164" s="52">
        <f t="shared" si="29"/>
        <v>-255.59807321582144</v>
      </c>
      <c r="X164" t="b">
        <f t="shared" si="26"/>
        <v>0</v>
      </c>
      <c r="Y164" t="b">
        <f t="shared" si="27"/>
        <v>0</v>
      </c>
      <c r="Z164" t="b">
        <f t="shared" si="28"/>
        <v>0</v>
      </c>
    </row>
    <row r="165" spans="1:26" x14ac:dyDescent="0.35">
      <c r="A165" s="5">
        <v>45527</v>
      </c>
      <c r="B165" s="6">
        <f>TCS!B162</f>
        <v>4463.8999999999996</v>
      </c>
      <c r="C165" s="6">
        <f>RELIANCE!B162</f>
        <v>1499.97</v>
      </c>
      <c r="D165" s="4">
        <f>SBI!B162</f>
        <v>815.35</v>
      </c>
      <c r="E165" s="6">
        <f>HUL!B162</f>
        <v>2804.43</v>
      </c>
      <c r="F165" s="6">
        <f>SUN!B162</f>
        <v>1775.75</v>
      </c>
      <c r="H165" s="5">
        <v>45527</v>
      </c>
      <c r="I165" s="18">
        <f t="shared" si="20"/>
        <v>-8.4629053753888517E-3</v>
      </c>
      <c r="J165" s="18">
        <f t="shared" si="21"/>
        <v>1.228197819948873E-3</v>
      </c>
      <c r="K165" s="18">
        <f t="shared" si="22"/>
        <v>-6.0343776667072246E-3</v>
      </c>
      <c r="L165" s="18">
        <f t="shared" si="23"/>
        <v>8.164013631853706E-3</v>
      </c>
      <c r="M165" s="18">
        <f t="shared" si="24"/>
        <v>1.4337531773912504E-2</v>
      </c>
      <c r="U165" s="5">
        <v>45527</v>
      </c>
      <c r="V165" s="51">
        <f t="shared" si="25"/>
        <v>1.846492036723801E-3</v>
      </c>
      <c r="W165" s="52">
        <f t="shared" si="29"/>
        <v>184.64920367238011</v>
      </c>
      <c r="X165" t="b">
        <f t="shared" si="26"/>
        <v>0</v>
      </c>
      <c r="Y165" t="b">
        <f t="shared" si="27"/>
        <v>0</v>
      </c>
      <c r="Z165" t="b">
        <f t="shared" si="28"/>
        <v>0</v>
      </c>
    </row>
    <row r="166" spans="1:26" x14ac:dyDescent="0.35">
      <c r="A166" s="5">
        <v>45530</v>
      </c>
      <c r="B166" s="6">
        <f>TCS!B163</f>
        <v>4502.45</v>
      </c>
      <c r="C166" s="6">
        <f>RELIANCE!B163</f>
        <v>1512.6</v>
      </c>
      <c r="D166" s="4">
        <f>SBI!B163</f>
        <v>815.05</v>
      </c>
      <c r="E166" s="6">
        <f>HUL!B163</f>
        <v>2809.96</v>
      </c>
      <c r="F166" s="6">
        <f>SUN!B163</f>
        <v>1772.45</v>
      </c>
      <c r="H166" s="5">
        <v>45530</v>
      </c>
      <c r="I166" s="18">
        <f t="shared" si="20"/>
        <v>8.635946145747031E-3</v>
      </c>
      <c r="J166" s="18">
        <f t="shared" si="21"/>
        <v>8.4201684033680113E-3</v>
      </c>
      <c r="K166" s="18">
        <f t="shared" si="22"/>
        <v>-3.6794014840257905E-4</v>
      </c>
      <c r="L166" s="18">
        <f t="shared" si="23"/>
        <v>1.9718802038204419E-3</v>
      </c>
      <c r="M166" s="18">
        <f t="shared" si="24"/>
        <v>-1.8583697029423973E-3</v>
      </c>
      <c r="U166" s="5">
        <v>45530</v>
      </c>
      <c r="V166" s="51">
        <f t="shared" si="25"/>
        <v>3.3603369803181021E-3</v>
      </c>
      <c r="W166" s="52">
        <f t="shared" si="29"/>
        <v>336.03369803181022</v>
      </c>
      <c r="X166" t="b">
        <f t="shared" si="26"/>
        <v>0</v>
      </c>
      <c r="Y166" t="b">
        <f t="shared" si="27"/>
        <v>0</v>
      </c>
      <c r="Z166" t="b">
        <f t="shared" si="28"/>
        <v>0</v>
      </c>
    </row>
    <row r="167" spans="1:26" x14ac:dyDescent="0.35">
      <c r="A167" s="5">
        <v>45531</v>
      </c>
      <c r="B167" s="6">
        <f>TCS!B164</f>
        <v>4497.1499999999996</v>
      </c>
      <c r="C167" s="6">
        <f>RELIANCE!B164</f>
        <v>1500.45</v>
      </c>
      <c r="D167" s="4">
        <f>SBI!B164</f>
        <v>815.9</v>
      </c>
      <c r="E167" s="6">
        <f>HUL!B164</f>
        <v>2755.93</v>
      </c>
      <c r="F167" s="6">
        <f>SUN!B164</f>
        <v>1789.4</v>
      </c>
      <c r="H167" s="5">
        <v>45531</v>
      </c>
      <c r="I167" s="18">
        <f t="shared" si="20"/>
        <v>-1.1771368921364989E-3</v>
      </c>
      <c r="J167" s="18">
        <f t="shared" si="21"/>
        <v>-8.0325267750891438E-3</v>
      </c>
      <c r="K167" s="18">
        <f t="shared" si="22"/>
        <v>1.0428808048585925E-3</v>
      </c>
      <c r="L167" s="18">
        <f t="shared" si="23"/>
        <v>-1.9228031715754046E-2</v>
      </c>
      <c r="M167" s="18">
        <f t="shared" si="24"/>
        <v>9.5630342181725059E-3</v>
      </c>
      <c r="U167" s="5">
        <v>45531</v>
      </c>
      <c r="V167" s="51">
        <f t="shared" si="25"/>
        <v>-3.5663560719897177E-3</v>
      </c>
      <c r="W167" s="52">
        <f t="shared" si="29"/>
        <v>-356.6356071989718</v>
      </c>
      <c r="X167" t="b">
        <f t="shared" si="26"/>
        <v>0</v>
      </c>
      <c r="Y167" t="b">
        <f t="shared" si="27"/>
        <v>0</v>
      </c>
      <c r="Z167" t="b">
        <f t="shared" si="28"/>
        <v>0</v>
      </c>
    </row>
    <row r="168" spans="1:26" x14ac:dyDescent="0.35">
      <c r="A168" s="5">
        <v>45532</v>
      </c>
      <c r="B168" s="6">
        <f>TCS!B165</f>
        <v>4506.05</v>
      </c>
      <c r="C168" s="6">
        <f>RELIANCE!B165</f>
        <v>1498.3</v>
      </c>
      <c r="D168" s="4">
        <f>SBI!B165</f>
        <v>809.4</v>
      </c>
      <c r="E168" s="6">
        <f>HUL!B165</f>
        <v>2753.39</v>
      </c>
      <c r="F168" s="6">
        <f>SUN!B165</f>
        <v>1811.85</v>
      </c>
      <c r="H168" s="5">
        <v>45532</v>
      </c>
      <c r="I168" s="18">
        <f t="shared" si="20"/>
        <v>1.9790311641818548E-3</v>
      </c>
      <c r="J168" s="18">
        <f t="shared" si="21"/>
        <v>-1.4329034622947434E-3</v>
      </c>
      <c r="K168" s="18">
        <f t="shared" si="22"/>
        <v>-7.9666625811987135E-3</v>
      </c>
      <c r="L168" s="18">
        <f t="shared" si="23"/>
        <v>-9.2164895334789776E-4</v>
      </c>
      <c r="M168" s="18">
        <f t="shared" si="24"/>
        <v>1.2546104839610939E-2</v>
      </c>
      <c r="U168" s="5">
        <v>45532</v>
      </c>
      <c r="V168" s="51">
        <f t="shared" si="25"/>
        <v>8.4078420139028815E-4</v>
      </c>
      <c r="W168" s="52">
        <f t="shared" si="29"/>
        <v>84.078420139028808</v>
      </c>
      <c r="X168" t="b">
        <f t="shared" si="26"/>
        <v>0</v>
      </c>
      <c r="Y168" t="b">
        <f t="shared" si="27"/>
        <v>0</v>
      </c>
      <c r="Z168" t="b">
        <f t="shared" si="28"/>
        <v>0</v>
      </c>
    </row>
    <row r="169" spans="1:26" x14ac:dyDescent="0.35">
      <c r="A169" s="5">
        <v>45533</v>
      </c>
      <c r="B169" s="6">
        <f>TCS!B166</f>
        <v>4511.8</v>
      </c>
      <c r="C169" s="6">
        <f>RELIANCE!B166</f>
        <v>1520.93</v>
      </c>
      <c r="D169" s="4">
        <f>SBI!B166</f>
        <v>814.5</v>
      </c>
      <c r="E169" s="6">
        <f>HUL!B166</f>
        <v>2774.2</v>
      </c>
      <c r="F169" s="6">
        <f>SUN!B166</f>
        <v>1799.2</v>
      </c>
      <c r="H169" s="5">
        <v>45533</v>
      </c>
      <c r="I169" s="18">
        <f t="shared" si="20"/>
        <v>1.2760621830649743E-3</v>
      </c>
      <c r="J169" s="18">
        <f t="shared" si="21"/>
        <v>1.5103784288860833E-2</v>
      </c>
      <c r="K169" s="18">
        <f t="shared" si="22"/>
        <v>6.3009636767976662E-3</v>
      </c>
      <c r="L169" s="18">
        <f t="shared" si="23"/>
        <v>7.5579558289962101E-3</v>
      </c>
      <c r="M169" s="18">
        <f t="shared" si="24"/>
        <v>-6.9818141678393841E-3</v>
      </c>
      <c r="U169" s="5">
        <v>45533</v>
      </c>
      <c r="V169" s="51">
        <f t="shared" si="25"/>
        <v>4.6513903619760603E-3</v>
      </c>
      <c r="W169" s="52">
        <f t="shared" si="29"/>
        <v>465.139036197606</v>
      </c>
      <c r="X169" t="b">
        <f t="shared" si="26"/>
        <v>0</v>
      </c>
      <c r="Y169" t="b">
        <f t="shared" si="27"/>
        <v>0</v>
      </c>
      <c r="Z169" t="b">
        <f t="shared" si="28"/>
        <v>0</v>
      </c>
    </row>
    <row r="170" spans="1:26" x14ac:dyDescent="0.35">
      <c r="A170" s="5">
        <v>45534</v>
      </c>
      <c r="B170" s="6">
        <f>TCS!B167</f>
        <v>4553.75</v>
      </c>
      <c r="C170" s="6">
        <f>RELIANCE!B167</f>
        <v>1509.63</v>
      </c>
      <c r="D170" s="4">
        <f>SBI!B167</f>
        <v>815.6</v>
      </c>
      <c r="E170" s="6">
        <f>HUL!B167</f>
        <v>2766.98</v>
      </c>
      <c r="F170" s="6">
        <f>SUN!B167</f>
        <v>1821.65</v>
      </c>
      <c r="H170" s="5">
        <v>45534</v>
      </c>
      <c r="I170" s="18">
        <f t="shared" si="20"/>
        <v>9.2978412163660096E-3</v>
      </c>
      <c r="J170" s="18">
        <f t="shared" si="21"/>
        <v>-7.4296647445970532E-3</v>
      </c>
      <c r="K170" s="18">
        <f t="shared" si="22"/>
        <v>1.3505217925107171E-3</v>
      </c>
      <c r="L170" s="18">
        <f t="shared" si="23"/>
        <v>-2.6025520870881502E-3</v>
      </c>
      <c r="M170" s="18">
        <f t="shared" si="24"/>
        <v>1.2477767896843073E-2</v>
      </c>
      <c r="U170" s="5">
        <v>45534</v>
      </c>
      <c r="V170" s="51">
        <f t="shared" si="25"/>
        <v>2.6187828148069199E-3</v>
      </c>
      <c r="W170" s="52">
        <f t="shared" si="29"/>
        <v>261.87828148069201</v>
      </c>
      <c r="X170" t="b">
        <f t="shared" si="26"/>
        <v>0</v>
      </c>
      <c r="Y170" t="b">
        <f t="shared" si="27"/>
        <v>0</v>
      </c>
      <c r="Z170" t="b">
        <f t="shared" si="28"/>
        <v>0</v>
      </c>
    </row>
    <row r="171" spans="1:26" x14ac:dyDescent="0.35">
      <c r="A171" s="5">
        <v>45537</v>
      </c>
      <c r="B171" s="6">
        <f>TCS!B168</f>
        <v>4521.05</v>
      </c>
      <c r="C171" s="6">
        <f>RELIANCE!B168</f>
        <v>1516.25</v>
      </c>
      <c r="D171" s="4">
        <f>SBI!B168</f>
        <v>822.15</v>
      </c>
      <c r="E171" s="6">
        <f>HUL!B168</f>
        <v>2777.99</v>
      </c>
      <c r="F171" s="6">
        <f>SUN!B168</f>
        <v>1815.95</v>
      </c>
      <c r="H171" s="5">
        <v>45537</v>
      </c>
      <c r="I171" s="18">
        <f t="shared" si="20"/>
        <v>-7.180894866867904E-3</v>
      </c>
      <c r="J171" s="18">
        <f t="shared" si="21"/>
        <v>4.3851804746857237E-3</v>
      </c>
      <c r="K171" s="18">
        <f t="shared" si="22"/>
        <v>8.0308974987739479E-3</v>
      </c>
      <c r="L171" s="18">
        <f t="shared" si="23"/>
        <v>3.9790674309174712E-3</v>
      </c>
      <c r="M171" s="18">
        <f t="shared" si="24"/>
        <v>-3.1290313726566321E-3</v>
      </c>
      <c r="U171" s="5">
        <v>45537</v>
      </c>
      <c r="V171" s="51">
        <f t="shared" si="25"/>
        <v>1.2170438329705215E-3</v>
      </c>
      <c r="W171" s="52">
        <f t="shared" si="29"/>
        <v>121.70438329705215</v>
      </c>
      <c r="X171" t="b">
        <f t="shared" si="26"/>
        <v>0</v>
      </c>
      <c r="Y171" t="b">
        <f t="shared" si="27"/>
        <v>0</v>
      </c>
      <c r="Z171" t="b">
        <f t="shared" si="28"/>
        <v>0</v>
      </c>
    </row>
    <row r="172" spans="1:26" x14ac:dyDescent="0.35">
      <c r="A172" s="5">
        <v>45538</v>
      </c>
      <c r="B172" s="6">
        <f>TCS!B169</f>
        <v>4512.3500000000004</v>
      </c>
      <c r="C172" s="6">
        <f>RELIANCE!B169</f>
        <v>1509.13</v>
      </c>
      <c r="D172" s="4">
        <f>SBI!B169</f>
        <v>824.8</v>
      </c>
      <c r="E172" s="6">
        <f>HUL!B169</f>
        <v>2783.22</v>
      </c>
      <c r="F172" s="6">
        <f>SUN!B169</f>
        <v>1811.5</v>
      </c>
      <c r="H172" s="5">
        <v>45538</v>
      </c>
      <c r="I172" s="18">
        <f t="shared" si="20"/>
        <v>-1.9243317370963853E-3</v>
      </c>
      <c r="J172" s="18">
        <f t="shared" si="21"/>
        <v>-4.6957955482274105E-3</v>
      </c>
      <c r="K172" s="18">
        <f t="shared" si="22"/>
        <v>3.2232560968192825E-3</v>
      </c>
      <c r="L172" s="18">
        <f t="shared" si="23"/>
        <v>1.8826561650688856E-3</v>
      </c>
      <c r="M172" s="18">
        <f t="shared" si="24"/>
        <v>-2.4505079985682743E-3</v>
      </c>
      <c r="U172" s="5">
        <v>45538</v>
      </c>
      <c r="V172" s="51">
        <f t="shared" si="25"/>
        <v>-7.9294460440078047E-4</v>
      </c>
      <c r="W172" s="52">
        <f t="shared" si="29"/>
        <v>-79.294460440078041</v>
      </c>
      <c r="X172" t="b">
        <f t="shared" si="26"/>
        <v>0</v>
      </c>
      <c r="Y172" t="b">
        <f t="shared" si="27"/>
        <v>0</v>
      </c>
      <c r="Z172" t="b">
        <f t="shared" si="28"/>
        <v>0</v>
      </c>
    </row>
    <row r="173" spans="1:26" x14ac:dyDescent="0.35">
      <c r="A173" s="5">
        <v>45539</v>
      </c>
      <c r="B173" s="6">
        <f>TCS!B170</f>
        <v>4479.25</v>
      </c>
      <c r="C173" s="6">
        <f>RELIANCE!B170</f>
        <v>1514.55</v>
      </c>
      <c r="D173" s="4">
        <f>SBI!B170</f>
        <v>816.5</v>
      </c>
      <c r="E173" s="6">
        <f>HUL!B170</f>
        <v>2829.98</v>
      </c>
      <c r="F173" s="6">
        <f>SUN!B170</f>
        <v>1832.85</v>
      </c>
      <c r="H173" s="5">
        <v>45539</v>
      </c>
      <c r="I173" s="18">
        <f t="shared" si="20"/>
        <v>-7.3354238922069825E-3</v>
      </c>
      <c r="J173" s="18">
        <f t="shared" si="21"/>
        <v>3.5914732329220822E-3</v>
      </c>
      <c r="K173" s="18">
        <f t="shared" si="22"/>
        <v>-1.0063045586808816E-2</v>
      </c>
      <c r="L173" s="18">
        <f t="shared" si="23"/>
        <v>1.6800684099711916E-2</v>
      </c>
      <c r="M173" s="18">
        <f t="shared" si="24"/>
        <v>1.1785812862268763E-2</v>
      </c>
      <c r="U173" s="5">
        <v>45539</v>
      </c>
      <c r="V173" s="51">
        <f t="shared" si="25"/>
        <v>2.9559001431773923E-3</v>
      </c>
      <c r="W173" s="52">
        <f t="shared" si="29"/>
        <v>295.59001431773925</v>
      </c>
      <c r="X173" t="b">
        <f t="shared" si="26"/>
        <v>0</v>
      </c>
      <c r="Y173" t="b">
        <f t="shared" si="27"/>
        <v>0</v>
      </c>
      <c r="Z173" t="b">
        <f t="shared" si="28"/>
        <v>0</v>
      </c>
    </row>
    <row r="174" spans="1:26" x14ac:dyDescent="0.35">
      <c r="A174" s="5">
        <v>45540</v>
      </c>
      <c r="B174" s="6">
        <f>TCS!B171</f>
        <v>4475.95</v>
      </c>
      <c r="C174" s="6">
        <f>RELIANCE!B171</f>
        <v>1492.97</v>
      </c>
      <c r="D174" s="4">
        <f>SBI!B171</f>
        <v>818.75</v>
      </c>
      <c r="E174" s="6">
        <f>HUL!B171</f>
        <v>2827.19</v>
      </c>
      <c r="F174" s="6">
        <f>SUN!B171</f>
        <v>1826.5</v>
      </c>
      <c r="H174" s="5">
        <v>45540</v>
      </c>
      <c r="I174" s="18">
        <f t="shared" si="20"/>
        <v>-7.3673047943301206E-4</v>
      </c>
      <c r="J174" s="18">
        <f t="shared" si="21"/>
        <v>-1.4248456637284912E-2</v>
      </c>
      <c r="K174" s="18">
        <f t="shared" si="22"/>
        <v>2.7556644213104775E-3</v>
      </c>
      <c r="L174" s="18">
        <f t="shared" si="23"/>
        <v>-9.8587269167982328E-4</v>
      </c>
      <c r="M174" s="18">
        <f t="shared" si="24"/>
        <v>-3.4645497449327101E-3</v>
      </c>
      <c r="U174" s="5">
        <v>45540</v>
      </c>
      <c r="V174" s="51">
        <f t="shared" si="25"/>
        <v>-3.3359890264039963E-3</v>
      </c>
      <c r="W174" s="52">
        <f t="shared" si="29"/>
        <v>-333.59890264039961</v>
      </c>
      <c r="X174" t="b">
        <f t="shared" si="26"/>
        <v>0</v>
      </c>
      <c r="Y174" t="b">
        <f t="shared" si="27"/>
        <v>0</v>
      </c>
      <c r="Z174" t="b">
        <f t="shared" si="28"/>
        <v>0</v>
      </c>
    </row>
    <row r="175" spans="1:26" x14ac:dyDescent="0.35">
      <c r="A175" s="5">
        <v>45541</v>
      </c>
      <c r="B175" s="6">
        <f>TCS!B172</f>
        <v>4456.75</v>
      </c>
      <c r="C175" s="6">
        <f>RELIANCE!B172</f>
        <v>1464.82</v>
      </c>
      <c r="D175" s="4">
        <f>SBI!B172</f>
        <v>782.5</v>
      </c>
      <c r="E175" s="6">
        <f>HUL!B172</f>
        <v>2827.69</v>
      </c>
      <c r="F175" s="6">
        <f>SUN!B172</f>
        <v>1824.55</v>
      </c>
      <c r="H175" s="5">
        <v>45541</v>
      </c>
      <c r="I175" s="18">
        <f t="shared" si="20"/>
        <v>-4.2895921536210135E-3</v>
      </c>
      <c r="J175" s="18">
        <f t="shared" si="21"/>
        <v>-1.885503392566501E-2</v>
      </c>
      <c r="K175" s="18">
        <f t="shared" si="22"/>
        <v>-4.4274809160305351E-2</v>
      </c>
      <c r="L175" s="18">
        <f t="shared" si="23"/>
        <v>1.7685404942713312E-4</v>
      </c>
      <c r="M175" s="18">
        <f t="shared" si="24"/>
        <v>-1.067615658362997E-3</v>
      </c>
      <c r="U175" s="5">
        <v>45541</v>
      </c>
      <c r="V175" s="51">
        <f t="shared" si="25"/>
        <v>-1.3662039369705451E-2</v>
      </c>
      <c r="W175" s="52">
        <f t="shared" si="29"/>
        <v>-1366.2039369705451</v>
      </c>
      <c r="X175" t="b">
        <f t="shared" si="26"/>
        <v>0</v>
      </c>
      <c r="Y175" t="b">
        <f t="shared" si="27"/>
        <v>0</v>
      </c>
      <c r="Z175" t="b">
        <f t="shared" si="28"/>
        <v>0</v>
      </c>
    </row>
    <row r="176" spans="1:26" x14ac:dyDescent="0.35">
      <c r="A176" s="5">
        <v>45544</v>
      </c>
      <c r="B176" s="6">
        <f>TCS!B173</f>
        <v>4449.55</v>
      </c>
      <c r="C176" s="6">
        <f>RELIANCE!B173</f>
        <v>1462.45</v>
      </c>
      <c r="D176" s="4">
        <f>SBI!B173</f>
        <v>784.25</v>
      </c>
      <c r="E176" s="6">
        <f>HUL!B173</f>
        <v>2910.21</v>
      </c>
      <c r="F176" s="6">
        <f>SUN!B173</f>
        <v>1821.85</v>
      </c>
      <c r="H176" s="5">
        <v>45544</v>
      </c>
      <c r="I176" s="18">
        <f t="shared" si="20"/>
        <v>-1.6155270095921104E-3</v>
      </c>
      <c r="J176" s="18">
        <f t="shared" si="21"/>
        <v>-1.6179462323014926E-3</v>
      </c>
      <c r="K176" s="18">
        <f t="shared" si="22"/>
        <v>2.2364217252395235E-3</v>
      </c>
      <c r="L176" s="18">
        <f t="shared" si="23"/>
        <v>2.9182831215585958E-2</v>
      </c>
      <c r="M176" s="18">
        <f t="shared" si="24"/>
        <v>-1.4798169411636142E-3</v>
      </c>
      <c r="U176" s="5">
        <v>45544</v>
      </c>
      <c r="V176" s="51">
        <f t="shared" si="25"/>
        <v>5.3411925515536533E-3</v>
      </c>
      <c r="W176" s="52">
        <f t="shared" si="29"/>
        <v>534.11925515536529</v>
      </c>
      <c r="X176" t="b">
        <f t="shared" si="26"/>
        <v>0</v>
      </c>
      <c r="Y176" t="b">
        <f t="shared" si="27"/>
        <v>0</v>
      </c>
      <c r="Z176" t="b">
        <f t="shared" si="28"/>
        <v>0</v>
      </c>
    </row>
    <row r="177" spans="1:26" x14ac:dyDescent="0.35">
      <c r="A177" s="5">
        <v>45545</v>
      </c>
      <c r="B177" s="6">
        <f>TCS!B174</f>
        <v>4507.8500000000004</v>
      </c>
      <c r="C177" s="6">
        <f>RELIANCE!B174</f>
        <v>1461.53</v>
      </c>
      <c r="D177" s="4">
        <f>SBI!B174</f>
        <v>782.65</v>
      </c>
      <c r="E177" s="6">
        <f>HUL!B174</f>
        <v>2887.1</v>
      </c>
      <c r="F177" s="6">
        <f>SUN!B174</f>
        <v>1836.35</v>
      </c>
      <c r="H177" s="5">
        <v>45545</v>
      </c>
      <c r="I177" s="18">
        <f t="shared" si="20"/>
        <v>1.3102448562214208E-2</v>
      </c>
      <c r="J177" s="18">
        <f t="shared" si="21"/>
        <v>-6.2908133611405681E-4</v>
      </c>
      <c r="K177" s="18">
        <f t="shared" si="22"/>
        <v>-2.0401657634683268E-3</v>
      </c>
      <c r="L177" s="18">
        <f t="shared" si="23"/>
        <v>-7.9410076936029528E-3</v>
      </c>
      <c r="M177" s="18">
        <f t="shared" si="24"/>
        <v>7.9589428328348255E-3</v>
      </c>
      <c r="U177" s="5">
        <v>45545</v>
      </c>
      <c r="V177" s="51">
        <f t="shared" si="25"/>
        <v>2.0902273203727397E-3</v>
      </c>
      <c r="W177" s="52">
        <f t="shared" si="29"/>
        <v>209.02273203727395</v>
      </c>
      <c r="X177" t="b">
        <f t="shared" si="26"/>
        <v>0</v>
      </c>
      <c r="Y177" t="b">
        <f t="shared" si="27"/>
        <v>0</v>
      </c>
      <c r="Z177" t="b">
        <f t="shared" si="28"/>
        <v>0</v>
      </c>
    </row>
    <row r="178" spans="1:26" x14ac:dyDescent="0.35">
      <c r="A178" s="5">
        <v>45546</v>
      </c>
      <c r="B178" s="6">
        <f>TCS!B175</f>
        <v>4479.3500000000004</v>
      </c>
      <c r="C178" s="6">
        <f>RELIANCE!B175</f>
        <v>1451.5</v>
      </c>
      <c r="D178" s="4">
        <f>SBI!B175</f>
        <v>768.6</v>
      </c>
      <c r="E178" s="6">
        <f>HUL!B175</f>
        <v>2892.63</v>
      </c>
      <c r="F178" s="6">
        <f>SUN!B175</f>
        <v>1845.7</v>
      </c>
      <c r="H178" s="5">
        <v>45546</v>
      </c>
      <c r="I178" s="18">
        <f t="shared" si="20"/>
        <v>-6.3223044245038773E-3</v>
      </c>
      <c r="J178" s="18">
        <f t="shared" si="21"/>
        <v>-6.8626713102023507E-3</v>
      </c>
      <c r="K178" s="18">
        <f t="shared" si="22"/>
        <v>-1.795183032006642E-2</v>
      </c>
      <c r="L178" s="18">
        <f t="shared" si="23"/>
        <v>1.9154168542829808E-3</v>
      </c>
      <c r="M178" s="18">
        <f t="shared" si="24"/>
        <v>5.0916219674899121E-3</v>
      </c>
      <c r="U178" s="5">
        <v>45546</v>
      </c>
      <c r="V178" s="51">
        <f t="shared" si="25"/>
        <v>-4.8259534465999506E-3</v>
      </c>
      <c r="W178" s="52">
        <f t="shared" si="29"/>
        <v>-482.59534465999508</v>
      </c>
      <c r="X178" t="b">
        <f t="shared" si="26"/>
        <v>0</v>
      </c>
      <c r="Y178" t="b">
        <f t="shared" si="27"/>
        <v>0</v>
      </c>
      <c r="Z178" t="b">
        <f t="shared" si="28"/>
        <v>0</v>
      </c>
    </row>
    <row r="179" spans="1:26" x14ac:dyDescent="0.35">
      <c r="A179" s="5">
        <v>45547</v>
      </c>
      <c r="B179" s="6">
        <f>TCS!B176</f>
        <v>4517.7</v>
      </c>
      <c r="C179" s="6">
        <f>RELIANCE!B176</f>
        <v>1479.8</v>
      </c>
      <c r="D179" s="4">
        <f>SBI!B176</f>
        <v>787.75</v>
      </c>
      <c r="E179" s="6">
        <f>HUL!B176</f>
        <v>2944.68</v>
      </c>
      <c r="F179" s="6">
        <f>SUN!B176</f>
        <v>1865.4</v>
      </c>
      <c r="H179" s="5">
        <v>45547</v>
      </c>
      <c r="I179" s="18">
        <f t="shared" si="20"/>
        <v>8.5615100405191935E-3</v>
      </c>
      <c r="J179" s="18">
        <f t="shared" si="21"/>
        <v>1.9497071994488469E-2</v>
      </c>
      <c r="K179" s="18">
        <f t="shared" si="22"/>
        <v>2.4915430653135617E-2</v>
      </c>
      <c r="L179" s="18">
        <f t="shared" si="23"/>
        <v>1.799400545524299E-2</v>
      </c>
      <c r="M179" s="18">
        <f t="shared" si="24"/>
        <v>1.0673457224901206E-2</v>
      </c>
      <c r="U179" s="5">
        <v>45547</v>
      </c>
      <c r="V179" s="51">
        <f t="shared" si="25"/>
        <v>1.6328295073657496E-2</v>
      </c>
      <c r="W179" s="52">
        <f t="shared" si="29"/>
        <v>1632.8295073657496</v>
      </c>
      <c r="X179" t="b">
        <f t="shared" si="26"/>
        <v>0</v>
      </c>
      <c r="Y179" t="b">
        <f t="shared" si="27"/>
        <v>0</v>
      </c>
      <c r="Z179" t="b">
        <f t="shared" si="28"/>
        <v>0</v>
      </c>
    </row>
    <row r="180" spans="1:26" x14ac:dyDescent="0.35">
      <c r="A180" s="5">
        <v>45548</v>
      </c>
      <c r="B180" s="6">
        <f>TCS!B177</f>
        <v>4522.6000000000004</v>
      </c>
      <c r="C180" s="6">
        <f>RELIANCE!B177</f>
        <v>1472.63</v>
      </c>
      <c r="D180" s="4">
        <f>SBI!B177</f>
        <v>790.85</v>
      </c>
      <c r="E180" s="6">
        <f>HUL!B177</f>
        <v>2921.32</v>
      </c>
      <c r="F180" s="6">
        <f>SUN!B177</f>
        <v>1853.75</v>
      </c>
      <c r="H180" s="5">
        <v>45548</v>
      </c>
      <c r="I180" s="18">
        <f t="shared" si="20"/>
        <v>1.0846227062444314E-3</v>
      </c>
      <c r="J180" s="18">
        <f t="shared" si="21"/>
        <v>-4.8452493580212197E-3</v>
      </c>
      <c r="K180" s="18">
        <f t="shared" si="22"/>
        <v>3.9352586480483343E-3</v>
      </c>
      <c r="L180" s="18">
        <f t="shared" si="23"/>
        <v>-7.9329502696386944E-3</v>
      </c>
      <c r="M180" s="18">
        <f t="shared" si="24"/>
        <v>-6.2453093170365959E-3</v>
      </c>
      <c r="U180" s="5">
        <v>45548</v>
      </c>
      <c r="V180" s="51">
        <f t="shared" si="25"/>
        <v>-2.8007255180807489E-3</v>
      </c>
      <c r="W180" s="52">
        <f t="shared" si="29"/>
        <v>-280.07255180807488</v>
      </c>
      <c r="X180" t="b">
        <f t="shared" si="26"/>
        <v>0</v>
      </c>
      <c r="Y180" t="b">
        <f t="shared" si="27"/>
        <v>0</v>
      </c>
      <c r="Z180" t="b">
        <f t="shared" si="28"/>
        <v>0</v>
      </c>
    </row>
    <row r="181" spans="1:26" x14ac:dyDescent="0.35">
      <c r="A181" s="5">
        <v>45551</v>
      </c>
      <c r="B181" s="6">
        <f>TCS!B178</f>
        <v>4513.25</v>
      </c>
      <c r="C181" s="6">
        <f>RELIANCE!B178</f>
        <v>1471.35</v>
      </c>
      <c r="D181" s="4">
        <f>SBI!B178</f>
        <v>785.55</v>
      </c>
      <c r="E181" s="6">
        <f>HUL!B178</f>
        <v>2855.73</v>
      </c>
      <c r="F181" s="6">
        <f>SUN!B178</f>
        <v>1862.95</v>
      </c>
      <c r="H181" s="5">
        <v>45551</v>
      </c>
      <c r="I181" s="18">
        <f t="shared" si="20"/>
        <v>-2.0673948613629811E-3</v>
      </c>
      <c r="J181" s="18">
        <f t="shared" si="21"/>
        <v>-8.6919321214440348E-4</v>
      </c>
      <c r="K181" s="18">
        <f t="shared" si="22"/>
        <v>-6.7016501232851633E-3</v>
      </c>
      <c r="L181" s="18">
        <f t="shared" si="23"/>
        <v>-2.2452179151890239E-2</v>
      </c>
      <c r="M181" s="18">
        <f t="shared" si="24"/>
        <v>4.9629130141604083E-3</v>
      </c>
      <c r="U181" s="5">
        <v>45551</v>
      </c>
      <c r="V181" s="51">
        <f t="shared" si="25"/>
        <v>-5.4255008669044759E-3</v>
      </c>
      <c r="W181" s="52">
        <f t="shared" si="29"/>
        <v>-542.55008669044764</v>
      </c>
      <c r="X181" t="b">
        <f t="shared" si="26"/>
        <v>0</v>
      </c>
      <c r="Y181" t="b">
        <f t="shared" si="27"/>
        <v>0</v>
      </c>
      <c r="Z181" t="b">
        <f t="shared" si="28"/>
        <v>0</v>
      </c>
    </row>
    <row r="182" spans="1:26" x14ac:dyDescent="0.35">
      <c r="A182" s="5">
        <v>45552</v>
      </c>
      <c r="B182" s="6">
        <f>TCS!B179</f>
        <v>4505.6499999999996</v>
      </c>
      <c r="C182" s="6">
        <f>RELIANCE!B179</f>
        <v>1472.3</v>
      </c>
      <c r="D182" s="4">
        <f>SBI!B179</f>
        <v>782.9</v>
      </c>
      <c r="E182" s="6">
        <f>HUL!B179</f>
        <v>2862.1</v>
      </c>
      <c r="F182" s="6">
        <f>SUN!B179</f>
        <v>1866.1</v>
      </c>
      <c r="H182" s="5">
        <v>45552</v>
      </c>
      <c r="I182" s="18">
        <f t="shared" si="20"/>
        <v>-1.6839306486456929E-3</v>
      </c>
      <c r="J182" s="18">
        <f t="shared" si="21"/>
        <v>6.4566554524758679E-4</v>
      </c>
      <c r="K182" s="18">
        <f t="shared" si="22"/>
        <v>-3.3734326268219927E-3</v>
      </c>
      <c r="L182" s="18">
        <f t="shared" si="23"/>
        <v>2.2306030331997739E-3</v>
      </c>
      <c r="M182" s="18">
        <f t="shared" si="24"/>
        <v>1.6908666362489555E-3</v>
      </c>
      <c r="U182" s="5">
        <v>45552</v>
      </c>
      <c r="V182" s="51">
        <f t="shared" si="25"/>
        <v>-9.8045612154273887E-5</v>
      </c>
      <c r="W182" s="52">
        <f t="shared" si="29"/>
        <v>-9.8045612154273893</v>
      </c>
      <c r="X182" t="b">
        <f t="shared" si="26"/>
        <v>0</v>
      </c>
      <c r="Y182" t="b">
        <f t="shared" si="27"/>
        <v>0</v>
      </c>
      <c r="Z182" t="b">
        <f t="shared" si="28"/>
        <v>0</v>
      </c>
    </row>
    <row r="183" spans="1:26" x14ac:dyDescent="0.35">
      <c r="A183" s="5">
        <v>45553</v>
      </c>
      <c r="B183" s="6">
        <f>TCS!B180</f>
        <v>4346.1499999999996</v>
      </c>
      <c r="C183" s="6">
        <f>RELIANCE!B180</f>
        <v>1463.45</v>
      </c>
      <c r="D183" s="4">
        <f>SBI!B180</f>
        <v>792.75</v>
      </c>
      <c r="E183" s="6">
        <f>HUL!B180</f>
        <v>2864.44</v>
      </c>
      <c r="F183" s="6">
        <f>SUN!B180</f>
        <v>1836</v>
      </c>
      <c r="H183" s="5">
        <v>45553</v>
      </c>
      <c r="I183" s="18">
        <f t="shared" si="20"/>
        <v>-3.5399997780564352E-2</v>
      </c>
      <c r="J183" s="18">
        <f t="shared" si="21"/>
        <v>-6.0110031922840923E-3</v>
      </c>
      <c r="K183" s="18">
        <f t="shared" si="22"/>
        <v>1.2581428024013297E-2</v>
      </c>
      <c r="L183" s="18">
        <f t="shared" si="23"/>
        <v>8.1758149610422493E-4</v>
      </c>
      <c r="M183" s="18">
        <f t="shared" si="24"/>
        <v>-1.612989657574615E-2</v>
      </c>
      <c r="U183" s="5">
        <v>45553</v>
      </c>
      <c r="V183" s="51">
        <f t="shared" si="25"/>
        <v>-8.8283776056954158E-3</v>
      </c>
      <c r="W183" s="52">
        <f t="shared" si="29"/>
        <v>-882.83776056954162</v>
      </c>
      <c r="X183" t="b">
        <f t="shared" si="26"/>
        <v>0</v>
      </c>
      <c r="Y183" t="b">
        <f t="shared" si="27"/>
        <v>0</v>
      </c>
      <c r="Z183" t="b">
        <f t="shared" si="28"/>
        <v>0</v>
      </c>
    </row>
    <row r="184" spans="1:26" x14ac:dyDescent="0.35">
      <c r="A184" s="5">
        <v>45554</v>
      </c>
      <c r="B184" s="6">
        <f>TCS!B181</f>
        <v>4296.1499999999996</v>
      </c>
      <c r="C184" s="6">
        <f>RELIANCE!B181</f>
        <v>1469.68</v>
      </c>
      <c r="D184" s="4">
        <f>SBI!B181</f>
        <v>789.95</v>
      </c>
      <c r="E184" s="6">
        <f>HUL!B181</f>
        <v>2900.2</v>
      </c>
      <c r="F184" s="6">
        <f>SUN!B181</f>
        <v>1846.05</v>
      </c>
      <c r="H184" s="5">
        <v>45554</v>
      </c>
      <c r="I184" s="18">
        <f t="shared" si="20"/>
        <v>-1.1504434959676901E-2</v>
      </c>
      <c r="J184" s="18">
        <f t="shared" si="21"/>
        <v>4.2570637876251372E-3</v>
      </c>
      <c r="K184" s="18">
        <f t="shared" si="22"/>
        <v>-3.5320088300220265E-3</v>
      </c>
      <c r="L184" s="18">
        <f t="shared" si="23"/>
        <v>1.2484115568837106E-2</v>
      </c>
      <c r="M184" s="18">
        <f t="shared" si="24"/>
        <v>5.4738562091503074E-3</v>
      </c>
      <c r="U184" s="5">
        <v>45554</v>
      </c>
      <c r="V184" s="51">
        <f t="shared" si="25"/>
        <v>1.4357183551827245E-3</v>
      </c>
      <c r="W184" s="52">
        <f t="shared" si="29"/>
        <v>143.57183551827245</v>
      </c>
      <c r="X184" t="b">
        <f t="shared" si="26"/>
        <v>0</v>
      </c>
      <c r="Y184" t="b">
        <f t="shared" si="27"/>
        <v>0</v>
      </c>
      <c r="Z184" t="b">
        <f t="shared" si="28"/>
        <v>0</v>
      </c>
    </row>
    <row r="185" spans="1:26" x14ac:dyDescent="0.35">
      <c r="A185" s="5">
        <v>45555</v>
      </c>
      <c r="B185" s="6">
        <f>TCS!B182</f>
        <v>4284.8999999999996</v>
      </c>
      <c r="C185" s="6">
        <f>RELIANCE!B182</f>
        <v>1485.93</v>
      </c>
      <c r="D185" s="4">
        <f>SBI!B182</f>
        <v>781.7</v>
      </c>
      <c r="E185" s="6">
        <f>HUL!B182</f>
        <v>2965.79</v>
      </c>
      <c r="F185" s="6">
        <f>SUN!B182</f>
        <v>1865.75</v>
      </c>
      <c r="H185" s="5">
        <v>45555</v>
      </c>
      <c r="I185" s="18">
        <f t="shared" si="20"/>
        <v>-2.6186236514088579E-3</v>
      </c>
      <c r="J185" s="18">
        <f t="shared" si="21"/>
        <v>1.1056828697403542E-2</v>
      </c>
      <c r="K185" s="18">
        <f t="shared" si="22"/>
        <v>-1.0443698968289117E-2</v>
      </c>
      <c r="L185" s="18">
        <f t="shared" si="23"/>
        <v>2.2615681677125687E-2</v>
      </c>
      <c r="M185" s="18">
        <f t="shared" si="24"/>
        <v>1.067143360147349E-2</v>
      </c>
      <c r="U185" s="5">
        <v>45555</v>
      </c>
      <c r="V185" s="51">
        <f t="shared" si="25"/>
        <v>6.2563242712609492E-3</v>
      </c>
      <c r="W185" s="52">
        <f t="shared" si="29"/>
        <v>625.63242712609497</v>
      </c>
      <c r="X185" t="b">
        <f t="shared" si="26"/>
        <v>0</v>
      </c>
      <c r="Y185" t="b">
        <f t="shared" si="27"/>
        <v>0</v>
      </c>
      <c r="Z185" t="b">
        <f t="shared" si="28"/>
        <v>0</v>
      </c>
    </row>
    <row r="186" spans="1:26" x14ac:dyDescent="0.35">
      <c r="A186" s="5">
        <v>45558</v>
      </c>
      <c r="B186" s="6">
        <f>TCS!B183</f>
        <v>4268.5</v>
      </c>
      <c r="C186" s="6">
        <f>RELIANCE!B183</f>
        <v>1493.38</v>
      </c>
      <c r="D186" s="4">
        <f>SBI!B183</f>
        <v>801.85</v>
      </c>
      <c r="E186" s="6">
        <f>HUL!B183</f>
        <v>3016.54</v>
      </c>
      <c r="F186" s="6">
        <f>SUN!B183</f>
        <v>1862.7</v>
      </c>
      <c r="H186" s="5">
        <v>45558</v>
      </c>
      <c r="I186" s="18">
        <f t="shared" si="20"/>
        <v>-3.827393871502216E-3</v>
      </c>
      <c r="J186" s="18">
        <f t="shared" si="21"/>
        <v>5.0136951269574848E-3</v>
      </c>
      <c r="K186" s="18">
        <f t="shared" si="22"/>
        <v>2.5777152360240363E-2</v>
      </c>
      <c r="L186" s="18">
        <f t="shared" si="23"/>
        <v>1.7111798205537099E-2</v>
      </c>
      <c r="M186" s="18">
        <f t="shared" si="24"/>
        <v>-1.6347313412836684E-3</v>
      </c>
      <c r="U186" s="5">
        <v>45558</v>
      </c>
      <c r="V186" s="51">
        <f t="shared" si="25"/>
        <v>8.4881040959898131E-3</v>
      </c>
      <c r="W186" s="52">
        <f t="shared" si="29"/>
        <v>848.81040959898132</v>
      </c>
      <c r="X186" t="b">
        <f t="shared" si="26"/>
        <v>0</v>
      </c>
      <c r="Y186" t="b">
        <f t="shared" si="27"/>
        <v>0</v>
      </c>
      <c r="Z186" t="b">
        <f t="shared" si="28"/>
        <v>0</v>
      </c>
    </row>
    <row r="187" spans="1:26" x14ac:dyDescent="0.35">
      <c r="A187" s="5">
        <v>45559</v>
      </c>
      <c r="B187" s="6">
        <f>TCS!B184</f>
        <v>4271.3</v>
      </c>
      <c r="C187" s="6">
        <f>RELIANCE!B184</f>
        <v>1489.38</v>
      </c>
      <c r="D187" s="4">
        <f>SBI!B184</f>
        <v>798.25</v>
      </c>
      <c r="E187" s="6">
        <f>HUL!B184</f>
        <v>2938.85</v>
      </c>
      <c r="F187" s="6">
        <f>SUN!B184</f>
        <v>1868.1</v>
      </c>
      <c r="H187" s="5">
        <v>45559</v>
      </c>
      <c r="I187" s="18">
        <f t="shared" si="20"/>
        <v>6.5596813869039927E-4</v>
      </c>
      <c r="J187" s="18">
        <f t="shared" si="21"/>
        <v>-2.6784877258300144E-3</v>
      </c>
      <c r="K187" s="18">
        <f t="shared" si="22"/>
        <v>-4.4896177589325292E-3</v>
      </c>
      <c r="L187" s="18">
        <f t="shared" si="23"/>
        <v>-2.5754672571887016E-2</v>
      </c>
      <c r="M187" s="18">
        <f t="shared" si="24"/>
        <v>2.8990175551617536E-3</v>
      </c>
      <c r="U187" s="5">
        <v>45559</v>
      </c>
      <c r="V187" s="51">
        <f t="shared" si="25"/>
        <v>-5.8735584725594821E-3</v>
      </c>
      <c r="W187" s="52">
        <f t="shared" si="29"/>
        <v>-587.35584725594822</v>
      </c>
      <c r="X187" t="b">
        <f t="shared" si="26"/>
        <v>0</v>
      </c>
      <c r="Y187" t="b">
        <f t="shared" si="27"/>
        <v>0</v>
      </c>
      <c r="Z187" t="b">
        <f t="shared" si="28"/>
        <v>0</v>
      </c>
    </row>
    <row r="188" spans="1:26" x14ac:dyDescent="0.35">
      <c r="A188" s="5">
        <v>45560</v>
      </c>
      <c r="B188" s="6">
        <f>TCS!B185</f>
        <v>4274.75</v>
      </c>
      <c r="C188" s="6">
        <f>RELIANCE!B185</f>
        <v>1493.95</v>
      </c>
      <c r="D188" s="4">
        <f>SBI!B185</f>
        <v>793.1</v>
      </c>
      <c r="E188" s="6">
        <f>HUL!B185</f>
        <v>2937.25</v>
      </c>
      <c r="F188" s="6">
        <f>SUN!B185</f>
        <v>1870.55</v>
      </c>
      <c r="H188" s="5">
        <v>45560</v>
      </c>
      <c r="I188" s="18">
        <f t="shared" si="20"/>
        <v>8.077166202327124E-4</v>
      </c>
      <c r="J188" s="18">
        <f t="shared" si="21"/>
        <v>3.0683908740549715E-3</v>
      </c>
      <c r="K188" s="18">
        <f t="shared" si="22"/>
        <v>-6.4516129032258229E-3</v>
      </c>
      <c r="L188" s="18">
        <f t="shared" si="23"/>
        <v>-5.4443064463982616E-4</v>
      </c>
      <c r="M188" s="18">
        <f t="shared" si="24"/>
        <v>1.3114929607622727E-3</v>
      </c>
      <c r="U188" s="5">
        <v>45560</v>
      </c>
      <c r="V188" s="51">
        <f t="shared" si="25"/>
        <v>-3.6168861856313852E-4</v>
      </c>
      <c r="W188" s="52">
        <f t="shared" si="29"/>
        <v>-36.168861856313853</v>
      </c>
      <c r="X188" t="b">
        <f t="shared" si="26"/>
        <v>0</v>
      </c>
      <c r="Y188" t="b">
        <f t="shared" si="27"/>
        <v>0</v>
      </c>
      <c r="Z188" t="b">
        <f t="shared" si="28"/>
        <v>0</v>
      </c>
    </row>
    <row r="189" spans="1:26" x14ac:dyDescent="0.35">
      <c r="A189" s="5">
        <v>45561</v>
      </c>
      <c r="B189" s="6">
        <f>TCS!B186</f>
        <v>4292.5</v>
      </c>
      <c r="C189" s="6">
        <f>RELIANCE!B186</f>
        <v>1497.95</v>
      </c>
      <c r="D189" s="4">
        <f>SBI!B186</f>
        <v>801.85</v>
      </c>
      <c r="E189" s="6">
        <f>HUL!B186</f>
        <v>2974.26</v>
      </c>
      <c r="F189" s="6">
        <f>SUN!B186</f>
        <v>1898.4</v>
      </c>
      <c r="H189" s="5">
        <v>45561</v>
      </c>
      <c r="I189" s="18">
        <f t="shared" si="20"/>
        <v>4.1522896075794069E-3</v>
      </c>
      <c r="J189" s="18">
        <f t="shared" si="21"/>
        <v>2.6774657786405864E-3</v>
      </c>
      <c r="K189" s="18">
        <f t="shared" si="22"/>
        <v>1.103265666372466E-2</v>
      </c>
      <c r="L189" s="18">
        <f t="shared" si="23"/>
        <v>1.2600221295429481E-2</v>
      </c>
      <c r="M189" s="18">
        <f t="shared" si="24"/>
        <v>1.4888669108016339E-2</v>
      </c>
      <c r="U189" s="5">
        <v>45561</v>
      </c>
      <c r="V189" s="51">
        <f t="shared" si="25"/>
        <v>9.0702604906780955E-3</v>
      </c>
      <c r="W189" s="52">
        <f t="shared" si="29"/>
        <v>907.02604906780959</v>
      </c>
      <c r="X189" t="b">
        <f t="shared" si="26"/>
        <v>0</v>
      </c>
      <c r="Y189" t="b">
        <f t="shared" si="27"/>
        <v>0</v>
      </c>
      <c r="Z189" t="b">
        <f t="shared" si="28"/>
        <v>0</v>
      </c>
    </row>
    <row r="190" spans="1:26" x14ac:dyDescent="0.35">
      <c r="A190" s="5">
        <v>45562</v>
      </c>
      <c r="B190" s="6">
        <f>TCS!B187</f>
        <v>4308.7</v>
      </c>
      <c r="C190" s="6">
        <f>RELIANCE!B187</f>
        <v>1526.18</v>
      </c>
      <c r="D190" s="4">
        <f>SBI!B187</f>
        <v>802.65</v>
      </c>
      <c r="E190" s="6">
        <f>HUL!B187</f>
        <v>2954.49</v>
      </c>
      <c r="F190" s="6">
        <f>SUN!B187</f>
        <v>1948.7</v>
      </c>
      <c r="H190" s="5">
        <v>45562</v>
      </c>
      <c r="I190" s="18">
        <f t="shared" si="20"/>
        <v>3.7740244612696205E-3</v>
      </c>
      <c r="J190" s="18">
        <f t="shared" si="21"/>
        <v>1.8845755866350622E-2</v>
      </c>
      <c r="K190" s="18">
        <f t="shared" si="22"/>
        <v>9.976928353183645E-4</v>
      </c>
      <c r="L190" s="18">
        <f t="shared" si="23"/>
        <v>-6.6470315305321437E-3</v>
      </c>
      <c r="M190" s="18">
        <f t="shared" si="24"/>
        <v>2.6495996628739915E-2</v>
      </c>
      <c r="U190" s="5">
        <v>45562</v>
      </c>
      <c r="V190" s="51">
        <f t="shared" si="25"/>
        <v>8.6932876522292767E-3</v>
      </c>
      <c r="W190" s="52">
        <f t="shared" si="29"/>
        <v>869.3287652229277</v>
      </c>
      <c r="X190" t="b">
        <f t="shared" si="26"/>
        <v>0</v>
      </c>
      <c r="Y190" t="b">
        <f t="shared" si="27"/>
        <v>0</v>
      </c>
      <c r="Z190" t="b">
        <f t="shared" si="28"/>
        <v>0</v>
      </c>
    </row>
    <row r="191" spans="1:26" x14ac:dyDescent="0.35">
      <c r="A191" s="5">
        <v>45565</v>
      </c>
      <c r="B191" s="6">
        <f>TCS!B188</f>
        <v>4268.5</v>
      </c>
      <c r="C191" s="6">
        <f>RELIANCE!B188</f>
        <v>1476.57</v>
      </c>
      <c r="D191" s="4">
        <f>SBI!B188</f>
        <v>787.9</v>
      </c>
      <c r="E191" s="6">
        <f>HUL!B188</f>
        <v>2946.57</v>
      </c>
      <c r="F191" s="6">
        <f>SUN!B188</f>
        <v>1926.7</v>
      </c>
      <c r="H191" s="5">
        <v>45565</v>
      </c>
      <c r="I191" s="18">
        <f t="shared" si="20"/>
        <v>-9.3299603128553787E-3</v>
      </c>
      <c r="J191" s="18">
        <f t="shared" si="21"/>
        <v>-3.2505995360966655E-2</v>
      </c>
      <c r="K191" s="18">
        <f t="shared" si="22"/>
        <v>-1.8376627421665681E-2</v>
      </c>
      <c r="L191" s="18">
        <f t="shared" si="23"/>
        <v>-2.6806656986483324E-3</v>
      </c>
      <c r="M191" s="18">
        <f t="shared" si="24"/>
        <v>-1.1289577667162765E-2</v>
      </c>
      <c r="U191" s="5">
        <v>45565</v>
      </c>
      <c r="V191" s="51">
        <f t="shared" si="25"/>
        <v>-1.4836565292259763E-2</v>
      </c>
      <c r="W191" s="52">
        <f t="shared" si="29"/>
        <v>-1483.6565292259763</v>
      </c>
      <c r="X191" t="b">
        <f t="shared" si="26"/>
        <v>0</v>
      </c>
      <c r="Y191" t="b">
        <f t="shared" si="27"/>
        <v>0</v>
      </c>
      <c r="Z191" t="b">
        <f t="shared" si="28"/>
        <v>0</v>
      </c>
    </row>
    <row r="192" spans="1:26" x14ac:dyDescent="0.35">
      <c r="A192" s="5">
        <v>45566</v>
      </c>
      <c r="B192" s="6">
        <f>TCS!B189</f>
        <v>4287.8999999999996</v>
      </c>
      <c r="C192" s="6">
        <f>RELIANCE!B189</f>
        <v>1464.82</v>
      </c>
      <c r="D192" s="4">
        <f>SBI!B189</f>
        <v>796.95</v>
      </c>
      <c r="E192" s="6">
        <f>HUL!B189</f>
        <v>2912.15</v>
      </c>
      <c r="F192" s="6">
        <f>SUN!B189</f>
        <v>1919.95</v>
      </c>
      <c r="H192" s="5">
        <v>45566</v>
      </c>
      <c r="I192" s="18">
        <f t="shared" si="20"/>
        <v>4.5449221037834331E-3</v>
      </c>
      <c r="J192" s="18">
        <f t="shared" si="21"/>
        <v>-7.9576315379562557E-3</v>
      </c>
      <c r="K192" s="18">
        <f t="shared" si="22"/>
        <v>1.1486229216905786E-2</v>
      </c>
      <c r="L192" s="18">
        <f t="shared" si="23"/>
        <v>-1.1681378687762423E-2</v>
      </c>
      <c r="M192" s="18">
        <f t="shared" si="24"/>
        <v>-3.5033995951626595E-3</v>
      </c>
      <c r="U192" s="5">
        <v>45566</v>
      </c>
      <c r="V192" s="51">
        <f t="shared" si="25"/>
        <v>-1.4222517000384237E-3</v>
      </c>
      <c r="W192" s="52">
        <f t="shared" si="29"/>
        <v>-142.22517000384238</v>
      </c>
      <c r="X192" t="b">
        <f t="shared" si="26"/>
        <v>0</v>
      </c>
      <c r="Y192" t="b">
        <f t="shared" si="27"/>
        <v>0</v>
      </c>
      <c r="Z192" t="b">
        <f t="shared" si="28"/>
        <v>0</v>
      </c>
    </row>
    <row r="193" spans="1:26" x14ac:dyDescent="0.35">
      <c r="A193" s="5">
        <v>45568</v>
      </c>
      <c r="B193" s="6">
        <f>TCS!B190</f>
        <v>4232.75</v>
      </c>
      <c r="C193" s="6">
        <f>RELIANCE!B190</f>
        <v>1406.97</v>
      </c>
      <c r="D193" s="4">
        <f>SBI!B190</f>
        <v>794.1</v>
      </c>
      <c r="E193" s="6">
        <f>HUL!B190</f>
        <v>2881.88</v>
      </c>
      <c r="F193" s="6">
        <f>SUN!B190</f>
        <v>1910.85</v>
      </c>
      <c r="H193" s="5">
        <v>45568</v>
      </c>
      <c r="I193" s="18">
        <f t="shared" si="20"/>
        <v>-1.2861773828680589E-2</v>
      </c>
      <c r="J193" s="18">
        <f t="shared" si="21"/>
        <v>-3.9492906978331743E-2</v>
      </c>
      <c r="K193" s="18">
        <f t="shared" si="22"/>
        <v>-3.5761340109166095E-3</v>
      </c>
      <c r="L193" s="18">
        <f t="shared" si="23"/>
        <v>-1.0394382157512538E-2</v>
      </c>
      <c r="M193" s="18">
        <f t="shared" si="24"/>
        <v>-4.7397067631970158E-3</v>
      </c>
      <c r="U193" s="5">
        <v>45568</v>
      </c>
      <c r="V193" s="51">
        <f t="shared" si="25"/>
        <v>-1.4212980747727699E-2</v>
      </c>
      <c r="W193" s="52">
        <f t="shared" si="29"/>
        <v>-1421.29807477277</v>
      </c>
      <c r="X193" t="b">
        <f t="shared" si="26"/>
        <v>0</v>
      </c>
      <c r="Y193" t="b">
        <f t="shared" si="27"/>
        <v>0</v>
      </c>
      <c r="Z193" t="b">
        <f t="shared" si="28"/>
        <v>0</v>
      </c>
    </row>
    <row r="194" spans="1:26" x14ac:dyDescent="0.35">
      <c r="A194" s="5">
        <v>45569</v>
      </c>
      <c r="B194" s="6">
        <f>TCS!B191</f>
        <v>4252.25</v>
      </c>
      <c r="C194" s="6">
        <f>RELIANCE!B191</f>
        <v>1386.53</v>
      </c>
      <c r="D194" s="4">
        <f>SBI!B191</f>
        <v>796.65</v>
      </c>
      <c r="E194" s="6">
        <f>HUL!B191</f>
        <v>2837.45</v>
      </c>
      <c r="F194" s="6">
        <f>SUN!B191</f>
        <v>1910.05</v>
      </c>
      <c r="H194" s="5">
        <v>45569</v>
      </c>
      <c r="I194" s="18">
        <f t="shared" si="20"/>
        <v>4.6069340263421577E-3</v>
      </c>
      <c r="J194" s="18">
        <f t="shared" si="21"/>
        <v>-1.4527672942564518E-2</v>
      </c>
      <c r="K194" s="18">
        <f t="shared" si="22"/>
        <v>3.2111824707214964E-3</v>
      </c>
      <c r="L194" s="18">
        <f t="shared" si="23"/>
        <v>-1.5417019445639779E-2</v>
      </c>
      <c r="M194" s="18">
        <f t="shared" si="24"/>
        <v>-4.1866185205530204E-4</v>
      </c>
      <c r="U194" s="5">
        <v>45569</v>
      </c>
      <c r="V194" s="51">
        <f t="shared" si="25"/>
        <v>-4.50904754863919E-3</v>
      </c>
      <c r="W194" s="52">
        <f t="shared" si="29"/>
        <v>-450.90475486391898</v>
      </c>
      <c r="X194" t="b">
        <f t="shared" si="26"/>
        <v>0</v>
      </c>
      <c r="Y194" t="b">
        <f t="shared" si="27"/>
        <v>0</v>
      </c>
      <c r="Z194" t="b">
        <f t="shared" si="28"/>
        <v>0</v>
      </c>
    </row>
    <row r="195" spans="1:26" x14ac:dyDescent="0.35">
      <c r="A195" s="5">
        <v>45572</v>
      </c>
      <c r="B195" s="6">
        <f>TCS!B192</f>
        <v>4272.8500000000004</v>
      </c>
      <c r="C195" s="6">
        <f>RELIANCE!B192</f>
        <v>1370.72</v>
      </c>
      <c r="D195" s="4">
        <f>SBI!B192</f>
        <v>770.65</v>
      </c>
      <c r="E195" s="6">
        <f>HUL!B192</f>
        <v>2822.16</v>
      </c>
      <c r="F195" s="6">
        <f>SUN!B192</f>
        <v>1905.25</v>
      </c>
      <c r="H195" s="5">
        <v>45572</v>
      </c>
      <c r="I195" s="18">
        <f t="shared" si="20"/>
        <v>4.8444940913634493E-3</v>
      </c>
      <c r="J195" s="18">
        <f t="shared" si="21"/>
        <v>-1.1402566118295265E-2</v>
      </c>
      <c r="K195" s="18">
        <f t="shared" si="22"/>
        <v>-3.2636666039038476E-2</v>
      </c>
      <c r="L195" s="18">
        <f t="shared" si="23"/>
        <v>-5.3886412095367486E-3</v>
      </c>
      <c r="M195" s="18">
        <f t="shared" si="24"/>
        <v>-2.5130232192874802E-3</v>
      </c>
      <c r="U195" s="5">
        <v>45572</v>
      </c>
      <c r="V195" s="51">
        <f t="shared" si="25"/>
        <v>-9.4192804989589041E-3</v>
      </c>
      <c r="W195" s="52">
        <f t="shared" si="29"/>
        <v>-941.92804989589035</v>
      </c>
      <c r="X195" t="b">
        <f t="shared" si="26"/>
        <v>0</v>
      </c>
      <c r="Y195" t="b">
        <f t="shared" si="27"/>
        <v>0</v>
      </c>
      <c r="Z195" t="b">
        <f t="shared" si="28"/>
        <v>0</v>
      </c>
    </row>
    <row r="196" spans="1:26" x14ac:dyDescent="0.35">
      <c r="A196" s="5">
        <v>45573</v>
      </c>
      <c r="B196" s="6">
        <f>TCS!B193</f>
        <v>4253.25</v>
      </c>
      <c r="C196" s="6">
        <f>RELIANCE!B193</f>
        <v>1397.35</v>
      </c>
      <c r="D196" s="4">
        <f>SBI!B193</f>
        <v>781.45</v>
      </c>
      <c r="E196" s="6">
        <f>HUL!B193</f>
        <v>2807.62</v>
      </c>
      <c r="F196" s="6">
        <f>SUN!B193</f>
        <v>1917.15</v>
      </c>
      <c r="H196" s="5">
        <v>45573</v>
      </c>
      <c r="I196" s="18">
        <f t="shared" si="20"/>
        <v>-4.5871022853599674E-3</v>
      </c>
      <c r="J196" s="18">
        <f t="shared" si="21"/>
        <v>1.9427746002101065E-2</v>
      </c>
      <c r="K196" s="18">
        <f t="shared" si="22"/>
        <v>1.401414390449629E-2</v>
      </c>
      <c r="L196" s="18">
        <f t="shared" si="23"/>
        <v>-5.1520820931485467E-3</v>
      </c>
      <c r="M196" s="18">
        <f t="shared" si="24"/>
        <v>6.2458994882561569E-3</v>
      </c>
      <c r="U196" s="5">
        <v>45573</v>
      </c>
      <c r="V196" s="51">
        <f t="shared" si="25"/>
        <v>5.9897210032690005E-3</v>
      </c>
      <c r="W196" s="52">
        <f t="shared" si="29"/>
        <v>598.97210032690009</v>
      </c>
      <c r="X196" t="b">
        <f t="shared" si="26"/>
        <v>0</v>
      </c>
      <c r="Y196" t="b">
        <f t="shared" si="27"/>
        <v>0</v>
      </c>
      <c r="Z196" t="b">
        <f t="shared" si="28"/>
        <v>0</v>
      </c>
    </row>
    <row r="197" spans="1:26" x14ac:dyDescent="0.35">
      <c r="A197" s="5">
        <v>45574</v>
      </c>
      <c r="B197" s="6">
        <f>TCS!B194</f>
        <v>4252.95</v>
      </c>
      <c r="C197" s="6">
        <f>RELIANCE!B194</f>
        <v>1374.6</v>
      </c>
      <c r="D197" s="4">
        <f>SBI!B194</f>
        <v>797.4</v>
      </c>
      <c r="E197" s="6">
        <f>HUL!B194</f>
        <v>2757.97</v>
      </c>
      <c r="F197" s="6">
        <f>SUN!B194</f>
        <v>1930.85</v>
      </c>
      <c r="H197" s="5">
        <v>45574</v>
      </c>
      <c r="I197" s="18">
        <f t="shared" si="20"/>
        <v>-7.0534297302082827E-5</v>
      </c>
      <c r="J197" s="18">
        <f t="shared" si="21"/>
        <v>-1.6280817261244529E-2</v>
      </c>
      <c r="K197" s="18">
        <f t="shared" si="22"/>
        <v>2.0410774841640444E-2</v>
      </c>
      <c r="L197" s="18">
        <f t="shared" si="23"/>
        <v>-1.7684017067836844E-2</v>
      </c>
      <c r="M197" s="18">
        <f t="shared" si="24"/>
        <v>7.1460240461100888E-3</v>
      </c>
      <c r="U197" s="5">
        <v>45574</v>
      </c>
      <c r="V197" s="51">
        <f t="shared" si="25"/>
        <v>-1.2957139477265851E-3</v>
      </c>
      <c r="W197" s="52">
        <f t="shared" si="29"/>
        <v>-129.57139477265852</v>
      </c>
      <c r="X197" t="b">
        <f t="shared" si="26"/>
        <v>0</v>
      </c>
      <c r="Y197" t="b">
        <f t="shared" si="27"/>
        <v>0</v>
      </c>
      <c r="Z197" t="b">
        <f t="shared" si="28"/>
        <v>0</v>
      </c>
    </row>
    <row r="198" spans="1:26" x14ac:dyDescent="0.35">
      <c r="A198" s="5">
        <v>45575</v>
      </c>
      <c r="B198" s="6">
        <f>TCS!B195</f>
        <v>4227.3999999999996</v>
      </c>
      <c r="C198" s="6">
        <f>RELIANCE!B195</f>
        <v>1371.05</v>
      </c>
      <c r="D198" s="4">
        <f>SBI!B195</f>
        <v>797.1</v>
      </c>
      <c r="E198" s="6">
        <f>HUL!B195</f>
        <v>2743.77</v>
      </c>
      <c r="F198" s="6">
        <f>SUN!B195</f>
        <v>1887.75</v>
      </c>
      <c r="H198" s="5">
        <v>45575</v>
      </c>
      <c r="I198" s="18">
        <f t="shared" si="20"/>
        <v>-6.0075947283650954E-3</v>
      </c>
      <c r="J198" s="18">
        <f t="shared" si="21"/>
        <v>-2.5825694747562133E-3</v>
      </c>
      <c r="K198" s="18">
        <f t="shared" si="22"/>
        <v>-3.762227238525151E-4</v>
      </c>
      <c r="L198" s="18">
        <f t="shared" si="23"/>
        <v>-5.1487144530215634E-3</v>
      </c>
      <c r="M198" s="18">
        <f t="shared" si="24"/>
        <v>-2.2321775383898235E-2</v>
      </c>
      <c r="U198" s="5">
        <v>45575</v>
      </c>
      <c r="V198" s="51">
        <f t="shared" si="25"/>
        <v>-7.2873753527787251E-3</v>
      </c>
      <c r="W198" s="52">
        <f t="shared" si="29"/>
        <v>-728.73753527787255</v>
      </c>
      <c r="X198" t="b">
        <f t="shared" si="26"/>
        <v>0</v>
      </c>
      <c r="Y198" t="b">
        <f t="shared" si="27"/>
        <v>0</v>
      </c>
      <c r="Z198" t="b">
        <f t="shared" si="28"/>
        <v>0</v>
      </c>
    </row>
    <row r="199" spans="1:26" x14ac:dyDescent="0.35">
      <c r="A199" s="5">
        <v>45576</v>
      </c>
      <c r="B199" s="6">
        <f>TCS!B196</f>
        <v>4149.2</v>
      </c>
      <c r="C199" s="6">
        <f>RELIANCE!B196</f>
        <v>1372.1</v>
      </c>
      <c r="D199" s="4">
        <f>SBI!B196</f>
        <v>799.75</v>
      </c>
      <c r="E199" s="6">
        <f>HUL!B196</f>
        <v>2772.16</v>
      </c>
      <c r="F199" s="6">
        <f>SUN!B196</f>
        <v>1901.95</v>
      </c>
      <c r="H199" s="5">
        <v>45576</v>
      </c>
      <c r="I199" s="18">
        <f t="shared" ref="I199:I253" si="30">B199/B198-1</f>
        <v>-1.8498367791077164E-2</v>
      </c>
      <c r="J199" s="18">
        <f t="shared" ref="J199:J253" si="31">C199/C198-1</f>
        <v>7.6583640275695863E-4</v>
      </c>
      <c r="K199" s="18">
        <f t="shared" ref="K199:K253" si="32">D199/D198-1</f>
        <v>3.3245514991844249E-3</v>
      </c>
      <c r="L199" s="18">
        <f t="shared" ref="L199:L253" si="33">E199/E198-1</f>
        <v>1.0347077196703802E-2</v>
      </c>
      <c r="M199" s="18">
        <f t="shared" ref="M199:M253" si="34">F199/F198-1</f>
        <v>7.5221824923852321E-3</v>
      </c>
      <c r="U199" s="5">
        <v>45576</v>
      </c>
      <c r="V199" s="51">
        <f t="shared" ref="V199:V253" si="35">SUMPRODUCT(I199:M199,$O$5:$S$5)</f>
        <v>6.9225595999065134E-4</v>
      </c>
      <c r="W199" s="52">
        <f t="shared" si="29"/>
        <v>69.225595999065135</v>
      </c>
      <c r="X199" t="b">
        <f t="shared" ref="X199:X253" si="36">$AC$6&gt;W199</f>
        <v>0</v>
      </c>
      <c r="Y199" t="b">
        <f t="shared" ref="Y199:Y253" si="37">$AC$7&gt;W199</f>
        <v>0</v>
      </c>
      <c r="Z199" t="b">
        <f t="shared" ref="Z199:Z253" si="38">$AC$8&gt;W199</f>
        <v>0</v>
      </c>
    </row>
    <row r="200" spans="1:26" x14ac:dyDescent="0.35">
      <c r="A200" s="5">
        <v>45579</v>
      </c>
      <c r="B200" s="6">
        <f>TCS!B197</f>
        <v>4136.6499999999996</v>
      </c>
      <c r="C200" s="6">
        <f>RELIANCE!B197</f>
        <v>1372.53</v>
      </c>
      <c r="D200" s="4">
        <f>SBI!B197</f>
        <v>805.15</v>
      </c>
      <c r="E200" s="6">
        <f>HUL!B197</f>
        <v>2778.04</v>
      </c>
      <c r="F200" s="6">
        <f>SUN!B197</f>
        <v>1909.75</v>
      </c>
      <c r="H200" s="5">
        <v>45579</v>
      </c>
      <c r="I200" s="18">
        <f t="shared" si="30"/>
        <v>-3.024679456280821E-3</v>
      </c>
      <c r="J200" s="18">
        <f t="shared" si="31"/>
        <v>3.1338823700899354E-4</v>
      </c>
      <c r="K200" s="18">
        <f t="shared" si="32"/>
        <v>6.7521100343856943E-3</v>
      </c>
      <c r="L200" s="18">
        <f t="shared" si="33"/>
        <v>2.1210896917926991E-3</v>
      </c>
      <c r="M200" s="18">
        <f t="shared" si="34"/>
        <v>4.1010541812349643E-3</v>
      </c>
      <c r="U200" s="5">
        <v>45579</v>
      </c>
      <c r="V200" s="51">
        <f t="shared" si="35"/>
        <v>2.0525925376283062E-3</v>
      </c>
      <c r="W200" s="52">
        <f t="shared" ref="W200:W253" si="39">V200*100000</f>
        <v>205.25925376283061</v>
      </c>
      <c r="X200" t="b">
        <f t="shared" si="36"/>
        <v>0</v>
      </c>
      <c r="Y200" t="b">
        <f t="shared" si="37"/>
        <v>0</v>
      </c>
      <c r="Z200" t="b">
        <f t="shared" si="38"/>
        <v>0</v>
      </c>
    </row>
    <row r="201" spans="1:26" x14ac:dyDescent="0.35">
      <c r="A201" s="5">
        <v>45580</v>
      </c>
      <c r="B201" s="6">
        <f>TCS!B198</f>
        <v>4116.8</v>
      </c>
      <c r="C201" s="6">
        <f>RELIANCE!B198</f>
        <v>1344.03</v>
      </c>
      <c r="D201" s="4">
        <f>SBI!B198</f>
        <v>804.65</v>
      </c>
      <c r="E201" s="6">
        <f>HUL!B198</f>
        <v>2770.42</v>
      </c>
      <c r="F201" s="6">
        <f>SUN!B198</f>
        <v>1898.45</v>
      </c>
      <c r="H201" s="5">
        <v>45580</v>
      </c>
      <c r="I201" s="18">
        <f t="shared" si="30"/>
        <v>-4.798568890285515E-3</v>
      </c>
      <c r="J201" s="18">
        <f t="shared" si="31"/>
        <v>-2.0764573451946378E-2</v>
      </c>
      <c r="K201" s="18">
        <f t="shared" si="32"/>
        <v>-6.2100229770845061E-4</v>
      </c>
      <c r="L201" s="18">
        <f t="shared" si="33"/>
        <v>-2.7429410663633025E-3</v>
      </c>
      <c r="M201" s="18">
        <f t="shared" si="34"/>
        <v>-5.9170048435659428E-3</v>
      </c>
      <c r="U201" s="5">
        <v>45580</v>
      </c>
      <c r="V201" s="51">
        <f t="shared" si="35"/>
        <v>-6.9688181099739187E-3</v>
      </c>
      <c r="W201" s="52">
        <f t="shared" si="39"/>
        <v>-696.88181099739188</v>
      </c>
      <c r="X201" t="b">
        <f t="shared" si="36"/>
        <v>0</v>
      </c>
      <c r="Y201" t="b">
        <f t="shared" si="37"/>
        <v>0</v>
      </c>
      <c r="Z201" t="b">
        <f t="shared" si="38"/>
        <v>0</v>
      </c>
    </row>
    <row r="202" spans="1:26" x14ac:dyDescent="0.35">
      <c r="A202" s="5">
        <v>45581</v>
      </c>
      <c r="B202" s="6">
        <f>TCS!B199</f>
        <v>4094.95</v>
      </c>
      <c r="C202" s="6">
        <f>RELIANCE!B199</f>
        <v>1354.07</v>
      </c>
      <c r="D202" s="4">
        <f>SBI!B199</f>
        <v>805.45</v>
      </c>
      <c r="E202" s="6">
        <f>HUL!B199</f>
        <v>2770.22</v>
      </c>
      <c r="F202" s="6">
        <f>SUN!B199</f>
        <v>1898.5</v>
      </c>
      <c r="H202" s="5">
        <v>45581</v>
      </c>
      <c r="I202" s="18">
        <f t="shared" si="30"/>
        <v>-5.3075204041975743E-3</v>
      </c>
      <c r="J202" s="18">
        <f t="shared" si="31"/>
        <v>7.4700713525739371E-3</v>
      </c>
      <c r="K202" s="18">
        <f t="shared" si="32"/>
        <v>9.942210899149817E-4</v>
      </c>
      <c r="L202" s="18">
        <f t="shared" si="33"/>
        <v>-7.2191220103934306E-5</v>
      </c>
      <c r="M202" s="18">
        <f t="shared" si="34"/>
        <v>2.6337275145449368E-5</v>
      </c>
      <c r="U202" s="5">
        <v>45581</v>
      </c>
      <c r="V202" s="51">
        <f t="shared" si="35"/>
        <v>6.2218361866657197E-4</v>
      </c>
      <c r="W202" s="52">
        <f t="shared" si="39"/>
        <v>62.218361866657197</v>
      </c>
      <c r="X202" t="b">
        <f t="shared" si="36"/>
        <v>0</v>
      </c>
      <c r="Y202" t="b">
        <f t="shared" si="37"/>
        <v>0</v>
      </c>
      <c r="Z202" t="b">
        <f t="shared" si="38"/>
        <v>0</v>
      </c>
    </row>
    <row r="203" spans="1:26" x14ac:dyDescent="0.35">
      <c r="A203" s="5">
        <v>45582</v>
      </c>
      <c r="B203" s="6">
        <f>TCS!B200</f>
        <v>4109</v>
      </c>
      <c r="C203" s="6">
        <f>RELIANCE!B200</f>
        <v>1356.43</v>
      </c>
      <c r="D203" s="4">
        <f>SBI!B200</f>
        <v>811.05</v>
      </c>
      <c r="E203" s="6">
        <f>HUL!B200</f>
        <v>2727.79</v>
      </c>
      <c r="F203" s="6">
        <f>SUN!B200</f>
        <v>1889.55</v>
      </c>
      <c r="H203" s="5">
        <v>45582</v>
      </c>
      <c r="I203" s="18">
        <f t="shared" si="30"/>
        <v>3.4310553242409281E-3</v>
      </c>
      <c r="J203" s="18">
        <f t="shared" si="31"/>
        <v>1.7428936465619937E-3</v>
      </c>
      <c r="K203" s="18">
        <f t="shared" si="32"/>
        <v>6.9526351728845803E-3</v>
      </c>
      <c r="L203" s="18">
        <f t="shared" si="33"/>
        <v>-1.5316473059901359E-2</v>
      </c>
      <c r="M203" s="18">
        <f t="shared" si="34"/>
        <v>-4.714248090597839E-3</v>
      </c>
      <c r="U203" s="5">
        <v>45582</v>
      </c>
      <c r="V203" s="51">
        <f t="shared" si="35"/>
        <v>-1.5808274013623389E-3</v>
      </c>
      <c r="W203" s="52">
        <f t="shared" si="39"/>
        <v>-158.08274013623389</v>
      </c>
      <c r="X203" t="b">
        <f t="shared" si="36"/>
        <v>0</v>
      </c>
      <c r="Y203" t="b">
        <f t="shared" si="37"/>
        <v>0</v>
      </c>
      <c r="Z203" t="b">
        <f t="shared" si="38"/>
        <v>0</v>
      </c>
    </row>
    <row r="204" spans="1:26" x14ac:dyDescent="0.35">
      <c r="A204" s="5">
        <v>45583</v>
      </c>
      <c r="B204" s="6">
        <f>TCS!B201</f>
        <v>4123.05</v>
      </c>
      <c r="C204" s="6">
        <f>RELIANCE!B201</f>
        <v>1359.3</v>
      </c>
      <c r="D204" s="4">
        <f>SBI!B201</f>
        <v>820.4</v>
      </c>
      <c r="E204" s="6">
        <f>HUL!B201</f>
        <v>2706.32</v>
      </c>
      <c r="F204" s="6">
        <f>SUN!B201</f>
        <v>1910.35</v>
      </c>
      <c r="H204" s="5">
        <v>45583</v>
      </c>
      <c r="I204" s="18">
        <f t="shared" si="30"/>
        <v>3.4193234363593117E-3</v>
      </c>
      <c r="J204" s="18">
        <f t="shared" si="31"/>
        <v>2.1158482192225048E-3</v>
      </c>
      <c r="K204" s="18">
        <f t="shared" si="32"/>
        <v>1.1528265828247397E-2</v>
      </c>
      <c r="L204" s="18">
        <f t="shared" si="33"/>
        <v>-7.870840497252285E-3</v>
      </c>
      <c r="M204" s="18">
        <f t="shared" si="34"/>
        <v>1.1007911936704584E-2</v>
      </c>
      <c r="U204" s="5">
        <v>45583</v>
      </c>
      <c r="V204" s="51">
        <f t="shared" si="35"/>
        <v>4.0401017846563025E-3</v>
      </c>
      <c r="W204" s="52">
        <f t="shared" si="39"/>
        <v>404.01017846563025</v>
      </c>
      <c r="X204" t="b">
        <f t="shared" si="36"/>
        <v>0</v>
      </c>
      <c r="Y204" t="b">
        <f t="shared" si="37"/>
        <v>0</v>
      </c>
      <c r="Z204" t="b">
        <f t="shared" si="38"/>
        <v>0</v>
      </c>
    </row>
    <row r="205" spans="1:26" x14ac:dyDescent="0.35">
      <c r="A205" s="5">
        <v>45586</v>
      </c>
      <c r="B205" s="6">
        <f>TCS!B202</f>
        <v>4079.85</v>
      </c>
      <c r="C205" s="6">
        <f>RELIANCE!B202</f>
        <v>1369.2</v>
      </c>
      <c r="D205" s="4">
        <f>SBI!B202</f>
        <v>813.95</v>
      </c>
      <c r="E205" s="6">
        <f>HUL!B202</f>
        <v>2682.87</v>
      </c>
      <c r="F205" s="6">
        <f>SUN!B202</f>
        <v>1897</v>
      </c>
      <c r="H205" s="5">
        <v>45586</v>
      </c>
      <c r="I205" s="18">
        <f t="shared" si="30"/>
        <v>-1.0477680357987462E-2</v>
      </c>
      <c r="J205" s="18">
        <f t="shared" si="31"/>
        <v>7.283160450231696E-3</v>
      </c>
      <c r="K205" s="18">
        <f t="shared" si="32"/>
        <v>-7.8620185275474208E-3</v>
      </c>
      <c r="L205" s="18">
        <f t="shared" si="33"/>
        <v>-8.6649028939668193E-3</v>
      </c>
      <c r="M205" s="18">
        <f t="shared" si="34"/>
        <v>-6.9882482267646928E-3</v>
      </c>
      <c r="U205" s="5">
        <v>45586</v>
      </c>
      <c r="V205" s="51">
        <f t="shared" si="35"/>
        <v>-5.3419379112069404E-3</v>
      </c>
      <c r="W205" s="52">
        <f t="shared" si="39"/>
        <v>-534.19379112069407</v>
      </c>
      <c r="X205" t="b">
        <f t="shared" si="36"/>
        <v>0</v>
      </c>
      <c r="Y205" t="b">
        <f t="shared" si="37"/>
        <v>0</v>
      </c>
      <c r="Z205" t="b">
        <f t="shared" si="38"/>
        <v>0</v>
      </c>
    </row>
    <row r="206" spans="1:26" x14ac:dyDescent="0.35">
      <c r="A206" s="5">
        <v>45587</v>
      </c>
      <c r="B206" s="6">
        <f>TCS!B203</f>
        <v>4015.5</v>
      </c>
      <c r="C206" s="6">
        <f>RELIANCE!B203</f>
        <v>1343.35</v>
      </c>
      <c r="D206" s="4">
        <f>SBI!B203</f>
        <v>790.4</v>
      </c>
      <c r="E206" s="6">
        <f>HUL!B203</f>
        <v>2671.06</v>
      </c>
      <c r="F206" s="6">
        <f>SUN!B203</f>
        <v>1887.55</v>
      </c>
      <c r="H206" s="5">
        <v>45587</v>
      </c>
      <c r="I206" s="18">
        <f t="shared" si="30"/>
        <v>-1.5772638699952157E-2</v>
      </c>
      <c r="J206" s="18">
        <f t="shared" si="31"/>
        <v>-1.8879637744668498E-2</v>
      </c>
      <c r="K206" s="18">
        <f t="shared" si="32"/>
        <v>-2.8932981141347791E-2</v>
      </c>
      <c r="L206" s="18">
        <f t="shared" si="33"/>
        <v>-4.4020023333221081E-3</v>
      </c>
      <c r="M206" s="18">
        <f t="shared" si="34"/>
        <v>-4.981549815498143E-3</v>
      </c>
      <c r="U206" s="5">
        <v>45587</v>
      </c>
      <c r="V206" s="51">
        <f t="shared" si="35"/>
        <v>-1.4593761946957742E-2</v>
      </c>
      <c r="W206" s="52">
        <f t="shared" si="39"/>
        <v>-1459.3761946957741</v>
      </c>
      <c r="X206" t="b">
        <f t="shared" si="36"/>
        <v>0</v>
      </c>
      <c r="Y206" t="b">
        <f t="shared" si="37"/>
        <v>0</v>
      </c>
      <c r="Z206" t="b">
        <f t="shared" si="38"/>
        <v>0</v>
      </c>
    </row>
    <row r="207" spans="1:26" x14ac:dyDescent="0.35">
      <c r="A207" s="5">
        <v>45588</v>
      </c>
      <c r="B207" s="6">
        <f>TCS!B204</f>
        <v>4066.25</v>
      </c>
      <c r="C207" s="6">
        <f>RELIANCE!B204</f>
        <v>1338.53</v>
      </c>
      <c r="D207" s="4">
        <f>SBI!B204</f>
        <v>786</v>
      </c>
      <c r="E207" s="6">
        <f>HUL!B204</f>
        <v>2648.75</v>
      </c>
      <c r="F207" s="6">
        <f>SUN!B204</f>
        <v>1839.35</v>
      </c>
      <c r="H207" s="5">
        <v>45588</v>
      </c>
      <c r="I207" s="18">
        <f t="shared" si="30"/>
        <v>1.2638525712862725E-2</v>
      </c>
      <c r="J207" s="18">
        <f t="shared" si="31"/>
        <v>-3.5880448133397413E-3</v>
      </c>
      <c r="K207" s="18">
        <f t="shared" si="32"/>
        <v>-5.566801619433126E-3</v>
      </c>
      <c r="L207" s="18">
        <f t="shared" si="33"/>
        <v>-8.352489273921182E-3</v>
      </c>
      <c r="M207" s="18">
        <f t="shared" si="34"/>
        <v>-2.5535747397419928E-2</v>
      </c>
      <c r="U207" s="5">
        <v>45588</v>
      </c>
      <c r="V207" s="51">
        <f t="shared" si="35"/>
        <v>-6.0809114782502498E-3</v>
      </c>
      <c r="W207" s="52">
        <f t="shared" si="39"/>
        <v>-608.09114782502502</v>
      </c>
      <c r="X207" t="b">
        <f t="shared" si="36"/>
        <v>0</v>
      </c>
      <c r="Y207" t="b">
        <f t="shared" si="37"/>
        <v>0</v>
      </c>
      <c r="Z207" t="b">
        <f t="shared" si="38"/>
        <v>0</v>
      </c>
    </row>
    <row r="208" spans="1:26" x14ac:dyDescent="0.35">
      <c r="A208" s="5">
        <v>45589</v>
      </c>
      <c r="B208" s="6">
        <f>TCS!B205</f>
        <v>4047.9</v>
      </c>
      <c r="C208" s="6">
        <f>RELIANCE!B205</f>
        <v>1339.8</v>
      </c>
      <c r="D208" s="4">
        <f>SBI!B205</f>
        <v>794.55</v>
      </c>
      <c r="E208" s="6">
        <f>HUL!B205</f>
        <v>2495.17</v>
      </c>
      <c r="F208" s="6">
        <f>SUN!B205</f>
        <v>1848.9</v>
      </c>
      <c r="H208" s="5">
        <v>45589</v>
      </c>
      <c r="I208" s="18">
        <f t="shared" si="30"/>
        <v>-4.5127574546571791E-3</v>
      </c>
      <c r="J208" s="18">
        <f t="shared" si="31"/>
        <v>9.4880204403335888E-4</v>
      </c>
      <c r="K208" s="18">
        <f t="shared" si="32"/>
        <v>1.0877862595419785E-2</v>
      </c>
      <c r="L208" s="18">
        <f t="shared" si="33"/>
        <v>-5.7982067012741778E-2</v>
      </c>
      <c r="M208" s="18">
        <f t="shared" si="34"/>
        <v>5.1920515399461742E-3</v>
      </c>
      <c r="U208" s="5">
        <v>45589</v>
      </c>
      <c r="V208" s="51">
        <f t="shared" si="35"/>
        <v>-9.0952216575999282E-3</v>
      </c>
      <c r="W208" s="52">
        <f t="shared" si="39"/>
        <v>-909.52216575999284</v>
      </c>
      <c r="X208" t="b">
        <f t="shared" si="36"/>
        <v>0</v>
      </c>
      <c r="Y208" t="b">
        <f t="shared" si="37"/>
        <v>0</v>
      </c>
      <c r="Z208" t="b">
        <f t="shared" si="38"/>
        <v>0</v>
      </c>
    </row>
    <row r="209" spans="1:26" x14ac:dyDescent="0.35">
      <c r="A209" s="5">
        <v>45590</v>
      </c>
      <c r="B209" s="6">
        <f>TCS!B206</f>
        <v>4057.55</v>
      </c>
      <c r="C209" s="6">
        <f>RELIANCE!B206</f>
        <v>1327.85</v>
      </c>
      <c r="D209" s="4">
        <f>SBI!B206</f>
        <v>780.95</v>
      </c>
      <c r="E209" s="6">
        <f>HUL!B206</f>
        <v>2518.02</v>
      </c>
      <c r="F209" s="6">
        <f>SUN!B206</f>
        <v>1860.4</v>
      </c>
      <c r="H209" s="5">
        <v>45590</v>
      </c>
      <c r="I209" s="18">
        <f t="shared" si="30"/>
        <v>2.3839521727315738E-3</v>
      </c>
      <c r="J209" s="18">
        <f t="shared" si="31"/>
        <v>-8.9192416778623995E-3</v>
      </c>
      <c r="K209" s="18">
        <f t="shared" si="32"/>
        <v>-1.7116606884399865E-2</v>
      </c>
      <c r="L209" s="18">
        <f t="shared" si="33"/>
        <v>9.1576926622234378E-3</v>
      </c>
      <c r="M209" s="18">
        <f t="shared" si="34"/>
        <v>6.2199145437826786E-3</v>
      </c>
      <c r="U209" s="5">
        <v>45590</v>
      </c>
      <c r="V209" s="51">
        <f t="shared" si="35"/>
        <v>-1.6548578367049152E-3</v>
      </c>
      <c r="W209" s="52">
        <f t="shared" si="39"/>
        <v>-165.48578367049151</v>
      </c>
      <c r="X209" t="b">
        <f t="shared" si="36"/>
        <v>0</v>
      </c>
      <c r="Y209" t="b">
        <f t="shared" si="37"/>
        <v>0</v>
      </c>
      <c r="Z209" t="b">
        <f t="shared" si="38"/>
        <v>0</v>
      </c>
    </row>
    <row r="210" spans="1:26" x14ac:dyDescent="0.35">
      <c r="A210" s="5">
        <v>45593</v>
      </c>
      <c r="B210" s="6">
        <f>TCS!B207</f>
        <v>4090.85</v>
      </c>
      <c r="C210" s="6">
        <f>RELIANCE!B207</f>
        <v>1334.35</v>
      </c>
      <c r="D210" s="4">
        <f>SBI!B207</f>
        <v>792.05</v>
      </c>
      <c r="E210" s="6">
        <f>HUL!B207</f>
        <v>2565.58</v>
      </c>
      <c r="F210" s="6">
        <f>SUN!B207</f>
        <v>1902.9</v>
      </c>
      <c r="H210" s="5">
        <v>45593</v>
      </c>
      <c r="I210" s="18">
        <f t="shared" si="30"/>
        <v>8.2069228968220109E-3</v>
      </c>
      <c r="J210" s="18">
        <f t="shared" si="31"/>
        <v>4.8951312271716674E-3</v>
      </c>
      <c r="K210" s="18">
        <f t="shared" si="32"/>
        <v>1.4213457967859444E-2</v>
      </c>
      <c r="L210" s="18">
        <f t="shared" si="33"/>
        <v>1.8887856331561981E-2</v>
      </c>
      <c r="M210" s="18">
        <f t="shared" si="34"/>
        <v>2.284454955923465E-2</v>
      </c>
      <c r="U210" s="5">
        <v>45593</v>
      </c>
      <c r="V210" s="51">
        <f t="shared" si="35"/>
        <v>1.3809583596529951E-2</v>
      </c>
      <c r="W210" s="52">
        <f t="shared" si="39"/>
        <v>1380.9583596529951</v>
      </c>
      <c r="X210" t="b">
        <f t="shared" si="36"/>
        <v>0</v>
      </c>
      <c r="Y210" t="b">
        <f t="shared" si="37"/>
        <v>0</v>
      </c>
      <c r="Z210" t="b">
        <f t="shared" si="38"/>
        <v>0</v>
      </c>
    </row>
    <row r="211" spans="1:26" x14ac:dyDescent="0.35">
      <c r="A211" s="5">
        <v>45594</v>
      </c>
      <c r="B211" s="6">
        <f>TCS!B208</f>
        <v>4075.25</v>
      </c>
      <c r="C211" s="6">
        <f>RELIANCE!B208</f>
        <v>1340</v>
      </c>
      <c r="D211" s="4">
        <f>SBI!B208</f>
        <v>832.7</v>
      </c>
      <c r="E211" s="6">
        <f>HUL!B208</f>
        <v>2537.5500000000002</v>
      </c>
      <c r="F211" s="6">
        <f>SUN!B208</f>
        <v>1871.6</v>
      </c>
      <c r="H211" s="5">
        <v>45594</v>
      </c>
      <c r="I211" s="18">
        <f t="shared" si="30"/>
        <v>-3.8133884156104081E-3</v>
      </c>
      <c r="J211" s="18">
        <f t="shared" si="31"/>
        <v>4.2342713680818544E-3</v>
      </c>
      <c r="K211" s="18">
        <f t="shared" si="32"/>
        <v>5.1322517517833566E-2</v>
      </c>
      <c r="L211" s="18">
        <f t="shared" si="33"/>
        <v>-1.0925404781764625E-2</v>
      </c>
      <c r="M211" s="18">
        <f t="shared" si="34"/>
        <v>-1.6448578485469656E-2</v>
      </c>
      <c r="U211" s="5">
        <v>45594</v>
      </c>
      <c r="V211" s="51">
        <f t="shared" si="35"/>
        <v>4.8738834406141466E-3</v>
      </c>
      <c r="W211" s="52">
        <f t="shared" si="39"/>
        <v>487.38834406141467</v>
      </c>
      <c r="X211" t="b">
        <f t="shared" si="36"/>
        <v>0</v>
      </c>
      <c r="Y211" t="b">
        <f t="shared" si="37"/>
        <v>0</v>
      </c>
      <c r="Z211" t="b">
        <f t="shared" si="38"/>
        <v>0</v>
      </c>
    </row>
    <row r="212" spans="1:26" x14ac:dyDescent="0.35">
      <c r="A212" s="5">
        <v>45595</v>
      </c>
      <c r="B212" s="6">
        <f>TCS!B209</f>
        <v>4084.65</v>
      </c>
      <c r="C212" s="6">
        <f>RELIANCE!B209</f>
        <v>1343.9</v>
      </c>
      <c r="D212" s="4">
        <f>SBI!B209</f>
        <v>822.45</v>
      </c>
      <c r="E212" s="6">
        <f>HUL!B209</f>
        <v>2544.8200000000002</v>
      </c>
      <c r="F212" s="6">
        <f>SUN!B209</f>
        <v>1852.1</v>
      </c>
      <c r="H212" s="5">
        <v>45595</v>
      </c>
      <c r="I212" s="18">
        <f t="shared" si="30"/>
        <v>2.306606956628432E-3</v>
      </c>
      <c r="J212" s="18">
        <f t="shared" si="31"/>
        <v>2.9104477611940904E-3</v>
      </c>
      <c r="K212" s="18">
        <f t="shared" si="32"/>
        <v>-1.2309355109883513E-2</v>
      </c>
      <c r="L212" s="18">
        <f t="shared" si="33"/>
        <v>2.8649681779668867E-3</v>
      </c>
      <c r="M212" s="18">
        <f t="shared" si="34"/>
        <v>-1.0418892925838863E-2</v>
      </c>
      <c r="U212" s="5">
        <v>45595</v>
      </c>
      <c r="V212" s="51">
        <f t="shared" si="35"/>
        <v>-2.9292450279865935E-3</v>
      </c>
      <c r="W212" s="52">
        <f t="shared" si="39"/>
        <v>-292.92450279865938</v>
      </c>
      <c r="X212" t="b">
        <f t="shared" si="36"/>
        <v>0</v>
      </c>
      <c r="Y212" t="b">
        <f t="shared" si="37"/>
        <v>0</v>
      </c>
      <c r="Z212" t="b">
        <f t="shared" si="38"/>
        <v>0</v>
      </c>
    </row>
    <row r="213" spans="1:26" x14ac:dyDescent="0.35">
      <c r="A213" s="5">
        <v>45596</v>
      </c>
      <c r="B213" s="6">
        <f>TCS!B210</f>
        <v>3968.45</v>
      </c>
      <c r="C213" s="6">
        <f>RELIANCE!B210</f>
        <v>1332.05</v>
      </c>
      <c r="D213" s="4">
        <f>SBI!B210</f>
        <v>820.2</v>
      </c>
      <c r="E213" s="6">
        <f>HUL!B210</f>
        <v>2518.2199999999998</v>
      </c>
      <c r="F213" s="6">
        <f>SUN!B210</f>
        <v>1848.9</v>
      </c>
      <c r="H213" s="5">
        <v>45596</v>
      </c>
      <c r="I213" s="18">
        <f t="shared" si="30"/>
        <v>-2.8447969838297116E-2</v>
      </c>
      <c r="J213" s="18">
        <f t="shared" si="31"/>
        <v>-8.8176203586577406E-3</v>
      </c>
      <c r="K213" s="18">
        <f t="shared" si="32"/>
        <v>-2.7357286157213556E-3</v>
      </c>
      <c r="L213" s="18">
        <f t="shared" si="33"/>
        <v>-1.0452605685274508E-2</v>
      </c>
      <c r="M213" s="18">
        <f t="shared" si="34"/>
        <v>-1.7277684790236725E-3</v>
      </c>
      <c r="U213" s="5">
        <v>45596</v>
      </c>
      <c r="V213" s="51">
        <f t="shared" si="35"/>
        <v>-1.0436338595394881E-2</v>
      </c>
      <c r="W213" s="52">
        <f t="shared" si="39"/>
        <v>-1043.6338595394882</v>
      </c>
      <c r="X213" t="b">
        <f t="shared" si="36"/>
        <v>0</v>
      </c>
      <c r="Y213" t="b">
        <f t="shared" si="37"/>
        <v>0</v>
      </c>
      <c r="Z213" t="b">
        <f t="shared" si="38"/>
        <v>0</v>
      </c>
    </row>
    <row r="214" spans="1:26" x14ac:dyDescent="0.35">
      <c r="A214" s="5">
        <v>45597</v>
      </c>
      <c r="B214" s="6">
        <f>TCS!B211</f>
        <v>3984.2</v>
      </c>
      <c r="C214" s="6">
        <f>RELIANCE!B211</f>
        <v>1338.65</v>
      </c>
      <c r="D214" s="4">
        <f>SBI!B211</f>
        <v>821.2</v>
      </c>
      <c r="E214" s="6">
        <f>HUL!B211</f>
        <v>2527.44</v>
      </c>
      <c r="F214" s="6">
        <f>SUN!B211</f>
        <v>1858.4</v>
      </c>
      <c r="H214" s="5">
        <v>45597</v>
      </c>
      <c r="I214" s="18">
        <f t="shared" si="30"/>
        <v>3.9688039410852305E-3</v>
      </c>
      <c r="J214" s="18">
        <f t="shared" si="31"/>
        <v>4.9547689651290305E-3</v>
      </c>
      <c r="K214" s="18">
        <f t="shared" si="32"/>
        <v>1.2192148256522373E-3</v>
      </c>
      <c r="L214" s="18">
        <f t="shared" si="33"/>
        <v>3.6613163266117077E-3</v>
      </c>
      <c r="M214" s="18">
        <f t="shared" si="34"/>
        <v>5.1381902752987152E-3</v>
      </c>
      <c r="U214" s="5">
        <v>45597</v>
      </c>
      <c r="V214" s="51">
        <f t="shared" si="35"/>
        <v>3.7884588667553842E-3</v>
      </c>
      <c r="W214" s="52">
        <f t="shared" si="39"/>
        <v>378.8458866755384</v>
      </c>
      <c r="X214" t="b">
        <f t="shared" si="36"/>
        <v>0</v>
      </c>
      <c r="Y214" t="b">
        <f t="shared" si="37"/>
        <v>0</v>
      </c>
      <c r="Z214" t="b">
        <f t="shared" si="38"/>
        <v>0</v>
      </c>
    </row>
    <row r="215" spans="1:26" x14ac:dyDescent="0.35">
      <c r="A215" s="5">
        <v>45600</v>
      </c>
      <c r="B215" s="6">
        <f>TCS!B212</f>
        <v>3964.15</v>
      </c>
      <c r="C215" s="6">
        <f>RELIANCE!B212</f>
        <v>1302.1500000000001</v>
      </c>
      <c r="D215" s="4">
        <f>SBI!B212</f>
        <v>829.85</v>
      </c>
      <c r="E215" s="6">
        <f>HUL!B212</f>
        <v>2514.79</v>
      </c>
      <c r="F215" s="6">
        <f>SUN!B212</f>
        <v>1808.9</v>
      </c>
      <c r="H215" s="5">
        <v>45600</v>
      </c>
      <c r="I215" s="18">
        <f t="shared" si="30"/>
        <v>-5.0323778926759655E-3</v>
      </c>
      <c r="J215" s="18">
        <f t="shared" si="31"/>
        <v>-2.7266275725544409E-2</v>
      </c>
      <c r="K215" s="18">
        <f t="shared" si="32"/>
        <v>1.0533365806137285E-2</v>
      </c>
      <c r="L215" s="18">
        <f t="shared" si="33"/>
        <v>-5.0050644130029687E-3</v>
      </c>
      <c r="M215" s="18">
        <f t="shared" si="34"/>
        <v>-2.6635815755488568E-2</v>
      </c>
      <c r="U215" s="5">
        <v>45600</v>
      </c>
      <c r="V215" s="51">
        <f t="shared" si="35"/>
        <v>-1.0681233596114927E-2</v>
      </c>
      <c r="W215" s="52">
        <f t="shared" si="39"/>
        <v>-1068.1233596114926</v>
      </c>
      <c r="X215" t="b">
        <f t="shared" si="36"/>
        <v>0</v>
      </c>
      <c r="Y215" t="b">
        <f t="shared" si="37"/>
        <v>0</v>
      </c>
      <c r="Z215" t="b">
        <f t="shared" si="38"/>
        <v>0</v>
      </c>
    </row>
    <row r="216" spans="1:26" x14ac:dyDescent="0.35">
      <c r="A216" s="5">
        <v>45601</v>
      </c>
      <c r="B216" s="6">
        <f>TCS!B213</f>
        <v>3971.35</v>
      </c>
      <c r="C216" s="6">
        <f>RELIANCE!B213</f>
        <v>1305.3</v>
      </c>
      <c r="D216" s="4">
        <f>SBI!B213</f>
        <v>849.2</v>
      </c>
      <c r="E216" s="6">
        <f>HUL!B213</f>
        <v>2511.35</v>
      </c>
      <c r="F216" s="6">
        <f>SUN!B213</f>
        <v>1803.6</v>
      </c>
      <c r="H216" s="5">
        <v>45601</v>
      </c>
      <c r="I216" s="18">
        <f t="shared" si="30"/>
        <v>1.816278395116111E-3</v>
      </c>
      <c r="J216" s="18">
        <f t="shared" si="31"/>
        <v>2.4190761433013908E-3</v>
      </c>
      <c r="K216" s="18">
        <f t="shared" si="32"/>
        <v>2.3317467012110571E-2</v>
      </c>
      <c r="L216" s="18">
        <f t="shared" si="33"/>
        <v>-1.3679074594697971E-3</v>
      </c>
      <c r="M216" s="18">
        <f t="shared" si="34"/>
        <v>-2.9299574326939748E-3</v>
      </c>
      <c r="U216" s="5">
        <v>45601</v>
      </c>
      <c r="V216" s="51">
        <f t="shared" si="35"/>
        <v>4.6509913316728595E-3</v>
      </c>
      <c r="W216" s="52">
        <f t="shared" si="39"/>
        <v>465.09913316728597</v>
      </c>
      <c r="X216" t="b">
        <f t="shared" si="36"/>
        <v>0</v>
      </c>
      <c r="Y216" t="b">
        <f t="shared" si="37"/>
        <v>0</v>
      </c>
      <c r="Z216" t="b">
        <f t="shared" si="38"/>
        <v>0</v>
      </c>
    </row>
    <row r="217" spans="1:26" x14ac:dyDescent="0.35">
      <c r="A217" s="5">
        <v>45602</v>
      </c>
      <c r="B217" s="6">
        <f>TCS!B214</f>
        <v>4139.6499999999996</v>
      </c>
      <c r="C217" s="6">
        <f>RELIANCE!B214</f>
        <v>1325.35</v>
      </c>
      <c r="D217" s="4">
        <f>SBI!B214</f>
        <v>854.8</v>
      </c>
      <c r="E217" s="6">
        <f>HUL!B214</f>
        <v>2500.6999999999998</v>
      </c>
      <c r="F217" s="6">
        <f>SUN!B214</f>
        <v>1827.45</v>
      </c>
      <c r="H217" s="5">
        <v>45602</v>
      </c>
      <c r="I217" s="18">
        <f t="shared" si="30"/>
        <v>4.2378536266005185E-2</v>
      </c>
      <c r="J217" s="18">
        <f t="shared" si="31"/>
        <v>1.5360453535585572E-2</v>
      </c>
      <c r="K217" s="18">
        <f t="shared" si="32"/>
        <v>6.5944418276022709E-3</v>
      </c>
      <c r="L217" s="18">
        <f t="shared" si="33"/>
        <v>-4.240747008581125E-3</v>
      </c>
      <c r="M217" s="18">
        <f t="shared" si="34"/>
        <v>1.3223552894211732E-2</v>
      </c>
      <c r="U217" s="5">
        <v>45602</v>
      </c>
      <c r="V217" s="51">
        <f t="shared" si="35"/>
        <v>1.4663247502964728E-2</v>
      </c>
      <c r="W217" s="52">
        <f t="shared" si="39"/>
        <v>1466.3247502964728</v>
      </c>
      <c r="X217" t="b">
        <f t="shared" si="36"/>
        <v>0</v>
      </c>
      <c r="Y217" t="b">
        <f t="shared" si="37"/>
        <v>0</v>
      </c>
      <c r="Z217" t="b">
        <f t="shared" si="38"/>
        <v>0</v>
      </c>
    </row>
    <row r="218" spans="1:26" x14ac:dyDescent="0.35">
      <c r="A218" s="5">
        <v>45603</v>
      </c>
      <c r="B218" s="6">
        <f>TCS!B215</f>
        <v>4150.8999999999996</v>
      </c>
      <c r="C218" s="6">
        <f>RELIANCE!B215</f>
        <v>1305.6500000000001</v>
      </c>
      <c r="D218" s="4">
        <f>SBI!B215</f>
        <v>859.6</v>
      </c>
      <c r="E218" s="6">
        <f>HUL!B215</f>
        <v>2475.5</v>
      </c>
      <c r="F218" s="6">
        <f>SUN!B215</f>
        <v>1790.95</v>
      </c>
      <c r="H218" s="5">
        <v>45603</v>
      </c>
      <c r="I218" s="18">
        <f t="shared" si="30"/>
        <v>2.7176210549200164E-3</v>
      </c>
      <c r="J218" s="18">
        <f t="shared" si="31"/>
        <v>-1.4863998189157401E-2</v>
      </c>
      <c r="K218" s="18">
        <f t="shared" si="32"/>
        <v>5.6153486195602564E-3</v>
      </c>
      <c r="L218" s="18">
        <f t="shared" si="33"/>
        <v>-1.0077178390050734E-2</v>
      </c>
      <c r="M218" s="18">
        <f t="shared" si="34"/>
        <v>-1.9973186680894095E-2</v>
      </c>
      <c r="U218" s="5">
        <v>45603</v>
      </c>
      <c r="V218" s="51">
        <f t="shared" si="35"/>
        <v>-7.3162787171243918E-3</v>
      </c>
      <c r="W218" s="52">
        <f t="shared" si="39"/>
        <v>-731.62787171243917</v>
      </c>
      <c r="X218" t="b">
        <f t="shared" si="36"/>
        <v>0</v>
      </c>
      <c r="Y218" t="b">
        <f t="shared" si="37"/>
        <v>0</v>
      </c>
      <c r="Z218" t="b">
        <f t="shared" si="38"/>
        <v>0</v>
      </c>
    </row>
    <row r="219" spans="1:26" x14ac:dyDescent="0.35">
      <c r="A219" s="5">
        <v>45604</v>
      </c>
      <c r="B219" s="6">
        <f>TCS!B216</f>
        <v>4147</v>
      </c>
      <c r="C219" s="6">
        <f>RELIANCE!B216</f>
        <v>1283.75</v>
      </c>
      <c r="D219" s="4">
        <f>SBI!B216</f>
        <v>843.15</v>
      </c>
      <c r="E219" s="6">
        <f>HUL!B216</f>
        <v>2507.6999999999998</v>
      </c>
      <c r="F219" s="6">
        <f>SUN!B216</f>
        <v>1809.6</v>
      </c>
      <c r="H219" s="5">
        <v>45604</v>
      </c>
      <c r="I219" s="18">
        <f t="shared" si="30"/>
        <v>-9.3955527716871323E-4</v>
      </c>
      <c r="J219" s="18">
        <f t="shared" si="31"/>
        <v>-1.6773254700723883E-2</v>
      </c>
      <c r="K219" s="18">
        <f t="shared" si="32"/>
        <v>-1.9136807817589641E-2</v>
      </c>
      <c r="L219" s="18">
        <f t="shared" si="33"/>
        <v>1.3007473237729661E-2</v>
      </c>
      <c r="M219" s="18">
        <f t="shared" si="34"/>
        <v>1.041346771266638E-2</v>
      </c>
      <c r="U219" s="5">
        <v>45604</v>
      </c>
      <c r="V219" s="51">
        <f t="shared" si="35"/>
        <v>-2.6857353690172394E-3</v>
      </c>
      <c r="W219" s="52">
        <f t="shared" si="39"/>
        <v>-268.57353690172391</v>
      </c>
      <c r="X219" t="b">
        <f t="shared" si="36"/>
        <v>0</v>
      </c>
      <c r="Y219" t="b">
        <f t="shared" si="37"/>
        <v>0</v>
      </c>
      <c r="Z219" t="b">
        <f t="shared" si="38"/>
        <v>0</v>
      </c>
    </row>
    <row r="220" spans="1:26" x14ac:dyDescent="0.35">
      <c r="A220" s="5">
        <v>45607</v>
      </c>
      <c r="B220" s="6">
        <f>TCS!B217</f>
        <v>4198.7</v>
      </c>
      <c r="C220" s="6">
        <f>RELIANCE!B217</f>
        <v>1272.7</v>
      </c>
      <c r="D220" s="4">
        <f>SBI!B217</f>
        <v>847.65</v>
      </c>
      <c r="E220" s="6">
        <f>HUL!B217</f>
        <v>2491.0500000000002</v>
      </c>
      <c r="F220" s="6">
        <f>SUN!B217</f>
        <v>1794.6</v>
      </c>
      <c r="H220" s="5">
        <v>45607</v>
      </c>
      <c r="I220" s="18">
        <f t="shared" si="30"/>
        <v>1.2466843501326208E-2</v>
      </c>
      <c r="J220" s="18">
        <f t="shared" si="31"/>
        <v>-8.6075949367088178E-3</v>
      </c>
      <c r="K220" s="18">
        <f t="shared" si="32"/>
        <v>5.3371286247998473E-3</v>
      </c>
      <c r="L220" s="18">
        <f t="shared" si="33"/>
        <v>-6.639550185428722E-3</v>
      </c>
      <c r="M220" s="18">
        <f t="shared" si="34"/>
        <v>-8.2891246684350106E-3</v>
      </c>
      <c r="U220" s="5">
        <v>45607</v>
      </c>
      <c r="V220" s="51">
        <f t="shared" si="35"/>
        <v>-1.1464595328892992E-3</v>
      </c>
      <c r="W220" s="52">
        <f t="shared" si="39"/>
        <v>-114.64595328892992</v>
      </c>
      <c r="X220" t="b">
        <f t="shared" si="36"/>
        <v>0</v>
      </c>
      <c r="Y220" t="b">
        <f t="shared" si="37"/>
        <v>0</v>
      </c>
      <c r="Z220" t="b">
        <f t="shared" si="38"/>
        <v>0</v>
      </c>
    </row>
    <row r="221" spans="1:26" x14ac:dyDescent="0.35">
      <c r="A221" s="5">
        <v>45608</v>
      </c>
      <c r="B221" s="6">
        <f>TCS!B218</f>
        <v>4197.3999999999996</v>
      </c>
      <c r="C221" s="6">
        <f>RELIANCE!B218</f>
        <v>1274.25</v>
      </c>
      <c r="D221" s="4">
        <f>SBI!B218</f>
        <v>826.7</v>
      </c>
      <c r="E221" s="6">
        <f>HUL!B218</f>
        <v>2461.5</v>
      </c>
      <c r="F221" s="6">
        <f>SUN!B218</f>
        <v>1800.85</v>
      </c>
      <c r="H221" s="5">
        <v>45608</v>
      </c>
      <c r="I221" s="18">
        <f t="shared" si="30"/>
        <v>-3.0961964417564047E-4</v>
      </c>
      <c r="J221" s="18">
        <f t="shared" si="31"/>
        <v>1.2178832403550999E-3</v>
      </c>
      <c r="K221" s="18">
        <f t="shared" si="32"/>
        <v>-2.4715389606559279E-2</v>
      </c>
      <c r="L221" s="18">
        <f t="shared" si="33"/>
        <v>-1.1862467634130236E-2</v>
      </c>
      <c r="M221" s="18">
        <f t="shared" si="34"/>
        <v>3.4826702329209258E-3</v>
      </c>
      <c r="U221" s="5">
        <v>45608</v>
      </c>
      <c r="V221" s="51">
        <f t="shared" si="35"/>
        <v>-6.4373846823178264E-3</v>
      </c>
      <c r="W221" s="52">
        <f t="shared" si="39"/>
        <v>-643.73846823178269</v>
      </c>
      <c r="X221" t="b">
        <f t="shared" si="36"/>
        <v>0</v>
      </c>
      <c r="Y221" t="b">
        <f t="shared" si="37"/>
        <v>0</v>
      </c>
      <c r="Z221" t="b">
        <f t="shared" si="38"/>
        <v>0</v>
      </c>
    </row>
    <row r="222" spans="1:26" x14ac:dyDescent="0.35">
      <c r="A222" s="5">
        <v>45609</v>
      </c>
      <c r="B222" s="6">
        <f>TCS!B219</f>
        <v>4150.3500000000004</v>
      </c>
      <c r="C222" s="6">
        <f>RELIANCE!B219</f>
        <v>1252.05</v>
      </c>
      <c r="D222" s="4">
        <f>SBI!B219</f>
        <v>808.65</v>
      </c>
      <c r="E222" s="6">
        <f>HUL!B219</f>
        <v>2464.9499999999998</v>
      </c>
      <c r="F222" s="6">
        <f>SUN!B219</f>
        <v>1779</v>
      </c>
      <c r="H222" s="5">
        <v>45609</v>
      </c>
      <c r="I222" s="18">
        <f t="shared" si="30"/>
        <v>-1.1209320055272087E-2</v>
      </c>
      <c r="J222" s="18">
        <f t="shared" si="31"/>
        <v>-1.7422012948793419E-2</v>
      </c>
      <c r="K222" s="18">
        <f t="shared" si="32"/>
        <v>-2.183379702431365E-2</v>
      </c>
      <c r="L222" s="18">
        <f t="shared" si="33"/>
        <v>1.4015843997561284E-3</v>
      </c>
      <c r="M222" s="18">
        <f t="shared" si="34"/>
        <v>-1.2133159341422006E-2</v>
      </c>
      <c r="U222" s="5">
        <v>45609</v>
      </c>
      <c r="V222" s="51">
        <f t="shared" si="35"/>
        <v>-1.2239340994009008E-2</v>
      </c>
      <c r="W222" s="52">
        <f t="shared" si="39"/>
        <v>-1223.9340994009008</v>
      </c>
      <c r="X222" t="b">
        <f t="shared" si="36"/>
        <v>0</v>
      </c>
      <c r="Y222" t="b">
        <f t="shared" si="37"/>
        <v>0</v>
      </c>
      <c r="Z222" t="b">
        <f t="shared" si="38"/>
        <v>0</v>
      </c>
    </row>
    <row r="223" spans="1:26" x14ac:dyDescent="0.35">
      <c r="A223" s="5">
        <v>45610</v>
      </c>
      <c r="B223" s="6">
        <f>TCS!B220</f>
        <v>4145.8999999999996</v>
      </c>
      <c r="C223" s="6">
        <f>RELIANCE!B220</f>
        <v>1267.5999999999999</v>
      </c>
      <c r="D223" s="4">
        <f>SBI!B220</f>
        <v>804.25</v>
      </c>
      <c r="E223" s="6">
        <f>HUL!B220</f>
        <v>2389.1999999999998</v>
      </c>
      <c r="F223" s="6">
        <f>SUN!B220</f>
        <v>1768.2</v>
      </c>
      <c r="H223" s="5">
        <v>45610</v>
      </c>
      <c r="I223" s="18">
        <f t="shared" si="30"/>
        <v>-1.0721987302277913E-3</v>
      </c>
      <c r="J223" s="18">
        <f t="shared" si="31"/>
        <v>1.2419631803841646E-2</v>
      </c>
      <c r="K223" s="18">
        <f t="shared" si="32"/>
        <v>-5.4411673777282621E-3</v>
      </c>
      <c r="L223" s="18">
        <f t="shared" si="33"/>
        <v>-3.0730846467474038E-2</v>
      </c>
      <c r="M223" s="18">
        <f t="shared" si="34"/>
        <v>-6.0708263069140234E-3</v>
      </c>
      <c r="U223" s="5">
        <v>45610</v>
      </c>
      <c r="V223" s="51">
        <f t="shared" si="35"/>
        <v>-6.1790814157004943E-3</v>
      </c>
      <c r="W223" s="52">
        <f t="shared" si="39"/>
        <v>-617.90814157004945</v>
      </c>
      <c r="X223" t="b">
        <f t="shared" si="36"/>
        <v>0</v>
      </c>
      <c r="Y223" t="b">
        <f t="shared" si="37"/>
        <v>0</v>
      </c>
      <c r="Z223" t="b">
        <f t="shared" si="38"/>
        <v>0</v>
      </c>
    </row>
    <row r="224" spans="1:26" x14ac:dyDescent="0.35">
      <c r="A224" s="5">
        <v>45614</v>
      </c>
      <c r="B224" s="6">
        <f>TCS!B221</f>
        <v>4019.5</v>
      </c>
      <c r="C224" s="6">
        <f>RELIANCE!B221</f>
        <v>1260.75</v>
      </c>
      <c r="D224" s="4">
        <f>SBI!B221</f>
        <v>814.3</v>
      </c>
      <c r="E224" s="6">
        <f>HUL!B221</f>
        <v>2422.9</v>
      </c>
      <c r="F224" s="6">
        <f>SUN!B221</f>
        <v>1747.75</v>
      </c>
      <c r="H224" s="5">
        <v>45614</v>
      </c>
      <c r="I224" s="18">
        <f t="shared" si="30"/>
        <v>-3.0487951952531289E-2</v>
      </c>
      <c r="J224" s="18">
        <f t="shared" si="31"/>
        <v>-5.4039129062795066E-3</v>
      </c>
      <c r="K224" s="18">
        <f t="shared" si="32"/>
        <v>1.2496114392290814E-2</v>
      </c>
      <c r="L224" s="18">
        <f t="shared" si="33"/>
        <v>1.4105139795747679E-2</v>
      </c>
      <c r="M224" s="18">
        <f t="shared" si="34"/>
        <v>-1.1565433774459954E-2</v>
      </c>
      <c r="U224" s="5">
        <v>45614</v>
      </c>
      <c r="V224" s="51">
        <f t="shared" si="35"/>
        <v>-4.1712088890464519E-3</v>
      </c>
      <c r="W224" s="52">
        <f t="shared" si="39"/>
        <v>-417.1208889046452</v>
      </c>
      <c r="X224" t="b">
        <f t="shared" si="36"/>
        <v>0</v>
      </c>
      <c r="Y224" t="b">
        <f t="shared" si="37"/>
        <v>0</v>
      </c>
      <c r="Z224" t="b">
        <f t="shared" si="38"/>
        <v>0</v>
      </c>
    </row>
    <row r="225" spans="1:26" x14ac:dyDescent="0.35">
      <c r="A225" s="5">
        <v>45615</v>
      </c>
      <c r="B225" s="6">
        <f>TCS!B222</f>
        <v>4039.55</v>
      </c>
      <c r="C225" s="6">
        <f>RELIANCE!B222</f>
        <v>1241.6500000000001</v>
      </c>
      <c r="D225" s="4">
        <f>SBI!B222</f>
        <v>803</v>
      </c>
      <c r="E225" s="6">
        <f>HUL!B222</f>
        <v>2410.35</v>
      </c>
      <c r="F225" s="6">
        <f>SUN!B222</f>
        <v>1777.25</v>
      </c>
      <c r="H225" s="5">
        <v>45615</v>
      </c>
      <c r="I225" s="18">
        <f t="shared" si="30"/>
        <v>4.9881826097772919E-3</v>
      </c>
      <c r="J225" s="18">
        <f t="shared" si="31"/>
        <v>-1.5149712472734445E-2</v>
      </c>
      <c r="K225" s="18">
        <f t="shared" si="32"/>
        <v>-1.3876949527201199E-2</v>
      </c>
      <c r="L225" s="18">
        <f t="shared" si="33"/>
        <v>-5.1797432828429857E-3</v>
      </c>
      <c r="M225" s="18">
        <f t="shared" si="34"/>
        <v>1.6878844228293444E-2</v>
      </c>
      <c r="U225" s="5">
        <v>45615</v>
      </c>
      <c r="V225" s="51">
        <f t="shared" si="35"/>
        <v>-2.4678756889415791E-3</v>
      </c>
      <c r="W225" s="52">
        <f t="shared" si="39"/>
        <v>-246.78756889415791</v>
      </c>
      <c r="X225" t="b">
        <f t="shared" si="36"/>
        <v>0</v>
      </c>
      <c r="Y225" t="b">
        <f t="shared" si="37"/>
        <v>0</v>
      </c>
      <c r="Z225" t="b">
        <f t="shared" si="38"/>
        <v>0</v>
      </c>
    </row>
    <row r="226" spans="1:26" x14ac:dyDescent="0.35">
      <c r="A226" s="5">
        <v>45617</v>
      </c>
      <c r="B226" s="6">
        <f>TCS!B223</f>
        <v>4072.85</v>
      </c>
      <c r="C226" s="6">
        <f>RELIANCE!B223</f>
        <v>1223</v>
      </c>
      <c r="D226" s="4">
        <f>SBI!B223</f>
        <v>780.75</v>
      </c>
      <c r="E226" s="6">
        <f>HUL!B223</f>
        <v>2382.8000000000002</v>
      </c>
      <c r="F226" s="6">
        <f>SUN!B223</f>
        <v>1780</v>
      </c>
      <c r="H226" s="5">
        <v>45617</v>
      </c>
      <c r="I226" s="18">
        <f t="shared" si="30"/>
        <v>8.2434924682204258E-3</v>
      </c>
      <c r="J226" s="18">
        <f t="shared" si="31"/>
        <v>-1.5020335843434207E-2</v>
      </c>
      <c r="K226" s="18">
        <f t="shared" si="32"/>
        <v>-2.7708592777085927E-2</v>
      </c>
      <c r="L226" s="18">
        <f t="shared" si="33"/>
        <v>-1.1429875329308947E-2</v>
      </c>
      <c r="M226" s="18">
        <f t="shared" si="34"/>
        <v>1.5473343648895188E-3</v>
      </c>
      <c r="U226" s="5">
        <v>45617</v>
      </c>
      <c r="V226" s="51">
        <f t="shared" si="35"/>
        <v>-8.8735954233438285E-3</v>
      </c>
      <c r="W226" s="52">
        <f t="shared" si="39"/>
        <v>-887.35954233438281</v>
      </c>
      <c r="X226" t="b">
        <f t="shared" si="36"/>
        <v>0</v>
      </c>
      <c r="Y226" t="b">
        <f t="shared" si="37"/>
        <v>0</v>
      </c>
      <c r="Z226" t="b">
        <f t="shared" si="38"/>
        <v>0</v>
      </c>
    </row>
    <row r="227" spans="1:26" x14ac:dyDescent="0.35">
      <c r="A227" s="5">
        <v>45618</v>
      </c>
      <c r="B227" s="6">
        <f>TCS!B224</f>
        <v>4244.6000000000004</v>
      </c>
      <c r="C227" s="6">
        <f>RELIANCE!B224</f>
        <v>1265.4000000000001</v>
      </c>
      <c r="D227" s="4">
        <f>SBI!B224</f>
        <v>816.05</v>
      </c>
      <c r="E227" s="6">
        <f>HUL!B224</f>
        <v>2445.25</v>
      </c>
      <c r="F227" s="6">
        <f>SUN!B224</f>
        <v>1795.3</v>
      </c>
      <c r="H227" s="5">
        <v>45618</v>
      </c>
      <c r="I227" s="18">
        <f t="shared" si="30"/>
        <v>4.2169488196226235E-2</v>
      </c>
      <c r="J227" s="18">
        <f t="shared" si="31"/>
        <v>3.466884709730178E-2</v>
      </c>
      <c r="K227" s="18">
        <f t="shared" si="32"/>
        <v>4.521293627921863E-2</v>
      </c>
      <c r="L227" s="18">
        <f t="shared" si="33"/>
        <v>2.6208662078227141E-2</v>
      </c>
      <c r="M227" s="18">
        <f t="shared" si="34"/>
        <v>8.5955056179773948E-3</v>
      </c>
      <c r="U227" s="5">
        <v>45618</v>
      </c>
      <c r="V227" s="51">
        <f t="shared" si="35"/>
        <v>3.1371087853790239E-2</v>
      </c>
      <c r="W227" s="52">
        <f t="shared" si="39"/>
        <v>3137.1087853790241</v>
      </c>
      <c r="X227" t="b">
        <f t="shared" si="36"/>
        <v>0</v>
      </c>
      <c r="Y227" t="b">
        <f t="shared" si="37"/>
        <v>0</v>
      </c>
      <c r="Z227" t="b">
        <f t="shared" si="38"/>
        <v>0</v>
      </c>
    </row>
    <row r="228" spans="1:26" x14ac:dyDescent="0.35">
      <c r="A228" s="5">
        <v>45621</v>
      </c>
      <c r="B228" s="6">
        <f>TCS!B225</f>
        <v>4315.1000000000004</v>
      </c>
      <c r="C228" s="6">
        <f>RELIANCE!B225</f>
        <v>1287</v>
      </c>
      <c r="D228" s="4">
        <f>SBI!B225</f>
        <v>844.45</v>
      </c>
      <c r="E228" s="6">
        <f>HUL!B225</f>
        <v>2471.4499999999998</v>
      </c>
      <c r="F228" s="6">
        <f>SUN!B225</f>
        <v>1798.9</v>
      </c>
      <c r="H228" s="5">
        <v>45621</v>
      </c>
      <c r="I228" s="18">
        <f t="shared" si="30"/>
        <v>1.6609338924751471E-2</v>
      </c>
      <c r="J228" s="18">
        <f t="shared" si="31"/>
        <v>1.7069701280227445E-2</v>
      </c>
      <c r="K228" s="18">
        <f t="shared" si="32"/>
        <v>3.4801789106059688E-2</v>
      </c>
      <c r="L228" s="18">
        <f t="shared" si="33"/>
        <v>1.071465085369594E-2</v>
      </c>
      <c r="M228" s="18">
        <f t="shared" si="34"/>
        <v>2.00523589372259E-3</v>
      </c>
      <c r="U228" s="5">
        <v>45621</v>
      </c>
      <c r="V228" s="51">
        <f t="shared" si="35"/>
        <v>1.6240143211691427E-2</v>
      </c>
      <c r="W228" s="52">
        <f t="shared" si="39"/>
        <v>1624.0143211691427</v>
      </c>
      <c r="X228" t="b">
        <f t="shared" si="36"/>
        <v>0</v>
      </c>
      <c r="Y228" t="b">
        <f t="shared" si="37"/>
        <v>0</v>
      </c>
      <c r="Z228" t="b">
        <f t="shared" si="38"/>
        <v>0</v>
      </c>
    </row>
    <row r="229" spans="1:26" x14ac:dyDescent="0.35">
      <c r="A229" s="5">
        <v>45622</v>
      </c>
      <c r="B229" s="6">
        <f>TCS!B226</f>
        <v>4352.7</v>
      </c>
      <c r="C229" s="6">
        <f>RELIANCE!B226</f>
        <v>1295.7</v>
      </c>
      <c r="D229" s="4">
        <f>SBI!B226</f>
        <v>839.4</v>
      </c>
      <c r="E229" s="6">
        <f>HUL!B226</f>
        <v>2479.1999999999998</v>
      </c>
      <c r="F229" s="6">
        <f>SUN!B226</f>
        <v>1761.6</v>
      </c>
      <c r="H229" s="5">
        <v>45622</v>
      </c>
      <c r="I229" s="18">
        <f t="shared" si="30"/>
        <v>8.7135871706331969E-3</v>
      </c>
      <c r="J229" s="18">
        <f t="shared" si="31"/>
        <v>6.7599067599068974E-3</v>
      </c>
      <c r="K229" s="18">
        <f t="shared" si="32"/>
        <v>-5.980223814317065E-3</v>
      </c>
      <c r="L229" s="18">
        <f t="shared" si="33"/>
        <v>3.1358109611765439E-3</v>
      </c>
      <c r="M229" s="18">
        <f t="shared" si="34"/>
        <v>-2.0734893546056066E-2</v>
      </c>
      <c r="U229" s="5">
        <v>45622</v>
      </c>
      <c r="V229" s="51">
        <f t="shared" si="35"/>
        <v>-1.6211624937312987E-3</v>
      </c>
      <c r="W229" s="52">
        <f t="shared" si="39"/>
        <v>-162.11624937312988</v>
      </c>
      <c r="X229" t="b">
        <f t="shared" si="36"/>
        <v>0</v>
      </c>
      <c r="Y229" t="b">
        <f t="shared" si="37"/>
        <v>0</v>
      </c>
      <c r="Z229" t="b">
        <f t="shared" si="38"/>
        <v>0</v>
      </c>
    </row>
    <row r="230" spans="1:26" x14ac:dyDescent="0.35">
      <c r="A230" s="5">
        <v>45623</v>
      </c>
      <c r="B230" s="6">
        <f>TCS!B227</f>
        <v>4332.55</v>
      </c>
      <c r="C230" s="6">
        <f>RELIANCE!B227</f>
        <v>1293.2</v>
      </c>
      <c r="D230" s="4">
        <f>SBI!B227</f>
        <v>834.1</v>
      </c>
      <c r="E230" s="6">
        <f>HUL!B227</f>
        <v>2486.9</v>
      </c>
      <c r="F230" s="6">
        <f>SUN!B227</f>
        <v>1749.45</v>
      </c>
      <c r="H230" s="5">
        <v>45623</v>
      </c>
      <c r="I230" s="18">
        <f t="shared" si="30"/>
        <v>-4.6293105428812931E-3</v>
      </c>
      <c r="J230" s="18">
        <f t="shared" si="31"/>
        <v>-1.9294589797020922E-3</v>
      </c>
      <c r="K230" s="18">
        <f t="shared" si="32"/>
        <v>-6.3140338336906687E-3</v>
      </c>
      <c r="L230" s="18">
        <f t="shared" si="33"/>
        <v>3.1058405937400835E-3</v>
      </c>
      <c r="M230" s="18">
        <f t="shared" si="34"/>
        <v>-6.8971389645775538E-3</v>
      </c>
      <c r="U230" s="5">
        <v>45623</v>
      </c>
      <c r="V230" s="51">
        <f t="shared" si="35"/>
        <v>-3.3328203454223051E-3</v>
      </c>
      <c r="W230" s="52">
        <f t="shared" si="39"/>
        <v>-333.28203454223052</v>
      </c>
      <c r="X230" t="b">
        <f t="shared" si="36"/>
        <v>0</v>
      </c>
      <c r="Y230" t="b">
        <f t="shared" si="37"/>
        <v>0</v>
      </c>
      <c r="Z230" t="b">
        <f t="shared" si="38"/>
        <v>0</v>
      </c>
    </row>
    <row r="231" spans="1:26" x14ac:dyDescent="0.35">
      <c r="A231" s="5">
        <v>45624</v>
      </c>
      <c r="B231" s="6">
        <f>TCS!B228</f>
        <v>4244.8999999999996</v>
      </c>
      <c r="C231" s="6">
        <f>RELIANCE!B228</f>
        <v>1270.8</v>
      </c>
      <c r="D231" s="4">
        <f>SBI!B228</f>
        <v>838.85</v>
      </c>
      <c r="E231" s="6">
        <f>HUL!B228</f>
        <v>2462.1999999999998</v>
      </c>
      <c r="F231" s="6">
        <f>SUN!B228</f>
        <v>1734.25</v>
      </c>
      <c r="H231" s="5">
        <v>45624</v>
      </c>
      <c r="I231" s="18">
        <f t="shared" si="30"/>
        <v>-2.0230580143333676E-2</v>
      </c>
      <c r="J231" s="18">
        <f t="shared" si="31"/>
        <v>-1.7321373337457535E-2</v>
      </c>
      <c r="K231" s="18">
        <f t="shared" si="32"/>
        <v>5.6947608200454969E-3</v>
      </c>
      <c r="L231" s="18">
        <f t="shared" si="33"/>
        <v>-9.9320439100889502E-3</v>
      </c>
      <c r="M231" s="18">
        <f t="shared" si="34"/>
        <v>-8.6884449398382246E-3</v>
      </c>
      <c r="U231" s="5">
        <v>45624</v>
      </c>
      <c r="V231" s="51">
        <f t="shared" si="35"/>
        <v>-1.0095536302134578E-2</v>
      </c>
      <c r="W231" s="52">
        <f t="shared" si="39"/>
        <v>-1009.5536302134578</v>
      </c>
      <c r="X231" t="b">
        <f t="shared" si="36"/>
        <v>0</v>
      </c>
      <c r="Y231" t="b">
        <f t="shared" si="37"/>
        <v>0</v>
      </c>
      <c r="Z231" t="b">
        <f t="shared" si="38"/>
        <v>0</v>
      </c>
    </row>
    <row r="232" spans="1:26" x14ac:dyDescent="0.35">
      <c r="A232" s="5">
        <v>45625</v>
      </c>
      <c r="B232" s="6">
        <f>TCS!B229</f>
        <v>4270.8500000000004</v>
      </c>
      <c r="C232" s="6">
        <f>RELIANCE!B229</f>
        <v>1292.2</v>
      </c>
      <c r="D232" s="4">
        <f>SBI!B229</f>
        <v>838.95</v>
      </c>
      <c r="E232" s="6">
        <f>HUL!B229</f>
        <v>2496.15</v>
      </c>
      <c r="F232" s="6">
        <f>SUN!B229</f>
        <v>1780.9</v>
      </c>
      <c r="H232" s="5">
        <v>45625</v>
      </c>
      <c r="I232" s="18">
        <f t="shared" si="30"/>
        <v>6.1132182147991543E-3</v>
      </c>
      <c r="J232" s="18">
        <f t="shared" si="31"/>
        <v>1.6839785961598963E-2</v>
      </c>
      <c r="K232" s="18">
        <f t="shared" si="32"/>
        <v>1.1921082434285246E-4</v>
      </c>
      <c r="L232" s="18">
        <f t="shared" si="33"/>
        <v>1.3788481845504075E-2</v>
      </c>
      <c r="M232" s="18">
        <f t="shared" si="34"/>
        <v>2.6899235980971659E-2</v>
      </c>
      <c r="U232" s="5">
        <v>45625</v>
      </c>
      <c r="V232" s="51">
        <f t="shared" si="35"/>
        <v>1.2751986565443341E-2</v>
      </c>
      <c r="W232" s="52">
        <f t="shared" si="39"/>
        <v>1275.1986565443342</v>
      </c>
      <c r="X232" t="b">
        <f t="shared" si="36"/>
        <v>0</v>
      </c>
      <c r="Y232" t="b">
        <f t="shared" si="37"/>
        <v>0</v>
      </c>
      <c r="Z232" t="b">
        <f t="shared" si="38"/>
        <v>0</v>
      </c>
    </row>
    <row r="233" spans="1:26" x14ac:dyDescent="0.35">
      <c r="A233" s="5">
        <v>45628</v>
      </c>
      <c r="B233" s="6">
        <f>TCS!B230</f>
        <v>4276.6499999999996</v>
      </c>
      <c r="C233" s="6">
        <f>RELIANCE!B230</f>
        <v>1309.1500000000001</v>
      </c>
      <c r="D233" s="4">
        <f>SBI!B230</f>
        <v>836.4</v>
      </c>
      <c r="E233" s="6">
        <f>HUL!B230</f>
        <v>2479.15</v>
      </c>
      <c r="F233" s="6">
        <f>SUN!B230</f>
        <v>1808.55</v>
      </c>
      <c r="H233" s="5">
        <v>45628</v>
      </c>
      <c r="I233" s="18">
        <f t="shared" si="30"/>
        <v>1.3580434808058151E-3</v>
      </c>
      <c r="J233" s="18">
        <f t="shared" si="31"/>
        <v>1.3117164525615177E-2</v>
      </c>
      <c r="K233" s="18">
        <f t="shared" si="32"/>
        <v>-3.0395136778116338E-3</v>
      </c>
      <c r="L233" s="18">
        <f t="shared" si="33"/>
        <v>-6.8104881517536686E-3</v>
      </c>
      <c r="M233" s="18">
        <f t="shared" si="34"/>
        <v>1.5525857712392455E-2</v>
      </c>
      <c r="U233" s="5">
        <v>45628</v>
      </c>
      <c r="V233" s="51">
        <f t="shared" si="35"/>
        <v>4.0302127778496294E-3</v>
      </c>
      <c r="W233" s="52">
        <f t="shared" si="39"/>
        <v>403.02127778496293</v>
      </c>
      <c r="X233" t="b">
        <f t="shared" si="36"/>
        <v>0</v>
      </c>
      <c r="Y233" t="b">
        <f t="shared" si="37"/>
        <v>0</v>
      </c>
      <c r="Z233" t="b">
        <f t="shared" si="38"/>
        <v>0</v>
      </c>
    </row>
    <row r="234" spans="1:26" x14ac:dyDescent="0.35">
      <c r="A234" s="5">
        <v>45629</v>
      </c>
      <c r="B234" s="6">
        <f>TCS!B231</f>
        <v>4302.75</v>
      </c>
      <c r="C234" s="6">
        <f>RELIANCE!B231</f>
        <v>1323.3</v>
      </c>
      <c r="D234" s="4">
        <f>SBI!B231</f>
        <v>853.95</v>
      </c>
      <c r="E234" s="6">
        <f>HUL!B231</f>
        <v>2482.85</v>
      </c>
      <c r="F234" s="6">
        <f>SUN!B231</f>
        <v>1800.05</v>
      </c>
      <c r="H234" s="5">
        <v>45629</v>
      </c>
      <c r="I234" s="18">
        <f t="shared" si="30"/>
        <v>6.1029076496792456E-3</v>
      </c>
      <c r="J234" s="18">
        <f t="shared" si="31"/>
        <v>1.0808539892296354E-2</v>
      </c>
      <c r="K234" s="18">
        <f t="shared" si="32"/>
        <v>2.0982783357245349E-2</v>
      </c>
      <c r="L234" s="18">
        <f t="shared" si="33"/>
        <v>1.4924470080470709E-3</v>
      </c>
      <c r="M234" s="18">
        <f t="shared" si="34"/>
        <v>-4.6998977081087467E-3</v>
      </c>
      <c r="U234" s="5">
        <v>45629</v>
      </c>
      <c r="V234" s="51">
        <f t="shared" si="35"/>
        <v>6.9373560398318553E-3</v>
      </c>
      <c r="W234" s="52">
        <f t="shared" si="39"/>
        <v>693.73560398318557</v>
      </c>
      <c r="X234" t="b">
        <f t="shared" si="36"/>
        <v>0</v>
      </c>
      <c r="Y234" t="b">
        <f t="shared" si="37"/>
        <v>0</v>
      </c>
      <c r="Z234" t="b">
        <f t="shared" si="38"/>
        <v>0</v>
      </c>
    </row>
    <row r="235" spans="1:26" x14ac:dyDescent="0.35">
      <c r="A235" s="5">
        <v>45630</v>
      </c>
      <c r="B235" s="6">
        <f>TCS!B232</f>
        <v>4354.3999999999996</v>
      </c>
      <c r="C235" s="6">
        <f>RELIANCE!B232</f>
        <v>1308.95</v>
      </c>
      <c r="D235" s="4">
        <f>SBI!B232</f>
        <v>859.7</v>
      </c>
      <c r="E235" s="6">
        <f>HUL!B232</f>
        <v>2464.5</v>
      </c>
      <c r="F235" s="6">
        <f>SUN!B232</f>
        <v>1800.2</v>
      </c>
      <c r="H235" s="5">
        <v>45630</v>
      </c>
      <c r="I235" s="18">
        <f t="shared" si="30"/>
        <v>1.2003950961594345E-2</v>
      </c>
      <c r="J235" s="18">
        <f t="shared" si="31"/>
        <v>-1.0844101866545719E-2</v>
      </c>
      <c r="K235" s="18">
        <f t="shared" si="32"/>
        <v>6.733415305345769E-3</v>
      </c>
      <c r="L235" s="18">
        <f t="shared" si="33"/>
        <v>-7.3907002033952729E-3</v>
      </c>
      <c r="M235" s="18">
        <f t="shared" si="34"/>
        <v>8.333101858282177E-5</v>
      </c>
      <c r="U235" s="5">
        <v>45630</v>
      </c>
      <c r="V235" s="51">
        <f t="shared" si="35"/>
        <v>1.1717904311638882E-4</v>
      </c>
      <c r="W235" s="52">
        <f t="shared" si="39"/>
        <v>11.717904311638883</v>
      </c>
      <c r="X235" t="b">
        <f t="shared" si="36"/>
        <v>0</v>
      </c>
      <c r="Y235" t="b">
        <f t="shared" si="37"/>
        <v>0</v>
      </c>
      <c r="Z235" t="b">
        <f t="shared" si="38"/>
        <v>0</v>
      </c>
    </row>
    <row r="236" spans="1:26" x14ac:dyDescent="0.35">
      <c r="A236" s="5">
        <v>45631</v>
      </c>
      <c r="B236" s="6">
        <f>TCS!B233</f>
        <v>4464.05</v>
      </c>
      <c r="C236" s="6">
        <f>RELIANCE!B233</f>
        <v>1322.05</v>
      </c>
      <c r="D236" s="4">
        <f>SBI!B233</f>
        <v>865.45</v>
      </c>
      <c r="E236" s="6">
        <f>HUL!B233</f>
        <v>2494.6</v>
      </c>
      <c r="F236" s="6">
        <f>SUN!B233</f>
        <v>1813.45</v>
      </c>
      <c r="H236" s="5">
        <v>45631</v>
      </c>
      <c r="I236" s="18">
        <f t="shared" si="30"/>
        <v>2.5181425684365433E-2</v>
      </c>
      <c r="J236" s="18">
        <f t="shared" si="31"/>
        <v>1.0008021696779723E-2</v>
      </c>
      <c r="K236" s="18">
        <f t="shared" si="32"/>
        <v>6.6883796673258278E-3</v>
      </c>
      <c r="L236" s="18">
        <f t="shared" si="33"/>
        <v>1.2213430716169649E-2</v>
      </c>
      <c r="M236" s="18">
        <f t="shared" si="34"/>
        <v>7.3602933007443916E-3</v>
      </c>
      <c r="U236" s="5">
        <v>45631</v>
      </c>
      <c r="V236" s="51">
        <f t="shared" si="35"/>
        <v>1.2290310213077006E-2</v>
      </c>
      <c r="W236" s="52">
        <f t="shared" si="39"/>
        <v>1229.0310213077007</v>
      </c>
      <c r="X236" t="b">
        <f t="shared" si="36"/>
        <v>0</v>
      </c>
      <c r="Y236" t="b">
        <f t="shared" si="37"/>
        <v>0</v>
      </c>
      <c r="Z236" t="b">
        <f t="shared" si="38"/>
        <v>0</v>
      </c>
    </row>
    <row r="237" spans="1:26" x14ac:dyDescent="0.35">
      <c r="A237" s="5">
        <v>45632</v>
      </c>
      <c r="B237" s="6">
        <f>TCS!B234</f>
        <v>4445.5</v>
      </c>
      <c r="C237" s="6">
        <f>RELIANCE!B234</f>
        <v>1311.55</v>
      </c>
      <c r="D237" s="4">
        <f>SBI!B234</f>
        <v>863.65</v>
      </c>
      <c r="E237" s="6">
        <f>HUL!B234</f>
        <v>2483.8000000000002</v>
      </c>
      <c r="F237" s="6">
        <f>SUN!B234</f>
        <v>1804.85</v>
      </c>
      <c r="H237" s="5">
        <v>45632</v>
      </c>
      <c r="I237" s="18">
        <f t="shared" si="30"/>
        <v>-4.1554194061447225E-3</v>
      </c>
      <c r="J237" s="18">
        <f t="shared" si="31"/>
        <v>-7.9422109602511615E-3</v>
      </c>
      <c r="K237" s="18">
        <f t="shared" si="32"/>
        <v>-2.0798428563175708E-3</v>
      </c>
      <c r="L237" s="18">
        <f t="shared" si="33"/>
        <v>-4.3293513990217969E-3</v>
      </c>
      <c r="M237" s="18">
        <f t="shared" si="34"/>
        <v>-4.7423419449117432E-3</v>
      </c>
      <c r="U237" s="5">
        <v>45632</v>
      </c>
      <c r="V237" s="51">
        <f t="shared" si="35"/>
        <v>-4.6498333133293988E-3</v>
      </c>
      <c r="W237" s="52">
        <f t="shared" si="39"/>
        <v>-464.98333133293988</v>
      </c>
      <c r="X237" t="b">
        <f t="shared" si="36"/>
        <v>0</v>
      </c>
      <c r="Y237" t="b">
        <f t="shared" si="37"/>
        <v>0</v>
      </c>
      <c r="Z237" t="b">
        <f t="shared" si="38"/>
        <v>0</v>
      </c>
    </row>
    <row r="238" spans="1:26" x14ac:dyDescent="0.35">
      <c r="A238" s="5">
        <v>45635</v>
      </c>
      <c r="B238" s="6">
        <f>TCS!B235</f>
        <v>4452.1499999999996</v>
      </c>
      <c r="C238" s="6">
        <f>RELIANCE!B235</f>
        <v>1295.1500000000001</v>
      </c>
      <c r="D238" s="4">
        <f>SBI!B235</f>
        <v>858.05</v>
      </c>
      <c r="E238" s="6">
        <f>HUL!B235</f>
        <v>2400.75</v>
      </c>
      <c r="F238" s="6">
        <f>SUN!B235</f>
        <v>1806.65</v>
      </c>
      <c r="H238" s="5">
        <v>45635</v>
      </c>
      <c r="I238" s="18">
        <f t="shared" si="30"/>
        <v>1.4958947250027776E-3</v>
      </c>
      <c r="J238" s="18">
        <f t="shared" si="31"/>
        <v>-1.250428881857335E-2</v>
      </c>
      <c r="K238" s="18">
        <f t="shared" si="32"/>
        <v>-6.4841081456609162E-3</v>
      </c>
      <c r="L238" s="18">
        <f t="shared" si="33"/>
        <v>-3.3436669619132053E-2</v>
      </c>
      <c r="M238" s="18">
        <f t="shared" si="34"/>
        <v>9.9731279607739864E-4</v>
      </c>
      <c r="U238" s="5">
        <v>45635</v>
      </c>
      <c r="V238" s="51">
        <f t="shared" si="35"/>
        <v>-9.9863718124572291E-3</v>
      </c>
      <c r="W238" s="52">
        <f t="shared" si="39"/>
        <v>-998.6371812457229</v>
      </c>
      <c r="X238" t="b">
        <f t="shared" si="36"/>
        <v>0</v>
      </c>
      <c r="Y238" t="b">
        <f t="shared" si="37"/>
        <v>0</v>
      </c>
      <c r="Z238" t="b">
        <f t="shared" si="38"/>
        <v>0</v>
      </c>
    </row>
    <row r="239" spans="1:26" x14ac:dyDescent="0.35">
      <c r="A239" s="5">
        <v>45636</v>
      </c>
      <c r="B239" s="6">
        <f>TCS!B236</f>
        <v>4432.55</v>
      </c>
      <c r="C239" s="6">
        <f>RELIANCE!B236</f>
        <v>1284.8499999999999</v>
      </c>
      <c r="D239" s="4">
        <f>SBI!B236</f>
        <v>867.5</v>
      </c>
      <c r="E239" s="6">
        <f>HUL!B236</f>
        <v>2397.35</v>
      </c>
      <c r="F239" s="6">
        <f>SUN!B236</f>
        <v>1809.95</v>
      </c>
      <c r="H239" s="5">
        <v>45636</v>
      </c>
      <c r="I239" s="18">
        <f t="shared" si="30"/>
        <v>-4.4023673955279063E-3</v>
      </c>
      <c r="J239" s="18">
        <f t="shared" si="31"/>
        <v>-7.9527467860867063E-3</v>
      </c>
      <c r="K239" s="18">
        <f t="shared" si="32"/>
        <v>1.1013344210710319E-2</v>
      </c>
      <c r="L239" s="18">
        <f t="shared" si="33"/>
        <v>-1.4162240966365536E-3</v>
      </c>
      <c r="M239" s="18">
        <f t="shared" si="34"/>
        <v>1.8265851160987889E-3</v>
      </c>
      <c r="U239" s="5">
        <v>45636</v>
      </c>
      <c r="V239" s="51">
        <f t="shared" si="35"/>
        <v>-1.8628179028841192E-4</v>
      </c>
      <c r="W239" s="52">
        <f t="shared" si="39"/>
        <v>-18.628179028841192</v>
      </c>
      <c r="X239" t="b">
        <f t="shared" si="36"/>
        <v>0</v>
      </c>
      <c r="Y239" t="b">
        <f t="shared" si="37"/>
        <v>0</v>
      </c>
      <c r="Z239" t="b">
        <f t="shared" si="38"/>
        <v>0</v>
      </c>
    </row>
    <row r="240" spans="1:26" x14ac:dyDescent="0.35">
      <c r="A240" s="5">
        <v>45637</v>
      </c>
      <c r="B240" s="6">
        <f>TCS!B237</f>
        <v>4427.45</v>
      </c>
      <c r="C240" s="6">
        <f>RELIANCE!B237</f>
        <v>1278.2</v>
      </c>
      <c r="D240" s="4">
        <f>SBI!B237</f>
        <v>861.6</v>
      </c>
      <c r="E240" s="6">
        <f>HUL!B237</f>
        <v>2401.35</v>
      </c>
      <c r="F240" s="6">
        <f>SUN!B237</f>
        <v>1814</v>
      </c>
      <c r="H240" s="5">
        <v>45637</v>
      </c>
      <c r="I240" s="18">
        <f t="shared" si="30"/>
        <v>-1.1505792376849122E-3</v>
      </c>
      <c r="J240" s="18">
        <f t="shared" si="31"/>
        <v>-5.1757014437482374E-3</v>
      </c>
      <c r="K240" s="18">
        <f t="shared" si="32"/>
        <v>-6.8011527377521697E-3</v>
      </c>
      <c r="L240" s="18">
        <f t="shared" si="33"/>
        <v>1.6685089786638851E-3</v>
      </c>
      <c r="M240" s="18">
        <f t="shared" si="34"/>
        <v>2.237630873781038E-3</v>
      </c>
      <c r="U240" s="5">
        <v>45637</v>
      </c>
      <c r="V240" s="51">
        <f t="shared" si="35"/>
        <v>-1.8442587133480795E-3</v>
      </c>
      <c r="W240" s="52">
        <f t="shared" si="39"/>
        <v>-184.42587133480794</v>
      </c>
      <c r="X240" t="b">
        <f t="shared" si="36"/>
        <v>0</v>
      </c>
      <c r="Y240" t="b">
        <f t="shared" si="37"/>
        <v>0</v>
      </c>
      <c r="Z240" t="b">
        <f t="shared" si="38"/>
        <v>0</v>
      </c>
    </row>
    <row r="241" spans="1:26" x14ac:dyDescent="0.35">
      <c r="A241" s="5">
        <v>45638</v>
      </c>
      <c r="B241" s="6">
        <f>TCS!B238</f>
        <v>4454.95</v>
      </c>
      <c r="C241" s="6">
        <f>RELIANCE!B238</f>
        <v>1262.9000000000001</v>
      </c>
      <c r="D241" s="4">
        <f>SBI!B238</f>
        <v>853.7</v>
      </c>
      <c r="E241" s="6">
        <f>HUL!B238</f>
        <v>2344.9499999999998</v>
      </c>
      <c r="F241" s="6">
        <f>SUN!B238</f>
        <v>1805.45</v>
      </c>
      <c r="H241" s="5">
        <v>45638</v>
      </c>
      <c r="I241" s="18">
        <f t="shared" si="30"/>
        <v>6.2112502682130089E-3</v>
      </c>
      <c r="J241" s="18">
        <f t="shared" si="31"/>
        <v>-1.1969957753090288E-2</v>
      </c>
      <c r="K241" s="18">
        <f t="shared" si="32"/>
        <v>-9.1689879294335475E-3</v>
      </c>
      <c r="L241" s="18">
        <f t="shared" si="33"/>
        <v>-2.3486788681366777E-2</v>
      </c>
      <c r="M241" s="18">
        <f t="shared" si="34"/>
        <v>-4.7133406835722091E-3</v>
      </c>
      <c r="U241" s="5">
        <v>45638</v>
      </c>
      <c r="V241" s="51">
        <f t="shared" si="35"/>
        <v>-8.6255649558499639E-3</v>
      </c>
      <c r="W241" s="52">
        <f t="shared" si="39"/>
        <v>-862.55649558499636</v>
      </c>
      <c r="X241" t="b">
        <f t="shared" si="36"/>
        <v>0</v>
      </c>
      <c r="Y241" t="b">
        <f t="shared" si="37"/>
        <v>0</v>
      </c>
      <c r="Z241" t="b">
        <f t="shared" si="38"/>
        <v>0</v>
      </c>
    </row>
    <row r="242" spans="1:26" x14ac:dyDescent="0.35">
      <c r="A242" s="5">
        <v>45639</v>
      </c>
      <c r="B242" s="6">
        <f>TCS!B239</f>
        <v>4473.8999999999996</v>
      </c>
      <c r="C242" s="6">
        <f>RELIANCE!B239</f>
        <v>1272.8499999999999</v>
      </c>
      <c r="D242" s="4">
        <f>SBI!B239</f>
        <v>861.55</v>
      </c>
      <c r="E242" s="6">
        <f>HUL!B239</f>
        <v>2390.1</v>
      </c>
      <c r="F242" s="6">
        <f>SUN!B239</f>
        <v>1813.45</v>
      </c>
      <c r="H242" s="5">
        <v>45639</v>
      </c>
      <c r="I242" s="18">
        <f t="shared" si="30"/>
        <v>4.2536953276692824E-3</v>
      </c>
      <c r="J242" s="18">
        <f t="shared" si="31"/>
        <v>7.878691899596113E-3</v>
      </c>
      <c r="K242" s="18">
        <f t="shared" si="32"/>
        <v>9.1952676584279303E-3</v>
      </c>
      <c r="L242" s="18">
        <f t="shared" si="33"/>
        <v>1.92541418793577E-2</v>
      </c>
      <c r="M242" s="18">
        <f t="shared" si="34"/>
        <v>4.431028275499127E-3</v>
      </c>
      <c r="U242" s="5">
        <v>45639</v>
      </c>
      <c r="V242" s="51">
        <f t="shared" si="35"/>
        <v>9.0025650081100306E-3</v>
      </c>
      <c r="W242" s="52">
        <f t="shared" si="39"/>
        <v>900.25650081100309</v>
      </c>
      <c r="X242" t="b">
        <f t="shared" si="36"/>
        <v>0</v>
      </c>
      <c r="Y242" t="b">
        <f t="shared" si="37"/>
        <v>0</v>
      </c>
      <c r="Z242" t="b">
        <f t="shared" si="38"/>
        <v>0</v>
      </c>
    </row>
    <row r="243" spans="1:26" x14ac:dyDescent="0.35">
      <c r="A243" s="5">
        <v>45642</v>
      </c>
      <c r="B243" s="6">
        <f>TCS!B240</f>
        <v>4415.2</v>
      </c>
      <c r="C243" s="6">
        <f>RELIANCE!B240</f>
        <v>1268.3</v>
      </c>
      <c r="D243" s="4">
        <f>SBI!B240</f>
        <v>860.95</v>
      </c>
      <c r="E243" s="6">
        <f>HUL!B240</f>
        <v>2366.15</v>
      </c>
      <c r="F243" s="6">
        <f>SUN!B240</f>
        <v>1809.8</v>
      </c>
      <c r="H243" s="5">
        <v>45642</v>
      </c>
      <c r="I243" s="18">
        <f t="shared" si="30"/>
        <v>-1.3120543597308743E-2</v>
      </c>
      <c r="J243" s="18">
        <f t="shared" si="31"/>
        <v>-3.5746553010959081E-3</v>
      </c>
      <c r="K243" s="18">
        <f t="shared" si="32"/>
        <v>-6.964192443850159E-4</v>
      </c>
      <c r="L243" s="18">
        <f t="shared" si="33"/>
        <v>-1.0020501234257906E-2</v>
      </c>
      <c r="M243" s="18">
        <f t="shared" si="34"/>
        <v>-2.0127381510380848E-3</v>
      </c>
      <c r="U243" s="5">
        <v>45642</v>
      </c>
      <c r="V243" s="51">
        <f t="shared" si="35"/>
        <v>-5.8849715056171308E-3</v>
      </c>
      <c r="W243" s="52">
        <f t="shared" si="39"/>
        <v>-588.49715056171306</v>
      </c>
      <c r="X243" t="b">
        <f t="shared" si="36"/>
        <v>0</v>
      </c>
      <c r="Y243" t="b">
        <f t="shared" si="37"/>
        <v>0</v>
      </c>
      <c r="Z243" t="b">
        <f t="shared" si="38"/>
        <v>0</v>
      </c>
    </row>
    <row r="244" spans="1:26" x14ac:dyDescent="0.35">
      <c r="A244" s="5">
        <v>45643</v>
      </c>
      <c r="B244" s="6">
        <f>TCS!B241</f>
        <v>4328.5</v>
      </c>
      <c r="C244" s="6">
        <f>RELIANCE!B241</f>
        <v>1245.3</v>
      </c>
      <c r="D244" s="4">
        <f>SBI!B241</f>
        <v>850.55</v>
      </c>
      <c r="E244" s="6">
        <f>HUL!B241</f>
        <v>2363.25</v>
      </c>
      <c r="F244" s="6">
        <f>SUN!B241</f>
        <v>1789.05</v>
      </c>
      <c r="H244" s="5">
        <v>45643</v>
      </c>
      <c r="I244" s="18">
        <f t="shared" si="30"/>
        <v>-1.9636709548831233E-2</v>
      </c>
      <c r="J244" s="18">
        <f t="shared" si="31"/>
        <v>-1.8134510762437883E-2</v>
      </c>
      <c r="K244" s="18">
        <f t="shared" si="32"/>
        <v>-1.207967942389232E-2</v>
      </c>
      <c r="L244" s="18">
        <f t="shared" si="33"/>
        <v>-1.2256196775353168E-3</v>
      </c>
      <c r="M244" s="18">
        <f t="shared" si="34"/>
        <v>-1.1465355287877066E-2</v>
      </c>
      <c r="U244" s="5">
        <v>45643</v>
      </c>
      <c r="V244" s="51">
        <f t="shared" si="35"/>
        <v>-1.2508374940114766E-2</v>
      </c>
      <c r="W244" s="52">
        <f t="shared" si="39"/>
        <v>-1250.8374940114766</v>
      </c>
      <c r="X244" t="b">
        <f t="shared" si="36"/>
        <v>0</v>
      </c>
      <c r="Y244" t="b">
        <f t="shared" si="37"/>
        <v>0</v>
      </c>
      <c r="Z244" t="b">
        <f t="shared" si="38"/>
        <v>0</v>
      </c>
    </row>
    <row r="245" spans="1:26" x14ac:dyDescent="0.35">
      <c r="A245" s="5">
        <v>45644</v>
      </c>
      <c r="B245" s="6">
        <f>TCS!B242</f>
        <v>4347.8500000000004</v>
      </c>
      <c r="C245" s="6">
        <f>RELIANCE!B242</f>
        <v>1253.25</v>
      </c>
      <c r="D245" s="4">
        <f>SBI!B242</f>
        <v>838.15</v>
      </c>
      <c r="E245" s="6">
        <f>HUL!B242</f>
        <v>2359.1999999999998</v>
      </c>
      <c r="F245" s="6">
        <f>SUN!B242</f>
        <v>1801.05</v>
      </c>
      <c r="H245" s="5">
        <v>45644</v>
      </c>
      <c r="I245" s="18">
        <f t="shared" si="30"/>
        <v>4.47037079819812E-3</v>
      </c>
      <c r="J245" s="18">
        <f t="shared" si="31"/>
        <v>6.3840038544928923E-3</v>
      </c>
      <c r="K245" s="18">
        <f t="shared" si="32"/>
        <v>-1.4578801951678266E-2</v>
      </c>
      <c r="L245" s="18">
        <f t="shared" si="33"/>
        <v>-1.7137416693113749E-3</v>
      </c>
      <c r="M245" s="18">
        <f t="shared" si="34"/>
        <v>6.7074704452083633E-3</v>
      </c>
      <c r="U245" s="5">
        <v>45644</v>
      </c>
      <c r="V245" s="51">
        <f t="shared" si="35"/>
        <v>2.5386029538194705E-4</v>
      </c>
      <c r="W245" s="52">
        <f t="shared" si="39"/>
        <v>25.386029538194705</v>
      </c>
      <c r="X245" t="b">
        <f t="shared" si="36"/>
        <v>0</v>
      </c>
      <c r="Y245" t="b">
        <f t="shared" si="37"/>
        <v>0</v>
      </c>
      <c r="Z245" t="b">
        <f t="shared" si="38"/>
        <v>0</v>
      </c>
    </row>
    <row r="246" spans="1:26" x14ac:dyDescent="0.35">
      <c r="A246" s="5">
        <v>45645</v>
      </c>
      <c r="B246" s="6">
        <f>TCS!B243</f>
        <v>4271.8999999999996</v>
      </c>
      <c r="C246" s="6">
        <f>RELIANCE!B243</f>
        <v>1230.45</v>
      </c>
      <c r="D246" s="4">
        <f>SBI!B243</f>
        <v>832.8</v>
      </c>
      <c r="E246" s="6">
        <f>HUL!B243</f>
        <v>2359.85</v>
      </c>
      <c r="F246" s="6">
        <f>SUN!B243</f>
        <v>1823.3</v>
      </c>
      <c r="H246" s="5">
        <v>45645</v>
      </c>
      <c r="I246" s="18">
        <f t="shared" si="30"/>
        <v>-1.7468403923778575E-2</v>
      </c>
      <c r="J246" s="18">
        <f t="shared" si="31"/>
        <v>-1.8192698982645084E-2</v>
      </c>
      <c r="K246" s="18">
        <f t="shared" si="32"/>
        <v>-6.3831056493468541E-3</v>
      </c>
      <c r="L246" s="18">
        <f t="shared" si="33"/>
        <v>2.7551712444906507E-4</v>
      </c>
      <c r="M246" s="18">
        <f t="shared" si="34"/>
        <v>1.235390466672226E-2</v>
      </c>
      <c r="U246" s="5">
        <v>45645</v>
      </c>
      <c r="V246" s="51">
        <f t="shared" si="35"/>
        <v>-5.8829573529198369E-3</v>
      </c>
      <c r="W246" s="52">
        <f t="shared" si="39"/>
        <v>-588.29573529198365</v>
      </c>
      <c r="X246" t="b">
        <f t="shared" si="36"/>
        <v>0</v>
      </c>
      <c r="Y246" t="b">
        <f t="shared" si="37"/>
        <v>0</v>
      </c>
      <c r="Z246" t="b">
        <f t="shared" si="38"/>
        <v>0</v>
      </c>
    </row>
    <row r="247" spans="1:26" x14ac:dyDescent="0.35">
      <c r="A247" s="5">
        <v>45646</v>
      </c>
      <c r="B247" s="6">
        <f>TCS!B244</f>
        <v>4170.3</v>
      </c>
      <c r="C247" s="6">
        <f>RELIANCE!B244</f>
        <v>1205.3</v>
      </c>
      <c r="D247" s="4">
        <f>SBI!B244</f>
        <v>812</v>
      </c>
      <c r="E247" s="6">
        <f>HUL!B244</f>
        <v>2333.9</v>
      </c>
      <c r="F247" s="6">
        <f>SUN!B244</f>
        <v>1808.85</v>
      </c>
      <c r="H247" s="5">
        <v>45646</v>
      </c>
      <c r="I247" s="18">
        <f t="shared" si="30"/>
        <v>-2.378332826142926E-2</v>
      </c>
      <c r="J247" s="18">
        <f t="shared" si="31"/>
        <v>-2.0439676541102902E-2</v>
      </c>
      <c r="K247" s="18">
        <f t="shared" si="32"/>
        <v>-2.4975984630163262E-2</v>
      </c>
      <c r="L247" s="18">
        <f t="shared" si="33"/>
        <v>-1.0996461639510957E-2</v>
      </c>
      <c r="M247" s="18">
        <f t="shared" si="34"/>
        <v>-7.9251905884933915E-3</v>
      </c>
      <c r="U247" s="5">
        <v>45646</v>
      </c>
      <c r="V247" s="51">
        <f t="shared" si="35"/>
        <v>-1.7624128332139954E-2</v>
      </c>
      <c r="W247" s="52">
        <f t="shared" si="39"/>
        <v>-1762.4128332139953</v>
      </c>
      <c r="X247" t="b">
        <f t="shared" si="36"/>
        <v>0</v>
      </c>
      <c r="Y247" t="b">
        <f t="shared" si="37"/>
        <v>0</v>
      </c>
      <c r="Z247" t="b">
        <f t="shared" si="38"/>
        <v>0</v>
      </c>
    </row>
    <row r="248" spans="1:26" x14ac:dyDescent="0.35">
      <c r="A248" s="5">
        <v>45649</v>
      </c>
      <c r="B248" s="6">
        <f>TCS!B245</f>
        <v>4158.3</v>
      </c>
      <c r="C248" s="6">
        <f>RELIANCE!B245</f>
        <v>1222.3</v>
      </c>
      <c r="D248" s="4">
        <f>SBI!B245</f>
        <v>821.15</v>
      </c>
      <c r="E248" s="6">
        <f>HUL!B245</f>
        <v>2338.9</v>
      </c>
      <c r="F248" s="6">
        <f>SUN!B245</f>
        <v>1814.6</v>
      </c>
      <c r="H248" s="5">
        <v>45649</v>
      </c>
      <c r="I248" s="18">
        <f t="shared" si="30"/>
        <v>-2.8774908279979305E-3</v>
      </c>
      <c r="J248" s="18">
        <f t="shared" si="31"/>
        <v>1.4104372355430161E-2</v>
      </c>
      <c r="K248" s="18">
        <f t="shared" si="32"/>
        <v>1.126847290640387E-2</v>
      </c>
      <c r="L248" s="18">
        <f t="shared" si="33"/>
        <v>2.1423368610480331E-3</v>
      </c>
      <c r="M248" s="18">
        <f t="shared" si="34"/>
        <v>3.1788152693701388E-3</v>
      </c>
      <c r="U248" s="5">
        <v>45649</v>
      </c>
      <c r="V248" s="51">
        <f t="shared" si="35"/>
        <v>5.5633013128508551E-3</v>
      </c>
      <c r="W248" s="52">
        <f t="shared" si="39"/>
        <v>556.33013128508549</v>
      </c>
      <c r="X248" t="b">
        <f t="shared" si="36"/>
        <v>0</v>
      </c>
      <c r="Y248" t="b">
        <f t="shared" si="37"/>
        <v>0</v>
      </c>
      <c r="Z248" t="b">
        <f t="shared" si="38"/>
        <v>0</v>
      </c>
    </row>
    <row r="249" spans="1:26" x14ac:dyDescent="0.35">
      <c r="A249" s="5">
        <v>45650</v>
      </c>
      <c r="B249" s="6">
        <f>TCS!B246</f>
        <v>4179.5</v>
      </c>
      <c r="C249" s="6">
        <f>RELIANCE!B246</f>
        <v>1222.75</v>
      </c>
      <c r="D249" s="4">
        <f>SBI!B246</f>
        <v>812.05</v>
      </c>
      <c r="E249" s="6">
        <f>HUL!B246</f>
        <v>2335.5500000000002</v>
      </c>
      <c r="F249" s="6">
        <f>SUN!B246</f>
        <v>1819</v>
      </c>
      <c r="H249" s="5">
        <v>45650</v>
      </c>
      <c r="I249" s="18">
        <f t="shared" si="30"/>
        <v>5.0982372604189141E-3</v>
      </c>
      <c r="J249" s="18">
        <f t="shared" si="31"/>
        <v>3.6815838992065864E-4</v>
      </c>
      <c r="K249" s="18">
        <f t="shared" si="32"/>
        <v>-1.1082019119527553E-2</v>
      </c>
      <c r="L249" s="18">
        <f t="shared" si="33"/>
        <v>-1.4322972337422746E-3</v>
      </c>
      <c r="M249" s="18">
        <f t="shared" si="34"/>
        <v>2.4247768103162759E-3</v>
      </c>
      <c r="U249" s="5">
        <v>45650</v>
      </c>
      <c r="V249" s="51">
        <f t="shared" si="35"/>
        <v>-9.2462877852279596E-4</v>
      </c>
      <c r="W249" s="52">
        <f t="shared" si="39"/>
        <v>-92.46287785227959</v>
      </c>
      <c r="X249" t="b">
        <f t="shared" si="36"/>
        <v>0</v>
      </c>
      <c r="Y249" t="b">
        <f t="shared" si="37"/>
        <v>0</v>
      </c>
      <c r="Z249" t="b">
        <f t="shared" si="38"/>
        <v>0</v>
      </c>
    </row>
    <row r="250" spans="1:26" x14ac:dyDescent="0.35">
      <c r="A250" s="5">
        <v>45652</v>
      </c>
      <c r="B250" s="6">
        <f>TCS!B247</f>
        <v>4169.1000000000004</v>
      </c>
      <c r="C250" s="6">
        <f>RELIANCE!B247</f>
        <v>1216.55</v>
      </c>
      <c r="D250" s="4">
        <f>SBI!B247</f>
        <v>812.45</v>
      </c>
      <c r="E250" s="6">
        <f>HUL!B247</f>
        <v>2332.75</v>
      </c>
      <c r="F250" s="6">
        <f>SUN!B247</f>
        <v>1841.35</v>
      </c>
      <c r="H250" s="5">
        <v>45652</v>
      </c>
      <c r="I250" s="18">
        <f t="shared" si="30"/>
        <v>-2.488335925349805E-3</v>
      </c>
      <c r="J250" s="18">
        <f t="shared" si="31"/>
        <v>-5.0705377223472237E-3</v>
      </c>
      <c r="K250" s="18">
        <f t="shared" si="32"/>
        <v>4.9258050612666082E-4</v>
      </c>
      <c r="L250" s="18">
        <f t="shared" si="33"/>
        <v>-1.1988610819722023E-3</v>
      </c>
      <c r="M250" s="18">
        <f t="shared" si="34"/>
        <v>1.2286970863111479E-2</v>
      </c>
      <c r="U250" s="5">
        <v>45652</v>
      </c>
      <c r="V250" s="51">
        <f t="shared" si="35"/>
        <v>8.0436332791378206E-4</v>
      </c>
      <c r="W250" s="52">
        <f t="shared" si="39"/>
        <v>80.436332791378206</v>
      </c>
      <c r="X250" t="b">
        <f t="shared" si="36"/>
        <v>0</v>
      </c>
      <c r="Y250" t="b">
        <f t="shared" si="37"/>
        <v>0</v>
      </c>
      <c r="Z250" t="b">
        <f t="shared" si="38"/>
        <v>0</v>
      </c>
    </row>
    <row r="251" spans="1:26" x14ac:dyDescent="0.35">
      <c r="A251" s="5">
        <v>45653</v>
      </c>
      <c r="B251" s="6">
        <f>TCS!B248</f>
        <v>4164.8500000000004</v>
      </c>
      <c r="C251" s="6">
        <f>RELIANCE!B248</f>
        <v>1221.05</v>
      </c>
      <c r="D251" s="4">
        <f>SBI!B248</f>
        <v>799.65</v>
      </c>
      <c r="E251" s="6">
        <f>HUL!B248</f>
        <v>2341.25</v>
      </c>
      <c r="F251" s="6">
        <f>SUN!B248</f>
        <v>1861.25</v>
      </c>
      <c r="H251" s="5">
        <v>45653</v>
      </c>
      <c r="I251" s="18">
        <f t="shared" si="30"/>
        <v>-1.0194046676740287E-3</v>
      </c>
      <c r="J251" s="18">
        <f t="shared" si="31"/>
        <v>3.6989848341622E-3</v>
      </c>
      <c r="K251" s="18">
        <f t="shared" si="32"/>
        <v>-1.575481568096504E-2</v>
      </c>
      <c r="L251" s="18">
        <f t="shared" si="33"/>
        <v>3.6437680848784293E-3</v>
      </c>
      <c r="M251" s="18">
        <f t="shared" si="34"/>
        <v>1.0807288130990855E-2</v>
      </c>
      <c r="U251" s="5">
        <v>45653</v>
      </c>
      <c r="V251" s="51">
        <f t="shared" si="35"/>
        <v>2.7516414027848376E-4</v>
      </c>
      <c r="W251" s="52">
        <f t="shared" si="39"/>
        <v>27.516414027848377</v>
      </c>
      <c r="X251" t="b">
        <f t="shared" si="36"/>
        <v>0</v>
      </c>
      <c r="Y251" t="b">
        <f t="shared" si="37"/>
        <v>0</v>
      </c>
      <c r="Z251" t="b">
        <f t="shared" si="38"/>
        <v>0</v>
      </c>
    </row>
    <row r="252" spans="1:26" x14ac:dyDescent="0.35">
      <c r="A252" s="5">
        <v>45656</v>
      </c>
      <c r="B252" s="6">
        <f>TCS!B249</f>
        <v>4158.8</v>
      </c>
      <c r="C252" s="6">
        <f>RELIANCE!B249</f>
        <v>1210.7</v>
      </c>
      <c r="D252" s="4">
        <f>SBI!B249</f>
        <v>788.3</v>
      </c>
      <c r="E252" s="6">
        <f>HUL!B249</f>
        <v>2343.5</v>
      </c>
      <c r="F252" s="6">
        <f>SUN!B249</f>
        <v>1883.9</v>
      </c>
      <c r="H252" s="5">
        <v>45656</v>
      </c>
      <c r="I252" s="18">
        <f t="shared" si="30"/>
        <v>-1.4526333481398312E-3</v>
      </c>
      <c r="J252" s="18">
        <f t="shared" si="31"/>
        <v>-8.4763113713606231E-3</v>
      </c>
      <c r="K252" s="18">
        <f t="shared" si="32"/>
        <v>-1.4193709748014816E-2</v>
      </c>
      <c r="L252" s="18">
        <f t="shared" si="33"/>
        <v>9.6102509343309883E-4</v>
      </c>
      <c r="M252" s="18">
        <f t="shared" si="34"/>
        <v>1.2169241101410488E-2</v>
      </c>
      <c r="U252" s="5">
        <v>45656</v>
      </c>
      <c r="V252" s="51">
        <f t="shared" si="35"/>
        <v>-2.1984776545343363E-3</v>
      </c>
      <c r="W252" s="52">
        <f t="shared" si="39"/>
        <v>-219.84776545343362</v>
      </c>
      <c r="X252" t="b">
        <f t="shared" si="36"/>
        <v>0</v>
      </c>
      <c r="Y252" t="b">
        <f t="shared" si="37"/>
        <v>0</v>
      </c>
      <c r="Z252" t="b">
        <f t="shared" si="38"/>
        <v>0</v>
      </c>
    </row>
    <row r="253" spans="1:26" x14ac:dyDescent="0.35">
      <c r="A253" s="5">
        <v>45657</v>
      </c>
      <c r="B253" s="6">
        <f>TCS!B250</f>
        <v>4094.8</v>
      </c>
      <c r="C253" s="6">
        <f>RELIANCE!B250</f>
        <v>1215.45</v>
      </c>
      <c r="D253" s="4">
        <f>SBI!B250</f>
        <v>794.95</v>
      </c>
      <c r="E253" s="6">
        <f>HUL!B250</f>
        <v>2326.85</v>
      </c>
      <c r="F253" s="6">
        <f>SUN!B250</f>
        <v>1886.35</v>
      </c>
      <c r="H253" s="5">
        <v>45657</v>
      </c>
      <c r="I253" s="18">
        <f t="shared" si="30"/>
        <v>-1.5389054534961977E-2</v>
      </c>
      <c r="J253" s="18">
        <f t="shared" si="31"/>
        <v>3.9233501280251382E-3</v>
      </c>
      <c r="K253" s="18">
        <f t="shared" si="32"/>
        <v>8.4358746670050166E-3</v>
      </c>
      <c r="L253" s="18">
        <f t="shared" si="33"/>
        <v>-7.1047578408364176E-3</v>
      </c>
      <c r="M253" s="18">
        <f t="shared" si="34"/>
        <v>1.3004936567757586E-3</v>
      </c>
      <c r="U253" s="5">
        <v>45657</v>
      </c>
      <c r="V253" s="51">
        <f t="shared" si="35"/>
        <v>-1.7668187847984964E-3</v>
      </c>
      <c r="W253" s="52">
        <f t="shared" si="39"/>
        <v>-176.68187847984964</v>
      </c>
      <c r="X253" t="b">
        <f t="shared" si="36"/>
        <v>0</v>
      </c>
      <c r="Y253" t="b">
        <f t="shared" si="37"/>
        <v>0</v>
      </c>
      <c r="Z253" t="b">
        <f t="shared" si="38"/>
        <v>0</v>
      </c>
    </row>
  </sheetData>
  <mergeCells count="7">
    <mergeCell ref="AB11:AD11"/>
    <mergeCell ref="A1:I1"/>
    <mergeCell ref="AF4:AH4"/>
    <mergeCell ref="A3:F3"/>
    <mergeCell ref="H3:M3"/>
    <mergeCell ref="O3:S3"/>
    <mergeCell ref="U3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F0E3-E885-4E96-A397-908F1B288EEE}">
  <dimension ref="A1:AE253"/>
  <sheetViews>
    <sheetView showGridLines="0" tabSelected="1" zoomScale="80" zoomScaleNormal="80" workbookViewId="0">
      <selection activeCell="J2" sqref="J2"/>
    </sheetView>
  </sheetViews>
  <sheetFormatPr defaultRowHeight="14.5" x14ac:dyDescent="0.35"/>
  <cols>
    <col min="1" max="1" width="10.54296875" bestFit="1" customWidth="1"/>
    <col min="8" max="8" width="10.54296875" bestFit="1" customWidth="1"/>
    <col min="21" max="21" width="10.54296875" bestFit="1" customWidth="1"/>
    <col min="22" max="22" width="19.54296875" bestFit="1" customWidth="1"/>
    <col min="23" max="23" width="17.1796875" bestFit="1" customWidth="1"/>
    <col min="24" max="24" width="19.6328125" bestFit="1" customWidth="1"/>
    <col min="25" max="25" width="22.26953125" bestFit="1" customWidth="1"/>
    <col min="26" max="26" width="14" bestFit="1" customWidth="1"/>
    <col min="28" max="28" width="21.54296875" bestFit="1" customWidth="1"/>
    <col min="29" max="29" width="11.7265625" customWidth="1"/>
    <col min="30" max="30" width="18.08984375" customWidth="1"/>
    <col min="31" max="31" width="12.36328125" customWidth="1"/>
  </cols>
  <sheetData>
    <row r="1" spans="1:31" ht="21" x14ac:dyDescent="0.5">
      <c r="A1" s="72" t="s">
        <v>882</v>
      </c>
      <c r="B1" s="72"/>
      <c r="C1" s="72"/>
      <c r="D1" s="72"/>
      <c r="E1" s="72"/>
      <c r="F1" s="72"/>
      <c r="G1" s="72"/>
      <c r="H1" s="72"/>
      <c r="I1" s="72"/>
    </row>
    <row r="3" spans="1:31" x14ac:dyDescent="0.35">
      <c r="A3" s="65" t="s">
        <v>795</v>
      </c>
      <c r="B3" s="65"/>
      <c r="C3" s="65"/>
      <c r="D3" s="65"/>
      <c r="E3" s="65"/>
      <c r="F3" s="65"/>
      <c r="H3" s="66" t="s">
        <v>798</v>
      </c>
      <c r="I3" s="66"/>
      <c r="J3" s="66"/>
      <c r="K3" s="66"/>
      <c r="L3" s="66"/>
      <c r="M3" s="66"/>
      <c r="O3" s="65" t="s">
        <v>797</v>
      </c>
      <c r="P3" s="65"/>
      <c r="Q3" s="65"/>
      <c r="R3" s="65"/>
      <c r="S3" s="65"/>
      <c r="U3" s="65" t="s">
        <v>833</v>
      </c>
      <c r="V3" s="65"/>
      <c r="W3" s="65"/>
      <c r="X3" s="65"/>
      <c r="Y3" s="65"/>
      <c r="Z3" s="65"/>
      <c r="AB3" s="14" t="s">
        <v>837</v>
      </c>
      <c r="AC3" s="34"/>
    </row>
    <row r="4" spans="1:31" x14ac:dyDescent="0.35">
      <c r="A4" s="15" t="s">
        <v>794</v>
      </c>
      <c r="B4" s="15" t="s">
        <v>789</v>
      </c>
      <c r="C4" s="15" t="s">
        <v>790</v>
      </c>
      <c r="D4" s="15" t="s">
        <v>791</v>
      </c>
      <c r="E4" s="15" t="s">
        <v>792</v>
      </c>
      <c r="F4" s="15" t="s">
        <v>793</v>
      </c>
      <c r="H4" s="15" t="s">
        <v>794</v>
      </c>
      <c r="I4" s="15" t="s">
        <v>789</v>
      </c>
      <c r="J4" s="15" t="s">
        <v>790</v>
      </c>
      <c r="K4" s="15" t="s">
        <v>791</v>
      </c>
      <c r="L4" s="15" t="s">
        <v>792</v>
      </c>
      <c r="M4" s="15" t="s">
        <v>793</v>
      </c>
      <c r="O4" s="14" t="s">
        <v>789</v>
      </c>
      <c r="P4" s="14" t="s">
        <v>790</v>
      </c>
      <c r="Q4" s="14" t="s">
        <v>791</v>
      </c>
      <c r="R4" s="14" t="s">
        <v>792</v>
      </c>
      <c r="S4" s="14" t="s">
        <v>793</v>
      </c>
      <c r="U4" s="14" t="s">
        <v>794</v>
      </c>
      <c r="V4" s="14" t="s">
        <v>796</v>
      </c>
      <c r="W4" s="14" t="s">
        <v>832</v>
      </c>
      <c r="X4" s="14" t="s">
        <v>835</v>
      </c>
      <c r="Y4" s="14" t="s">
        <v>834</v>
      </c>
      <c r="Z4" s="14" t="s">
        <v>836</v>
      </c>
      <c r="AB4" s="14" t="s">
        <v>838</v>
      </c>
      <c r="AC4" s="14" t="s">
        <v>839</v>
      </c>
    </row>
    <row r="5" spans="1:31" x14ac:dyDescent="0.35">
      <c r="A5" s="5">
        <v>45292</v>
      </c>
      <c r="B5" s="6">
        <f>TCS!B2</f>
        <v>3793.52</v>
      </c>
      <c r="C5" s="6">
        <f>RELIANCE!B2</f>
        <v>1295.1300000000001</v>
      </c>
      <c r="D5" s="4">
        <f>SBI!B2</f>
        <v>641.35</v>
      </c>
      <c r="E5" s="6">
        <f>HUL!B2</f>
        <v>2644.22</v>
      </c>
      <c r="F5" s="6">
        <f>SUN!B2</f>
        <v>1260.25</v>
      </c>
      <c r="H5" s="5">
        <v>45292</v>
      </c>
      <c r="O5" s="12">
        <v>0.2</v>
      </c>
      <c r="P5" s="12">
        <v>0.2</v>
      </c>
      <c r="Q5" s="12">
        <v>0.2</v>
      </c>
      <c r="R5" s="12">
        <v>0.2</v>
      </c>
      <c r="S5" s="12">
        <v>0.2</v>
      </c>
      <c r="U5" s="5">
        <v>45292</v>
      </c>
      <c r="X5" s="54" t="s">
        <v>839</v>
      </c>
      <c r="Y5" s="54" t="s">
        <v>839</v>
      </c>
      <c r="Z5" s="54" t="s">
        <v>839</v>
      </c>
      <c r="AB5" s="24" t="s">
        <v>840</v>
      </c>
      <c r="AC5" s="11">
        <f>'Historical Method'!W12</f>
        <v>-1996.0655376099171</v>
      </c>
    </row>
    <row r="6" spans="1:31" x14ac:dyDescent="0.35">
      <c r="A6" s="5">
        <v>45293</v>
      </c>
      <c r="B6" s="6">
        <f>TCS!B3</f>
        <v>3765.75</v>
      </c>
      <c r="C6" s="6">
        <f>RELIANCE!B3</f>
        <v>1305.8499999999999</v>
      </c>
      <c r="D6" s="4">
        <f>SBI!B3</f>
        <v>639.45000000000005</v>
      </c>
      <c r="E6" s="6">
        <f>HUL!B3</f>
        <v>2603.4299999999998</v>
      </c>
      <c r="F6" s="6">
        <f>SUN!B3</f>
        <v>1296.2</v>
      </c>
      <c r="H6" s="5">
        <v>45293</v>
      </c>
      <c r="I6" s="18">
        <f>B6/B5-1</f>
        <v>-7.3203779075897701E-3</v>
      </c>
      <c r="J6" s="18">
        <f t="shared" ref="J6:M6" si="0">C6/C5-1</f>
        <v>8.2771613660403975E-3</v>
      </c>
      <c r="K6" s="18">
        <f t="shared" si="0"/>
        <v>-2.9625009745068986E-3</v>
      </c>
      <c r="L6" s="18">
        <f t="shared" si="0"/>
        <v>-1.5426099189931208E-2</v>
      </c>
      <c r="M6" s="18">
        <f t="shared" si="0"/>
        <v>2.8526086094029068E-2</v>
      </c>
      <c r="U6" s="5">
        <v>45293</v>
      </c>
      <c r="V6" s="51">
        <f>SUMPRODUCT(I6:M6,$O$5:$S$5)</f>
        <v>2.2188538776083178E-3</v>
      </c>
      <c r="W6" s="52">
        <f>V6*100000</f>
        <v>221.88538776083178</v>
      </c>
      <c r="X6" t="b">
        <f>$AC$6&gt;W6</f>
        <v>0</v>
      </c>
      <c r="Y6" t="b">
        <f>$AC$7&gt;W6</f>
        <v>0</v>
      </c>
      <c r="Z6" t="b">
        <f>$AC$8&gt;W6</f>
        <v>0</v>
      </c>
      <c r="AB6" s="24" t="s">
        <v>841</v>
      </c>
      <c r="AC6" s="11">
        <f>'Variance Covariance'!W21</f>
        <v>-1915.1505399326477</v>
      </c>
    </row>
    <row r="7" spans="1:31" x14ac:dyDescent="0.35">
      <c r="A7" s="5">
        <v>45294</v>
      </c>
      <c r="B7" s="6">
        <f>TCS!B4</f>
        <v>3674.72</v>
      </c>
      <c r="C7" s="6">
        <f>RELIANCE!B4</f>
        <v>1291.6500000000001</v>
      </c>
      <c r="D7" s="4">
        <f>SBI!B4</f>
        <v>643.45000000000005</v>
      </c>
      <c r="E7" s="6">
        <f>HUL!B4</f>
        <v>2596.21</v>
      </c>
      <c r="F7" s="6">
        <f>SUN!B4</f>
        <v>1298.5999999999999</v>
      </c>
      <c r="H7" s="5">
        <v>45294</v>
      </c>
      <c r="I7" s="18">
        <f t="shared" ref="I7:I70" si="1">B7/B6-1</f>
        <v>-2.4173139480847206E-2</v>
      </c>
      <c r="J7" s="18">
        <f t="shared" ref="J7:J70" si="2">C7/C6-1</f>
        <v>-1.0874143278324366E-2</v>
      </c>
      <c r="K7" s="18">
        <f t="shared" ref="K7:K70" si="3">D7/D6-1</f>
        <v>6.2553757135037635E-3</v>
      </c>
      <c r="L7" s="18">
        <f t="shared" ref="L7:L70" si="4">E7/E6-1</f>
        <v>-2.7732645010619672E-3</v>
      </c>
      <c r="M7" s="18">
        <f t="shared" ref="M7:M70" si="5">F7/F6-1</f>
        <v>1.8515661163400754E-3</v>
      </c>
      <c r="U7" s="5">
        <v>45294</v>
      </c>
      <c r="V7" s="51">
        <f t="shared" ref="V7:V70" si="6">SUMPRODUCT(I7:M7,$O$5:$S$5)</f>
        <v>-5.9427210860779405E-3</v>
      </c>
      <c r="W7" s="52">
        <f>V7*100000</f>
        <v>-594.27210860779405</v>
      </c>
      <c r="X7" t="b">
        <f t="shared" ref="X7:X70" si="7">$AC$6&gt;W7</f>
        <v>0</v>
      </c>
      <c r="Y7" t="b">
        <f t="shared" ref="Y7:Y70" si="8">$AC$7&gt;W7</f>
        <v>0</v>
      </c>
      <c r="Z7" t="b">
        <f t="shared" ref="Z7:Z70" si="9">$AC$8&gt;W7</f>
        <v>1</v>
      </c>
      <c r="AB7" s="24" t="s">
        <v>842</v>
      </c>
      <c r="AC7" s="11">
        <f>'Monte Carlo Simulation'!BF12</f>
        <v>-2226.6689457715179</v>
      </c>
    </row>
    <row r="8" spans="1:31" x14ac:dyDescent="0.35">
      <c r="A8" s="5">
        <v>45295</v>
      </c>
      <c r="B8" s="6">
        <f>TCS!B5</f>
        <v>3649.89</v>
      </c>
      <c r="C8" s="6">
        <f>RELIANCE!B5</f>
        <v>1298.32</v>
      </c>
      <c r="D8" s="4">
        <f>SBI!B5</f>
        <v>642.75</v>
      </c>
      <c r="E8" s="6">
        <f>HUL!B5</f>
        <v>2582.27</v>
      </c>
      <c r="F8" s="6">
        <f>SUN!B5</f>
        <v>1312.95</v>
      </c>
      <c r="H8" s="5">
        <v>45295</v>
      </c>
      <c r="I8" s="18">
        <f t="shared" si="1"/>
        <v>-6.7569774023599205E-3</v>
      </c>
      <c r="J8" s="18">
        <f t="shared" si="2"/>
        <v>5.1639375991947567E-3</v>
      </c>
      <c r="K8" s="18">
        <f t="shared" si="3"/>
        <v>-1.0878856165981166E-3</v>
      </c>
      <c r="L8" s="18">
        <f t="shared" si="4"/>
        <v>-5.3693653440977096E-3</v>
      </c>
      <c r="M8" s="18">
        <f t="shared" si="5"/>
        <v>1.1050361928230501E-2</v>
      </c>
      <c r="U8" s="5">
        <v>45295</v>
      </c>
      <c r="V8" s="51">
        <f t="shared" si="6"/>
        <v>6.0001423287390186E-4</v>
      </c>
      <c r="W8" s="52">
        <f t="shared" ref="W8:W71" si="10">V8*100000</f>
        <v>60.001423287390189</v>
      </c>
      <c r="X8" t="b">
        <f t="shared" si="7"/>
        <v>0</v>
      </c>
      <c r="Y8" t="b">
        <f t="shared" si="8"/>
        <v>0</v>
      </c>
      <c r="Z8" t="b">
        <f t="shared" si="9"/>
        <v>0</v>
      </c>
    </row>
    <row r="9" spans="1:31" x14ac:dyDescent="0.35">
      <c r="A9" s="5">
        <v>45296</v>
      </c>
      <c r="B9" s="6">
        <f>TCS!B6</f>
        <v>3720.66</v>
      </c>
      <c r="C9" s="6">
        <f>RELIANCE!B6</f>
        <v>1303.8499999999999</v>
      </c>
      <c r="D9" s="4">
        <f>SBI!B6</f>
        <v>641.95000000000005</v>
      </c>
      <c r="E9" s="6">
        <f>HUL!B6</f>
        <v>2609.66</v>
      </c>
      <c r="F9" s="6">
        <f>SUN!B6</f>
        <v>1300.2</v>
      </c>
      <c r="H9" s="5">
        <v>45296</v>
      </c>
      <c r="I9" s="18">
        <f t="shared" si="1"/>
        <v>1.9389625440766611E-2</v>
      </c>
      <c r="J9" s="18">
        <f t="shared" si="2"/>
        <v>4.2593505453201175E-3</v>
      </c>
      <c r="K9" s="18">
        <f t="shared" si="3"/>
        <v>-1.2446518864254186E-3</v>
      </c>
      <c r="L9" s="18">
        <f t="shared" si="4"/>
        <v>1.060694660124617E-2</v>
      </c>
      <c r="M9" s="18">
        <f t="shared" si="5"/>
        <v>-9.7109562435736541E-3</v>
      </c>
      <c r="U9" s="5">
        <v>45296</v>
      </c>
      <c r="V9" s="51">
        <f t="shared" si="6"/>
        <v>4.6600628914667663E-3</v>
      </c>
      <c r="W9" s="52">
        <f t="shared" si="10"/>
        <v>466.00628914667664</v>
      </c>
      <c r="X9" t="b">
        <f t="shared" si="7"/>
        <v>0</v>
      </c>
      <c r="Y9" t="b">
        <f t="shared" si="8"/>
        <v>0</v>
      </c>
      <c r="Z9" t="b">
        <f t="shared" si="9"/>
        <v>0</v>
      </c>
      <c r="AB9" s="63" t="s">
        <v>853</v>
      </c>
      <c r="AC9" s="63"/>
      <c r="AD9" s="63"/>
    </row>
    <row r="10" spans="1:31" x14ac:dyDescent="0.35">
      <c r="A10" s="5">
        <v>45299</v>
      </c>
      <c r="B10" s="6">
        <f>TCS!B7</f>
        <v>3661.34</v>
      </c>
      <c r="C10" s="6">
        <f>RELIANCE!B7</f>
        <v>1293.68</v>
      </c>
      <c r="D10" s="4">
        <f>SBI!B7</f>
        <v>627</v>
      </c>
      <c r="E10" s="6">
        <f>HUL!B7</f>
        <v>2568.02</v>
      </c>
      <c r="F10" s="6">
        <f>SUN!B7</f>
        <v>1305.3</v>
      </c>
      <c r="H10" s="5">
        <v>45299</v>
      </c>
      <c r="I10" s="18">
        <f t="shared" si="1"/>
        <v>-1.5943407889997929E-2</v>
      </c>
      <c r="J10" s="18">
        <f t="shared" si="2"/>
        <v>-7.7999769912181494E-3</v>
      </c>
      <c r="K10" s="18">
        <f t="shared" si="3"/>
        <v>-2.3288418101098274E-2</v>
      </c>
      <c r="L10" s="18">
        <f t="shared" si="4"/>
        <v>-1.5956101561122815E-2</v>
      </c>
      <c r="M10" s="18">
        <f t="shared" si="5"/>
        <v>3.9224734656206905E-3</v>
      </c>
      <c r="U10" s="5">
        <v>45299</v>
      </c>
      <c r="V10" s="51">
        <f t="shared" si="6"/>
        <v>-1.1813086215563297E-2</v>
      </c>
      <c r="W10" s="52">
        <f t="shared" si="10"/>
        <v>-1181.3086215563296</v>
      </c>
      <c r="X10" t="b">
        <f t="shared" si="7"/>
        <v>0</v>
      </c>
      <c r="Y10" t="b">
        <f t="shared" si="8"/>
        <v>0</v>
      </c>
      <c r="Z10" t="b">
        <f t="shared" si="9"/>
        <v>1</v>
      </c>
    </row>
    <row r="11" spans="1:31" x14ac:dyDescent="0.35">
      <c r="A11" s="5">
        <v>45300</v>
      </c>
      <c r="B11" s="6">
        <f>TCS!B8</f>
        <v>3672.88</v>
      </c>
      <c r="C11" s="6">
        <f>RELIANCE!B8</f>
        <v>1290.25</v>
      </c>
      <c r="D11" s="4">
        <f>SBI!B8</f>
        <v>625.4</v>
      </c>
      <c r="E11" s="6">
        <f>HUL!B8</f>
        <v>2569.52</v>
      </c>
      <c r="F11" s="6">
        <f>SUN!B8</f>
        <v>1324</v>
      </c>
      <c r="H11" s="5">
        <v>45300</v>
      </c>
      <c r="I11" s="18">
        <f t="shared" si="1"/>
        <v>3.1518515079178577E-3</v>
      </c>
      <c r="J11" s="18">
        <f t="shared" si="2"/>
        <v>-2.6513511842186643E-3</v>
      </c>
      <c r="K11" s="18">
        <f t="shared" si="3"/>
        <v>-2.5518341307815273E-3</v>
      </c>
      <c r="L11" s="18">
        <f t="shared" si="4"/>
        <v>5.8410760040805698E-4</v>
      </c>
      <c r="M11" s="18">
        <f t="shared" si="5"/>
        <v>1.4326208534436669E-2</v>
      </c>
      <c r="U11" s="5">
        <v>45300</v>
      </c>
      <c r="V11" s="51">
        <f t="shared" si="6"/>
        <v>2.5717964655524784E-3</v>
      </c>
      <c r="W11" s="52">
        <f t="shared" si="10"/>
        <v>257.17964655524781</v>
      </c>
      <c r="X11" t="b">
        <f t="shared" si="7"/>
        <v>0</v>
      </c>
      <c r="Y11" t="b">
        <f t="shared" si="8"/>
        <v>0</v>
      </c>
      <c r="Z11" t="b">
        <f t="shared" si="9"/>
        <v>0</v>
      </c>
      <c r="AE11" t="s">
        <v>854</v>
      </c>
    </row>
    <row r="12" spans="1:31" x14ac:dyDescent="0.35">
      <c r="A12" s="5">
        <v>45301</v>
      </c>
      <c r="B12" s="6">
        <f>TCS!B9</f>
        <v>3695.93</v>
      </c>
      <c r="C12" s="6">
        <f>RELIANCE!B9</f>
        <v>1325.05</v>
      </c>
      <c r="D12" s="4">
        <f>SBI!B9</f>
        <v>621.75</v>
      </c>
      <c r="E12" s="6">
        <f>HUL!B9</f>
        <v>2567.1799999999998</v>
      </c>
      <c r="F12" s="6">
        <f>SUN!B9</f>
        <v>1324.85</v>
      </c>
      <c r="H12" s="5">
        <v>45301</v>
      </c>
      <c r="I12" s="18">
        <f t="shared" si="1"/>
        <v>6.2757291280954863E-3</v>
      </c>
      <c r="J12" s="18">
        <f t="shared" si="2"/>
        <v>2.6971517147839519E-2</v>
      </c>
      <c r="K12" s="18">
        <f t="shared" si="3"/>
        <v>-5.836264790534007E-3</v>
      </c>
      <c r="L12" s="18">
        <f t="shared" si="4"/>
        <v>-9.1067592390803309E-4</v>
      </c>
      <c r="M12" s="18">
        <f t="shared" si="5"/>
        <v>6.4199395770381251E-4</v>
      </c>
      <c r="U12" s="5">
        <v>45301</v>
      </c>
      <c r="V12" s="51">
        <f t="shared" si="6"/>
        <v>5.4284599038393567E-3</v>
      </c>
      <c r="W12" s="52">
        <f t="shared" si="10"/>
        <v>542.84599038393571</v>
      </c>
      <c r="X12" t="b">
        <f t="shared" si="7"/>
        <v>0</v>
      </c>
      <c r="Y12" t="b">
        <f t="shared" si="8"/>
        <v>0</v>
      </c>
      <c r="Z12" t="b">
        <f t="shared" si="9"/>
        <v>0</v>
      </c>
      <c r="AE12" t="s">
        <v>855</v>
      </c>
    </row>
    <row r="13" spans="1:31" x14ac:dyDescent="0.35">
      <c r="A13" s="5">
        <v>45302</v>
      </c>
      <c r="B13" s="6">
        <f>TCS!B10</f>
        <v>3718.32</v>
      </c>
      <c r="C13" s="6">
        <f>RELIANCE!B10</f>
        <v>1359.9</v>
      </c>
      <c r="D13" s="4">
        <f>SBI!B10</f>
        <v>620.20000000000005</v>
      </c>
      <c r="E13" s="6">
        <f>HUL!B10</f>
        <v>2526.14</v>
      </c>
      <c r="F13" s="6">
        <f>SUN!B10</f>
        <v>1316.25</v>
      </c>
      <c r="H13" s="5">
        <v>45302</v>
      </c>
      <c r="I13" s="18">
        <f t="shared" si="1"/>
        <v>6.0580151680362793E-3</v>
      </c>
      <c r="J13" s="18">
        <f t="shared" si="2"/>
        <v>2.6300894305875344E-2</v>
      </c>
      <c r="K13" s="18">
        <f t="shared" si="3"/>
        <v>-2.4929634097304865E-3</v>
      </c>
      <c r="L13" s="18">
        <f t="shared" si="4"/>
        <v>-1.5986413106989006E-2</v>
      </c>
      <c r="M13" s="18">
        <f t="shared" si="5"/>
        <v>-6.4913009019887946E-3</v>
      </c>
      <c r="U13" s="5">
        <v>45302</v>
      </c>
      <c r="V13" s="51">
        <f t="shared" si="6"/>
        <v>1.4776464110406676E-3</v>
      </c>
      <c r="W13" s="52">
        <f t="shared" si="10"/>
        <v>147.76464110406675</v>
      </c>
      <c r="X13" t="b">
        <f t="shared" si="7"/>
        <v>0</v>
      </c>
      <c r="Y13" t="b">
        <f t="shared" si="8"/>
        <v>0</v>
      </c>
      <c r="Z13" t="b">
        <f t="shared" si="9"/>
        <v>0</v>
      </c>
      <c r="AE13" t="s">
        <v>856</v>
      </c>
    </row>
    <row r="14" spans="1:31" x14ac:dyDescent="0.35">
      <c r="A14" s="5">
        <v>45303</v>
      </c>
      <c r="B14" s="6">
        <f>TCS!B11</f>
        <v>3864.89</v>
      </c>
      <c r="C14" s="6">
        <f>RELIANCE!B11</f>
        <v>1370.72</v>
      </c>
      <c r="D14" s="4">
        <f>SBI!B11</f>
        <v>633.6</v>
      </c>
      <c r="E14" s="6">
        <f>HUL!B11</f>
        <v>2533.91</v>
      </c>
      <c r="F14" s="6">
        <f>SUN!B11</f>
        <v>1325.95</v>
      </c>
      <c r="H14" s="5">
        <v>45303</v>
      </c>
      <c r="I14" s="18">
        <f t="shared" si="1"/>
        <v>3.9418339465134622E-2</v>
      </c>
      <c r="J14" s="18">
        <f t="shared" si="2"/>
        <v>7.9564673873078195E-3</v>
      </c>
      <c r="K14" s="18">
        <f t="shared" si="3"/>
        <v>2.1605933569816216E-2</v>
      </c>
      <c r="L14" s="18">
        <f t="shared" si="4"/>
        <v>3.0758390271323766E-3</v>
      </c>
      <c r="M14" s="18">
        <f t="shared" si="5"/>
        <v>7.3694207027541481E-3</v>
      </c>
      <c r="U14" s="5">
        <v>45303</v>
      </c>
      <c r="V14" s="51">
        <f t="shared" si="6"/>
        <v>1.5885200030429036E-2</v>
      </c>
      <c r="W14" s="52">
        <f t="shared" si="10"/>
        <v>1588.5200030429037</v>
      </c>
      <c r="X14" t="b">
        <f t="shared" si="7"/>
        <v>0</v>
      </c>
      <c r="Y14" t="b">
        <f t="shared" si="8"/>
        <v>0</v>
      </c>
      <c r="Z14" t="b">
        <f t="shared" si="9"/>
        <v>0</v>
      </c>
    </row>
    <row r="15" spans="1:31" x14ac:dyDescent="0.35">
      <c r="A15" s="5">
        <v>45306</v>
      </c>
      <c r="B15" s="6">
        <f>TCS!B12</f>
        <v>3885.8</v>
      </c>
      <c r="C15" s="6">
        <f>RELIANCE!B12</f>
        <v>1394.13</v>
      </c>
      <c r="D15" s="4">
        <f>SBI!B12</f>
        <v>640.1</v>
      </c>
      <c r="E15" s="6">
        <f>HUL!B12</f>
        <v>2563</v>
      </c>
      <c r="F15" s="6">
        <f>SUN!B12</f>
        <v>1329.35</v>
      </c>
      <c r="H15" s="5">
        <v>45306</v>
      </c>
      <c r="I15" s="18">
        <f t="shared" si="1"/>
        <v>5.4102445347734562E-3</v>
      </c>
      <c r="J15" s="18">
        <f t="shared" si="2"/>
        <v>1.7078615618069337E-2</v>
      </c>
      <c r="K15" s="18">
        <f t="shared" si="3"/>
        <v>1.0258838383838453E-2</v>
      </c>
      <c r="L15" s="18">
        <f t="shared" si="4"/>
        <v>1.1480281462246111E-2</v>
      </c>
      <c r="M15" s="18">
        <f t="shared" si="5"/>
        <v>2.5641992533653735E-3</v>
      </c>
      <c r="U15" s="5">
        <v>45306</v>
      </c>
      <c r="V15" s="51">
        <f t="shared" si="6"/>
        <v>9.3584358504585456E-3</v>
      </c>
      <c r="W15" s="52">
        <f t="shared" si="10"/>
        <v>935.84358504585452</v>
      </c>
      <c r="X15" t="b">
        <f t="shared" si="7"/>
        <v>0</v>
      </c>
      <c r="Y15" t="b">
        <f t="shared" si="8"/>
        <v>0</v>
      </c>
      <c r="Z15" t="b">
        <f t="shared" si="9"/>
        <v>0</v>
      </c>
      <c r="AB15" s="55" t="s">
        <v>857</v>
      </c>
      <c r="AC15" t="s">
        <v>861</v>
      </c>
    </row>
    <row r="16" spans="1:31" x14ac:dyDescent="0.35">
      <c r="A16" s="5">
        <v>45307</v>
      </c>
      <c r="B16" s="6">
        <f>TCS!B13</f>
        <v>3843.49</v>
      </c>
      <c r="C16" s="6">
        <f>RELIANCE!B13</f>
        <v>1374.63</v>
      </c>
      <c r="D16" s="4">
        <f>SBI!B13</f>
        <v>636.9</v>
      </c>
      <c r="E16" s="6">
        <f>HUL!B13</f>
        <v>2558.91</v>
      </c>
      <c r="F16" s="6">
        <f>SUN!B13</f>
        <v>1313.45</v>
      </c>
      <c r="H16" s="5">
        <v>45307</v>
      </c>
      <c r="I16" s="18">
        <f t="shared" si="1"/>
        <v>-1.0888362756704018E-2</v>
      </c>
      <c r="J16" s="18">
        <f t="shared" si="2"/>
        <v>-1.3987217834778631E-2</v>
      </c>
      <c r="K16" s="18">
        <f t="shared" si="3"/>
        <v>-4.9992188720513475E-3</v>
      </c>
      <c r="L16" s="18">
        <f t="shared" si="4"/>
        <v>-1.5957861880608881E-3</v>
      </c>
      <c r="M16" s="18">
        <f t="shared" si="5"/>
        <v>-1.196073268890796E-2</v>
      </c>
      <c r="U16" s="5">
        <v>45307</v>
      </c>
      <c r="V16" s="51">
        <f t="shared" si="6"/>
        <v>-8.686263668100571E-3</v>
      </c>
      <c r="W16" s="52">
        <f t="shared" si="10"/>
        <v>-868.62636681005711</v>
      </c>
      <c r="X16" t="b">
        <f t="shared" si="7"/>
        <v>0</v>
      </c>
      <c r="Y16" t="b">
        <f t="shared" si="8"/>
        <v>0</v>
      </c>
      <c r="Z16" t="b">
        <f t="shared" si="9"/>
        <v>1</v>
      </c>
      <c r="AB16" s="55" t="s">
        <v>858</v>
      </c>
      <c r="AC16" t="s">
        <v>862</v>
      </c>
    </row>
    <row r="17" spans="1:31" x14ac:dyDescent="0.35">
      <c r="A17" s="5">
        <v>45308</v>
      </c>
      <c r="B17" s="6">
        <f>TCS!B14</f>
        <v>3866.68</v>
      </c>
      <c r="C17" s="6">
        <f>RELIANCE!B14</f>
        <v>1361.57</v>
      </c>
      <c r="D17" s="4">
        <f>SBI!B14</f>
        <v>626</v>
      </c>
      <c r="E17" s="6">
        <f>HUL!B14</f>
        <v>2552.7399999999998</v>
      </c>
      <c r="F17" s="6">
        <f>SUN!B14</f>
        <v>1299</v>
      </c>
      <c r="H17" s="5">
        <v>45308</v>
      </c>
      <c r="I17" s="18">
        <f t="shared" si="1"/>
        <v>6.0335788567160709E-3</v>
      </c>
      <c r="J17" s="18">
        <f t="shared" si="2"/>
        <v>-9.5007383805097989E-3</v>
      </c>
      <c r="K17" s="18">
        <f t="shared" si="3"/>
        <v>-1.7114146647825401E-2</v>
      </c>
      <c r="L17" s="18">
        <f t="shared" si="4"/>
        <v>-2.4111828864633589E-3</v>
      </c>
      <c r="M17" s="18">
        <f t="shared" si="5"/>
        <v>-1.1001560775058095E-2</v>
      </c>
      <c r="U17" s="5">
        <v>45308</v>
      </c>
      <c r="V17" s="51">
        <f t="shared" si="6"/>
        <v>-6.7988099666281172E-3</v>
      </c>
      <c r="W17" s="52">
        <f t="shared" si="10"/>
        <v>-679.88099666281175</v>
      </c>
      <c r="X17" t="b">
        <f t="shared" si="7"/>
        <v>0</v>
      </c>
      <c r="Y17" t="b">
        <f t="shared" si="8"/>
        <v>0</v>
      </c>
      <c r="Z17" t="b">
        <f t="shared" si="9"/>
        <v>1</v>
      </c>
      <c r="AB17" s="55" t="s">
        <v>859</v>
      </c>
      <c r="AC17" t="s">
        <v>863</v>
      </c>
    </row>
    <row r="18" spans="1:31" x14ac:dyDescent="0.35">
      <c r="A18" s="5">
        <v>45309</v>
      </c>
      <c r="B18" s="6">
        <f>TCS!B15</f>
        <v>3884.6</v>
      </c>
      <c r="C18" s="6">
        <f>RELIANCE!B15</f>
        <v>1367.95</v>
      </c>
      <c r="D18" s="4">
        <f>SBI!B15</f>
        <v>628.29999999999995</v>
      </c>
      <c r="E18" s="6">
        <f>HUL!B15</f>
        <v>2537.9</v>
      </c>
      <c r="F18" s="6">
        <f>SUN!B15</f>
        <v>1335.75</v>
      </c>
      <c r="H18" s="5">
        <v>45309</v>
      </c>
      <c r="I18" s="18">
        <f t="shared" si="1"/>
        <v>4.6344667777007409E-3</v>
      </c>
      <c r="J18" s="18">
        <f t="shared" si="2"/>
        <v>4.6857671658453448E-3</v>
      </c>
      <c r="K18" s="18">
        <f t="shared" si="3"/>
        <v>3.674121405750741E-3</v>
      </c>
      <c r="L18" s="18">
        <f t="shared" si="4"/>
        <v>-5.8133613293949171E-3</v>
      </c>
      <c r="M18" s="18">
        <f t="shared" si="5"/>
        <v>2.8290993071593551E-2</v>
      </c>
      <c r="U18" s="5">
        <v>45309</v>
      </c>
      <c r="V18" s="51">
        <f t="shared" si="6"/>
        <v>7.0943974182990921E-3</v>
      </c>
      <c r="W18" s="52">
        <f t="shared" si="10"/>
        <v>709.43974182990917</v>
      </c>
      <c r="X18" t="b">
        <f t="shared" si="7"/>
        <v>0</v>
      </c>
      <c r="Y18" t="b">
        <f t="shared" si="8"/>
        <v>0</v>
      </c>
      <c r="Z18" t="b">
        <f t="shared" si="9"/>
        <v>0</v>
      </c>
      <c r="AB18" s="55" t="s">
        <v>860</v>
      </c>
      <c r="AC18" t="s">
        <v>864</v>
      </c>
    </row>
    <row r="19" spans="1:31" x14ac:dyDescent="0.35">
      <c r="A19" s="5">
        <v>45310</v>
      </c>
      <c r="B19" s="6">
        <f>TCS!B16</f>
        <v>3943.05</v>
      </c>
      <c r="C19" s="6">
        <f>RELIANCE!B16</f>
        <v>1367.45</v>
      </c>
      <c r="D19" s="4">
        <f>SBI!B16</f>
        <v>627.75</v>
      </c>
      <c r="E19" s="6">
        <f>HUL!B16</f>
        <v>2555.23</v>
      </c>
      <c r="F19" s="6">
        <f>SUN!B16</f>
        <v>1335.6</v>
      </c>
      <c r="H19" s="5">
        <v>45310</v>
      </c>
      <c r="I19" s="18">
        <f t="shared" si="1"/>
        <v>1.5046594243937728E-2</v>
      </c>
      <c r="J19" s="18">
        <f t="shared" si="2"/>
        <v>-3.6551043532295768E-4</v>
      </c>
      <c r="K19" s="18">
        <f t="shared" si="3"/>
        <v>-8.7537800413806099E-4</v>
      </c>
      <c r="L19" s="18">
        <f t="shared" si="4"/>
        <v>6.8284802395681687E-3</v>
      </c>
      <c r="M19" s="18">
        <f t="shared" si="5"/>
        <v>-1.1229646266153193E-4</v>
      </c>
      <c r="U19" s="5">
        <v>45310</v>
      </c>
      <c r="V19" s="51">
        <f t="shared" si="6"/>
        <v>4.1043779162766693E-3</v>
      </c>
      <c r="W19" s="52">
        <f t="shared" si="10"/>
        <v>410.43779162766691</v>
      </c>
      <c r="X19" t="b">
        <f t="shared" si="7"/>
        <v>0</v>
      </c>
      <c r="Y19" t="b">
        <f t="shared" si="8"/>
        <v>0</v>
      </c>
      <c r="Z19" t="b">
        <f t="shared" si="9"/>
        <v>0</v>
      </c>
    </row>
    <row r="20" spans="1:31" x14ac:dyDescent="0.35">
      <c r="A20" s="5">
        <v>45311</v>
      </c>
      <c r="B20" s="6">
        <f>TCS!B17</f>
        <v>3860.65</v>
      </c>
      <c r="C20" s="6">
        <f>RELIANCE!B17</f>
        <v>1356.65</v>
      </c>
      <c r="D20" s="4">
        <f>SBI!B17</f>
        <v>631.4</v>
      </c>
      <c r="E20" s="6">
        <f>HUL!B17</f>
        <v>2468.9</v>
      </c>
      <c r="F20" s="6">
        <f>SUN!B17</f>
        <v>1326.15</v>
      </c>
      <c r="H20" s="5">
        <v>45311</v>
      </c>
      <c r="I20" s="18">
        <f t="shared" si="1"/>
        <v>-2.0897528562914491E-2</v>
      </c>
      <c r="J20" s="18">
        <f t="shared" si="2"/>
        <v>-7.8979121722914103E-3</v>
      </c>
      <c r="K20" s="18">
        <f t="shared" si="3"/>
        <v>5.8144165671047965E-3</v>
      </c>
      <c r="L20" s="18">
        <f t="shared" si="4"/>
        <v>-3.3785608340540785E-2</v>
      </c>
      <c r="M20" s="18">
        <f t="shared" si="5"/>
        <v>-7.0754716981130672E-3</v>
      </c>
      <c r="U20" s="5">
        <v>45311</v>
      </c>
      <c r="V20" s="51">
        <f t="shared" si="6"/>
        <v>-1.2768420841350991E-2</v>
      </c>
      <c r="W20" s="52">
        <f t="shared" si="10"/>
        <v>-1276.8420841350992</v>
      </c>
      <c r="X20" t="b">
        <f t="shared" si="7"/>
        <v>0</v>
      </c>
      <c r="Y20" t="b">
        <f t="shared" si="8"/>
        <v>0</v>
      </c>
      <c r="Z20" t="b">
        <f t="shared" si="9"/>
        <v>1</v>
      </c>
      <c r="AB20" s="14" t="s">
        <v>838</v>
      </c>
      <c r="AC20" s="14" t="s">
        <v>865</v>
      </c>
      <c r="AD20" s="14" t="s">
        <v>841</v>
      </c>
      <c r="AE20" s="14" t="s">
        <v>866</v>
      </c>
    </row>
    <row r="21" spans="1:31" x14ac:dyDescent="0.35">
      <c r="A21" s="5">
        <v>45314</v>
      </c>
      <c r="B21" s="6">
        <f>TCS!B18</f>
        <v>3858.25</v>
      </c>
      <c r="C21" s="6">
        <f>RELIANCE!B18</f>
        <v>1328.57</v>
      </c>
      <c r="D21" s="4">
        <f>SBI!B18</f>
        <v>605.1</v>
      </c>
      <c r="E21" s="6">
        <f>HUL!B18</f>
        <v>2366.13</v>
      </c>
      <c r="F21" s="6">
        <f>SUN!B18</f>
        <v>1378.3</v>
      </c>
      <c r="H21" s="5">
        <v>45314</v>
      </c>
      <c r="I21" s="18">
        <f t="shared" si="1"/>
        <v>-6.2165697486171734E-4</v>
      </c>
      <c r="J21" s="18">
        <f t="shared" si="2"/>
        <v>-2.0698042973500974E-2</v>
      </c>
      <c r="K21" s="18">
        <f t="shared" si="3"/>
        <v>-4.1653468482736655E-2</v>
      </c>
      <c r="L21" s="18">
        <f t="shared" si="4"/>
        <v>-4.1625825266312977E-2</v>
      </c>
      <c r="M21" s="18">
        <f t="shared" si="5"/>
        <v>3.9324359989443058E-2</v>
      </c>
      <c r="U21" s="5">
        <v>45314</v>
      </c>
      <c r="V21" s="51">
        <f t="shared" si="6"/>
        <v>-1.3054926741593852E-2</v>
      </c>
      <c r="W21" s="52">
        <f t="shared" si="10"/>
        <v>-1305.4926741593852</v>
      </c>
      <c r="X21" t="b">
        <f t="shared" si="7"/>
        <v>0</v>
      </c>
      <c r="Y21" t="b">
        <f t="shared" si="8"/>
        <v>0</v>
      </c>
      <c r="Z21" t="b">
        <f t="shared" si="9"/>
        <v>1</v>
      </c>
      <c r="AB21" s="24" t="s">
        <v>857</v>
      </c>
      <c r="AC21" s="31">
        <v>0.01</v>
      </c>
      <c r="AD21" s="31">
        <v>0.01</v>
      </c>
      <c r="AE21" s="31">
        <v>0.01</v>
      </c>
    </row>
    <row r="22" spans="1:31" x14ac:dyDescent="0.35">
      <c r="A22" s="5">
        <v>45315</v>
      </c>
      <c r="B22" s="6">
        <f>TCS!B19</f>
        <v>3841.8</v>
      </c>
      <c r="C22" s="6">
        <f>RELIANCE!B19</f>
        <v>1343.88</v>
      </c>
      <c r="D22" s="4">
        <f>SBI!B19</f>
        <v>618.29999999999995</v>
      </c>
      <c r="E22" s="6">
        <f>HUL!B19</f>
        <v>2431.9699999999998</v>
      </c>
      <c r="F22" s="6">
        <f>SUN!B19</f>
        <v>1382.1</v>
      </c>
      <c r="H22" s="5">
        <v>45315</v>
      </c>
      <c r="I22" s="18">
        <f t="shared" si="1"/>
        <v>-4.2635910062851501E-3</v>
      </c>
      <c r="J22" s="18">
        <f t="shared" si="2"/>
        <v>1.1523668305019719E-2</v>
      </c>
      <c r="K22" s="18">
        <f t="shared" si="3"/>
        <v>2.1814576103123429E-2</v>
      </c>
      <c r="L22" s="18">
        <f t="shared" si="4"/>
        <v>2.7826028155680138E-2</v>
      </c>
      <c r="M22" s="18">
        <f t="shared" si="5"/>
        <v>2.7570195167960776E-3</v>
      </c>
      <c r="U22" s="5">
        <v>45315</v>
      </c>
      <c r="V22" s="51">
        <f t="shared" si="6"/>
        <v>1.1931540214866844E-2</v>
      </c>
      <c r="W22" s="52">
        <f t="shared" si="10"/>
        <v>1193.1540214866843</v>
      </c>
      <c r="X22" t="b">
        <f t="shared" si="7"/>
        <v>0</v>
      </c>
      <c r="Y22" t="b">
        <f t="shared" si="8"/>
        <v>0</v>
      </c>
      <c r="Z22" t="b">
        <f t="shared" si="9"/>
        <v>0</v>
      </c>
      <c r="AB22" s="24" t="s">
        <v>859</v>
      </c>
      <c r="AC22">
        <f>'Back Testing (Traffic Light)'!AC13</f>
        <v>2</v>
      </c>
      <c r="AD22">
        <f>'Back Testing (Traffic Light)'!AC14</f>
        <v>3</v>
      </c>
      <c r="AE22">
        <f>'Back Testing (Traffic Light)'!AC15</f>
        <v>1</v>
      </c>
    </row>
    <row r="23" spans="1:31" x14ac:dyDescent="0.35">
      <c r="A23" s="5">
        <v>45316</v>
      </c>
      <c r="B23" s="6">
        <f>TCS!B20</f>
        <v>3810.3</v>
      </c>
      <c r="C23" s="6">
        <f>RELIANCE!B20</f>
        <v>1353.07</v>
      </c>
      <c r="D23" s="4">
        <f>SBI!B20</f>
        <v>612.75</v>
      </c>
      <c r="E23" s="6">
        <f>HUL!B20</f>
        <v>2418.67</v>
      </c>
      <c r="F23" s="6">
        <f>SUN!B20</f>
        <v>1368.3</v>
      </c>
      <c r="H23" s="5">
        <v>45316</v>
      </c>
      <c r="I23" s="18">
        <f t="shared" si="1"/>
        <v>-8.1992815867562019E-3</v>
      </c>
      <c r="J23" s="18">
        <f t="shared" si="2"/>
        <v>6.8384081912074013E-3</v>
      </c>
      <c r="K23" s="18">
        <f t="shared" si="3"/>
        <v>-8.9762251334303267E-3</v>
      </c>
      <c r="L23" s="18">
        <f t="shared" si="4"/>
        <v>-5.4688174607415707E-3</v>
      </c>
      <c r="M23" s="18">
        <f t="shared" si="5"/>
        <v>-9.9848057304101623E-3</v>
      </c>
      <c r="U23" s="5">
        <v>45316</v>
      </c>
      <c r="V23" s="51">
        <f t="shared" si="6"/>
        <v>-5.1581443440261721E-3</v>
      </c>
      <c r="W23" s="52">
        <f t="shared" si="10"/>
        <v>-515.81443440261717</v>
      </c>
      <c r="X23" t="b">
        <f t="shared" si="7"/>
        <v>0</v>
      </c>
      <c r="Y23" t="b">
        <f t="shared" si="8"/>
        <v>0</v>
      </c>
      <c r="Z23" t="b">
        <f t="shared" si="9"/>
        <v>1</v>
      </c>
      <c r="AB23" s="24" t="s">
        <v>860</v>
      </c>
      <c r="AC23">
        <v>248</v>
      </c>
      <c r="AD23">
        <v>248</v>
      </c>
      <c r="AE23">
        <v>248</v>
      </c>
    </row>
    <row r="24" spans="1:31" x14ac:dyDescent="0.35">
      <c r="A24" s="5">
        <v>45320</v>
      </c>
      <c r="B24" s="6">
        <f>TCS!B21</f>
        <v>3801</v>
      </c>
      <c r="C24" s="6">
        <f>RELIANCE!B21</f>
        <v>1448.05</v>
      </c>
      <c r="D24" s="4">
        <f>SBI!B21</f>
        <v>622.95000000000005</v>
      </c>
      <c r="E24" s="6">
        <f>HUL!B21</f>
        <v>2434.71</v>
      </c>
      <c r="F24" s="6">
        <f>SUN!B21</f>
        <v>1400.85</v>
      </c>
      <c r="H24" s="5">
        <v>45320</v>
      </c>
      <c r="I24" s="18">
        <f t="shared" si="1"/>
        <v>-2.4407526966381266E-3</v>
      </c>
      <c r="J24" s="18">
        <f t="shared" si="2"/>
        <v>7.0195924822810341E-2</v>
      </c>
      <c r="K24" s="18">
        <f t="shared" si="3"/>
        <v>1.6646266829865475E-2</v>
      </c>
      <c r="L24" s="18">
        <f t="shared" si="4"/>
        <v>6.6317438923044758E-3</v>
      </c>
      <c r="M24" s="18">
        <f t="shared" si="5"/>
        <v>2.3788642841482188E-2</v>
      </c>
      <c r="U24" s="5">
        <v>45320</v>
      </c>
      <c r="V24" s="51">
        <f t="shared" si="6"/>
        <v>2.2964365137964869E-2</v>
      </c>
      <c r="W24" s="52">
        <f t="shared" si="10"/>
        <v>2296.4365137964869</v>
      </c>
      <c r="X24" t="b">
        <f t="shared" si="7"/>
        <v>0</v>
      </c>
      <c r="Y24" t="b">
        <f t="shared" si="8"/>
        <v>0</v>
      </c>
      <c r="Z24" t="b">
        <f t="shared" si="9"/>
        <v>0</v>
      </c>
      <c r="AB24" s="24" t="s">
        <v>867</v>
      </c>
      <c r="AC24" s="18">
        <f>AC22/AC23</f>
        <v>8.0645161290322578E-3</v>
      </c>
      <c r="AD24" s="18">
        <f t="shared" ref="AD24:AE24" si="11">AD22/AD23</f>
        <v>1.2096774193548387E-2</v>
      </c>
      <c r="AE24" s="18">
        <f t="shared" si="11"/>
        <v>4.0322580645161289E-3</v>
      </c>
    </row>
    <row r="25" spans="1:31" x14ac:dyDescent="0.35">
      <c r="A25" s="5">
        <v>45321</v>
      </c>
      <c r="B25" s="6">
        <f>TCS!B22</f>
        <v>3800.55</v>
      </c>
      <c r="C25" s="6">
        <f>RELIANCE!B22</f>
        <v>1407.63</v>
      </c>
      <c r="D25" s="4">
        <f>SBI!B22</f>
        <v>626.75</v>
      </c>
      <c r="E25" s="6">
        <f>HUL!B22</f>
        <v>2448.9</v>
      </c>
      <c r="F25" s="6">
        <f>SUN!B22</f>
        <v>1371.75</v>
      </c>
      <c r="H25" s="5">
        <v>45321</v>
      </c>
      <c r="I25" s="18">
        <f t="shared" si="1"/>
        <v>-1.1838989739532124E-4</v>
      </c>
      <c r="J25" s="18">
        <f t="shared" si="2"/>
        <v>-2.7913400780359643E-2</v>
      </c>
      <c r="K25" s="18">
        <f t="shared" si="3"/>
        <v>6.1000080263262646E-3</v>
      </c>
      <c r="L25" s="18">
        <f t="shared" si="4"/>
        <v>5.8282095198196604E-3</v>
      </c>
      <c r="M25" s="18">
        <f t="shared" si="5"/>
        <v>-2.0773102045186786E-2</v>
      </c>
      <c r="U25" s="5">
        <v>45321</v>
      </c>
      <c r="V25" s="51">
        <f t="shared" si="6"/>
        <v>-7.3753350353591655E-3</v>
      </c>
      <c r="W25" s="52">
        <f t="shared" si="10"/>
        <v>-737.53350353591657</v>
      </c>
      <c r="X25" t="b">
        <f t="shared" si="7"/>
        <v>0</v>
      </c>
      <c r="Y25" t="b">
        <f t="shared" si="8"/>
        <v>0</v>
      </c>
      <c r="Z25" t="b">
        <f t="shared" si="9"/>
        <v>1</v>
      </c>
      <c r="AB25" s="24" t="s">
        <v>868</v>
      </c>
      <c r="AC25" s="60">
        <f>-2*LN(((AC21^AC22)*(1-AC21)^(AC23-AC22))/((AC24^AC22)*(1-AC24)^(AC23-AC22)))</f>
        <v>0.1004922870062234</v>
      </c>
      <c r="AD25">
        <f>-2*LN(((AD21^AD22)*(1-AD21)^(AD23-AD22))/((AD24^AD22)*(1-AD24)^(AD23-AD22)))</f>
        <v>0.10322448523797513</v>
      </c>
      <c r="AE25">
        <f>-2*LN(((AE21^AE22)*(1-AE21)^(AE23-AE22))/((AE24^AE22)*(1-AE24)^(AE23-AE22)))</f>
        <v>1.1523864799954804</v>
      </c>
    </row>
    <row r="26" spans="1:31" x14ac:dyDescent="0.35">
      <c r="A26" s="5">
        <v>45322</v>
      </c>
      <c r="B26" s="6">
        <f>TCS!B23</f>
        <v>3815.95</v>
      </c>
      <c r="C26" s="6">
        <f>RELIANCE!B23</f>
        <v>1426.63</v>
      </c>
      <c r="D26" s="4">
        <f>SBI!B23</f>
        <v>640.5</v>
      </c>
      <c r="E26" s="6">
        <f>HUL!B23</f>
        <v>2471.71</v>
      </c>
      <c r="F26" s="6">
        <f>SUN!B23</f>
        <v>1418.45</v>
      </c>
      <c r="H26" s="5">
        <v>45322</v>
      </c>
      <c r="I26" s="18">
        <f t="shared" si="1"/>
        <v>4.0520450987355794E-3</v>
      </c>
      <c r="J26" s="18">
        <f t="shared" si="2"/>
        <v>1.3497865206055559E-2</v>
      </c>
      <c r="K26" s="18">
        <f t="shared" si="3"/>
        <v>2.1938571998404433E-2</v>
      </c>
      <c r="L26" s="18">
        <f t="shared" si="4"/>
        <v>9.3143860508799747E-3</v>
      </c>
      <c r="M26" s="18">
        <f t="shared" si="5"/>
        <v>3.4044104246400586E-2</v>
      </c>
      <c r="U26" s="5">
        <v>45322</v>
      </c>
      <c r="V26" s="51">
        <f t="shared" si="6"/>
        <v>1.6569394520095228E-2</v>
      </c>
      <c r="W26" s="52">
        <f t="shared" si="10"/>
        <v>1656.9394520095229</v>
      </c>
      <c r="X26" t="b">
        <f t="shared" si="7"/>
        <v>0</v>
      </c>
      <c r="Y26" t="b">
        <f t="shared" si="8"/>
        <v>0</v>
      </c>
      <c r="Z26" t="b">
        <f t="shared" si="9"/>
        <v>0</v>
      </c>
      <c r="AB26" s="24" t="s">
        <v>869</v>
      </c>
      <c r="AC26" s="50">
        <f>_xlfn.CHISQ.DIST.RT(AC25,1)</f>
        <v>0.75123966832490707</v>
      </c>
      <c r="AD26" s="50">
        <f>_xlfn.CHISQ.DIST.RT(AD25,1)</f>
        <v>0.74799391081046629</v>
      </c>
      <c r="AE26" s="50">
        <f>_xlfn.CHISQ.DIST.RT(AE25,1)</f>
        <v>0.28305013250303074</v>
      </c>
    </row>
    <row r="27" spans="1:31" x14ac:dyDescent="0.35">
      <c r="A27" s="5">
        <v>45323</v>
      </c>
      <c r="B27" s="6">
        <f>TCS!B24</f>
        <v>3854.15</v>
      </c>
      <c r="C27" s="6">
        <f>RELIANCE!B24</f>
        <v>1426.65</v>
      </c>
      <c r="D27" s="4">
        <f>SBI!B24</f>
        <v>647.65</v>
      </c>
      <c r="E27" s="6">
        <f>HUL!B24</f>
        <v>2463.79</v>
      </c>
      <c r="F27" s="6">
        <f>SUN!B24</f>
        <v>1407.95</v>
      </c>
      <c r="H27" s="5">
        <v>45323</v>
      </c>
      <c r="I27" s="18">
        <f t="shared" si="1"/>
        <v>1.0010613346610908E-2</v>
      </c>
      <c r="J27" s="18">
        <f t="shared" si="2"/>
        <v>1.4019051891578371E-5</v>
      </c>
      <c r="K27" s="18">
        <f t="shared" si="3"/>
        <v>1.1163153786104552E-2</v>
      </c>
      <c r="L27" s="18">
        <f t="shared" si="4"/>
        <v>-3.2042593993631963E-3</v>
      </c>
      <c r="M27" s="18">
        <f t="shared" si="5"/>
        <v>-7.4024463322640566E-3</v>
      </c>
      <c r="U27" s="5">
        <v>45323</v>
      </c>
      <c r="V27" s="51">
        <f t="shared" si="6"/>
        <v>2.1162160905959567E-3</v>
      </c>
      <c r="W27" s="52">
        <f t="shared" si="10"/>
        <v>211.62160905959567</v>
      </c>
      <c r="X27" t="b">
        <f t="shared" si="7"/>
        <v>0</v>
      </c>
      <c r="Y27" t="b">
        <f t="shared" si="8"/>
        <v>0</v>
      </c>
      <c r="Z27" t="b">
        <f t="shared" si="9"/>
        <v>0</v>
      </c>
      <c r="AB27" s="24" t="s">
        <v>870</v>
      </c>
      <c r="AC27" s="61" t="s">
        <v>871</v>
      </c>
      <c r="AD27" s="61" t="s">
        <v>871</v>
      </c>
      <c r="AE27" s="61" t="s">
        <v>871</v>
      </c>
    </row>
    <row r="28" spans="1:31" x14ac:dyDescent="0.35">
      <c r="A28" s="5">
        <v>45324</v>
      </c>
      <c r="B28" s="6">
        <f>TCS!B25</f>
        <v>3966.3</v>
      </c>
      <c r="C28" s="6">
        <f>RELIANCE!B25</f>
        <v>1457.7</v>
      </c>
      <c r="D28" s="4">
        <f>SBI!B25</f>
        <v>649.65</v>
      </c>
      <c r="E28" s="6">
        <f>HUL!B25</f>
        <v>2442.87</v>
      </c>
      <c r="F28" s="6">
        <f>SUN!B25</f>
        <v>1416.65</v>
      </c>
      <c r="H28" s="5">
        <v>45324</v>
      </c>
      <c r="I28" s="18">
        <f t="shared" si="1"/>
        <v>2.9098504209748022E-2</v>
      </c>
      <c r="J28" s="18">
        <f t="shared" si="2"/>
        <v>2.1764272947113916E-2</v>
      </c>
      <c r="K28" s="18">
        <f t="shared" si="3"/>
        <v>3.0880877016907782E-3</v>
      </c>
      <c r="L28" s="18">
        <f t="shared" si="4"/>
        <v>-8.4909834036179799E-3</v>
      </c>
      <c r="M28" s="18">
        <f t="shared" si="5"/>
        <v>6.1791967044284579E-3</v>
      </c>
      <c r="U28" s="5">
        <v>45324</v>
      </c>
      <c r="V28" s="51">
        <f t="shared" si="6"/>
        <v>1.032781563187264E-2</v>
      </c>
      <c r="W28" s="52">
        <f t="shared" si="10"/>
        <v>1032.7815631872641</v>
      </c>
      <c r="X28" t="b">
        <f t="shared" si="7"/>
        <v>0</v>
      </c>
      <c r="Y28" t="b">
        <f t="shared" si="8"/>
        <v>0</v>
      </c>
      <c r="Z28" t="b">
        <f t="shared" si="9"/>
        <v>0</v>
      </c>
    </row>
    <row r="29" spans="1:31" x14ac:dyDescent="0.35">
      <c r="A29" s="5">
        <v>45327</v>
      </c>
      <c r="B29" s="6">
        <f>TCS!B26</f>
        <v>3973.3</v>
      </c>
      <c r="C29" s="6">
        <f>RELIANCE!B26</f>
        <v>1439.03</v>
      </c>
      <c r="D29" s="4">
        <f>SBI!B26</f>
        <v>642.95000000000005</v>
      </c>
      <c r="E29" s="6">
        <f>HUL!B26</f>
        <v>2409.9</v>
      </c>
      <c r="F29" s="6">
        <f>SUN!B26</f>
        <v>1463.8</v>
      </c>
      <c r="H29" s="5">
        <v>45327</v>
      </c>
      <c r="I29" s="18">
        <f t="shared" si="1"/>
        <v>1.764869021506188E-3</v>
      </c>
      <c r="J29" s="18">
        <f t="shared" si="2"/>
        <v>-1.2807847979694142E-2</v>
      </c>
      <c r="K29" s="18">
        <f t="shared" si="3"/>
        <v>-1.0313245593781217E-2</v>
      </c>
      <c r="L29" s="18">
        <f t="shared" si="4"/>
        <v>-1.3496420194279546E-2</v>
      </c>
      <c r="M29" s="18">
        <f t="shared" si="5"/>
        <v>3.3282744502876493E-2</v>
      </c>
      <c r="U29" s="5">
        <v>45327</v>
      </c>
      <c r="V29" s="51">
        <f t="shared" si="6"/>
        <v>-3.1398004867444571E-4</v>
      </c>
      <c r="W29" s="52">
        <f t="shared" si="10"/>
        <v>-31.39800486744457</v>
      </c>
      <c r="X29" t="b">
        <f t="shared" si="7"/>
        <v>0</v>
      </c>
      <c r="Y29" t="b">
        <f t="shared" si="8"/>
        <v>0</v>
      </c>
      <c r="Z29" t="b">
        <f t="shared" si="9"/>
        <v>1</v>
      </c>
      <c r="AB29" s="55" t="s">
        <v>874</v>
      </c>
    </row>
    <row r="30" spans="1:31" x14ac:dyDescent="0.35">
      <c r="A30" s="5">
        <v>45328</v>
      </c>
      <c r="B30" s="6">
        <f>TCS!B27</f>
        <v>4136</v>
      </c>
      <c r="C30" s="6">
        <f>RELIANCE!B27</f>
        <v>1427.8</v>
      </c>
      <c r="D30" s="4">
        <f>SBI!B27</f>
        <v>650.25</v>
      </c>
      <c r="E30" s="6">
        <f>HUL!B27</f>
        <v>2416.73</v>
      </c>
      <c r="F30" s="6">
        <f>SUN!B27</f>
        <v>1475.1</v>
      </c>
      <c r="H30" s="5">
        <v>45328</v>
      </c>
      <c r="I30" s="18">
        <f t="shared" si="1"/>
        <v>4.0948330103440345E-2</v>
      </c>
      <c r="J30" s="18">
        <f t="shared" si="2"/>
        <v>-7.8038678832269559E-3</v>
      </c>
      <c r="K30" s="18">
        <f t="shared" si="3"/>
        <v>1.1353915545532223E-2</v>
      </c>
      <c r="L30" s="18">
        <f t="shared" si="4"/>
        <v>2.8341424955391492E-3</v>
      </c>
      <c r="M30" s="18">
        <f t="shared" si="5"/>
        <v>7.7196338297580436E-3</v>
      </c>
      <c r="U30" s="5">
        <v>45328</v>
      </c>
      <c r="V30" s="51">
        <f t="shared" si="6"/>
        <v>1.1010430818208562E-2</v>
      </c>
      <c r="W30" s="52">
        <f t="shared" si="10"/>
        <v>1101.0430818208561</v>
      </c>
      <c r="X30" t="b">
        <f t="shared" si="7"/>
        <v>0</v>
      </c>
      <c r="Y30" t="b">
        <f t="shared" si="8"/>
        <v>0</v>
      </c>
      <c r="Z30" t="b">
        <f t="shared" si="9"/>
        <v>0</v>
      </c>
      <c r="AB30" s="62" t="s">
        <v>872</v>
      </c>
    </row>
    <row r="31" spans="1:31" x14ac:dyDescent="0.35">
      <c r="A31" s="5">
        <v>45329</v>
      </c>
      <c r="B31" s="6">
        <f>TCS!B28</f>
        <v>4083.4</v>
      </c>
      <c r="C31" s="6">
        <f>RELIANCE!B28</f>
        <v>1442.15</v>
      </c>
      <c r="D31" s="4">
        <f>SBI!B28</f>
        <v>675.25</v>
      </c>
      <c r="E31" s="6">
        <f>HUL!B28</f>
        <v>2415.83</v>
      </c>
      <c r="F31" s="6">
        <f>SUN!B28</f>
        <v>1496.2</v>
      </c>
      <c r="H31" s="5">
        <v>45329</v>
      </c>
      <c r="I31" s="18">
        <f t="shared" si="1"/>
        <v>-1.2717601547388768E-2</v>
      </c>
      <c r="J31" s="18">
        <f t="shared" si="2"/>
        <v>1.0050427230704706E-2</v>
      </c>
      <c r="K31" s="18">
        <f t="shared" si="3"/>
        <v>3.8446751249519462E-2</v>
      </c>
      <c r="L31" s="18">
        <f t="shared" si="4"/>
        <v>-3.7240403354954488E-4</v>
      </c>
      <c r="M31" s="18">
        <f t="shared" si="5"/>
        <v>1.4304114975256077E-2</v>
      </c>
      <c r="U31" s="5">
        <v>45329</v>
      </c>
      <c r="V31" s="51">
        <f t="shared" si="6"/>
        <v>9.9422575749083877E-3</v>
      </c>
      <c r="W31" s="52">
        <f t="shared" si="10"/>
        <v>994.22575749083876</v>
      </c>
      <c r="X31" t="b">
        <f t="shared" si="7"/>
        <v>0</v>
      </c>
      <c r="Y31" t="b">
        <f t="shared" si="8"/>
        <v>0</v>
      </c>
      <c r="Z31" t="b">
        <f t="shared" si="9"/>
        <v>0</v>
      </c>
      <c r="AB31" s="62" t="s">
        <v>873</v>
      </c>
    </row>
    <row r="32" spans="1:31" x14ac:dyDescent="0.35">
      <c r="A32" s="5">
        <v>45330</v>
      </c>
      <c r="B32" s="6">
        <f>TCS!B29</f>
        <v>4134.1000000000004</v>
      </c>
      <c r="C32" s="6">
        <f>RELIANCE!B29</f>
        <v>1450.13</v>
      </c>
      <c r="D32" s="4">
        <f>SBI!B29</f>
        <v>699.55</v>
      </c>
      <c r="E32" s="6">
        <f>HUL!B29</f>
        <v>2407.46</v>
      </c>
      <c r="F32" s="6">
        <f>SUN!B29</f>
        <v>1499.6</v>
      </c>
      <c r="H32" s="5">
        <v>45330</v>
      </c>
      <c r="I32" s="18">
        <f t="shared" si="1"/>
        <v>1.2416123818386637E-2</v>
      </c>
      <c r="J32" s="18">
        <f t="shared" si="2"/>
        <v>5.5334049856117229E-3</v>
      </c>
      <c r="K32" s="18">
        <f t="shared" si="3"/>
        <v>3.5986671603109865E-2</v>
      </c>
      <c r="L32" s="18">
        <f t="shared" si="4"/>
        <v>-3.4646477608109016E-3</v>
      </c>
      <c r="M32" s="18">
        <f t="shared" si="5"/>
        <v>2.2724234727977688E-3</v>
      </c>
      <c r="U32" s="5">
        <v>45330</v>
      </c>
      <c r="V32" s="51">
        <f t="shared" si="6"/>
        <v>1.0548795223819019E-2</v>
      </c>
      <c r="W32" s="52">
        <f t="shared" si="10"/>
        <v>1054.8795223819018</v>
      </c>
      <c r="X32" t="b">
        <f t="shared" si="7"/>
        <v>0</v>
      </c>
      <c r="Y32" t="b">
        <f t="shared" si="8"/>
        <v>0</v>
      </c>
      <c r="Z32" t="b">
        <f t="shared" si="9"/>
        <v>0</v>
      </c>
    </row>
    <row r="33" spans="1:26" x14ac:dyDescent="0.35">
      <c r="A33" s="5">
        <v>45331</v>
      </c>
      <c r="B33" s="6">
        <f>TCS!B30</f>
        <v>4133.7</v>
      </c>
      <c r="C33" s="6">
        <f>RELIANCE!B30</f>
        <v>1460.75</v>
      </c>
      <c r="D33" s="4">
        <f>SBI!B30</f>
        <v>725.25</v>
      </c>
      <c r="E33" s="6">
        <f>HUL!B30</f>
        <v>2414.54</v>
      </c>
      <c r="F33" s="6">
        <f>SUN!B30</f>
        <v>1534.8</v>
      </c>
      <c r="H33" s="5">
        <v>45331</v>
      </c>
      <c r="I33" s="18">
        <f t="shared" si="1"/>
        <v>-9.6756246825369097E-5</v>
      </c>
      <c r="J33" s="18">
        <f t="shared" si="2"/>
        <v>7.3234813430518297E-3</v>
      </c>
      <c r="K33" s="18">
        <f t="shared" si="3"/>
        <v>3.6737902937602707E-2</v>
      </c>
      <c r="L33" s="18">
        <f t="shared" si="4"/>
        <v>2.9408588304686845E-3</v>
      </c>
      <c r="M33" s="18">
        <f t="shared" si="5"/>
        <v>2.3472926113630388E-2</v>
      </c>
      <c r="U33" s="5">
        <v>45331</v>
      </c>
      <c r="V33" s="51">
        <f t="shared" si="6"/>
        <v>1.4075682595585649E-2</v>
      </c>
      <c r="W33" s="52">
        <f t="shared" si="10"/>
        <v>1407.5682595585649</v>
      </c>
      <c r="X33" t="b">
        <f t="shared" si="7"/>
        <v>0</v>
      </c>
      <c r="Y33" t="b">
        <f t="shared" si="8"/>
        <v>0</v>
      </c>
      <c r="Z33" t="b">
        <f t="shared" si="9"/>
        <v>0</v>
      </c>
    </row>
    <row r="34" spans="1:26" x14ac:dyDescent="0.35">
      <c r="A34" s="5">
        <v>45334</v>
      </c>
      <c r="B34" s="6">
        <f>TCS!B31</f>
        <v>4120.7</v>
      </c>
      <c r="C34" s="6">
        <f>RELIANCE!B31</f>
        <v>1452.35</v>
      </c>
      <c r="D34" s="4">
        <f>SBI!B31</f>
        <v>707.9</v>
      </c>
      <c r="E34" s="6">
        <f>HUL!B31</f>
        <v>2376.19</v>
      </c>
      <c r="F34" s="6">
        <f>SUN!B31</f>
        <v>1534.45</v>
      </c>
      <c r="H34" s="5">
        <v>45334</v>
      </c>
      <c r="I34" s="18">
        <f t="shared" si="1"/>
        <v>-3.1448823088274791E-3</v>
      </c>
      <c r="J34" s="18">
        <f t="shared" si="2"/>
        <v>-5.7504706486394275E-3</v>
      </c>
      <c r="K34" s="18">
        <f t="shared" si="3"/>
        <v>-2.3922785246466738E-2</v>
      </c>
      <c r="L34" s="18">
        <f t="shared" si="4"/>
        <v>-1.5882942506647235E-2</v>
      </c>
      <c r="M34" s="18">
        <f t="shared" si="5"/>
        <v>-2.2804274172527617E-4</v>
      </c>
      <c r="U34" s="5">
        <v>45334</v>
      </c>
      <c r="V34" s="51">
        <f t="shared" si="6"/>
        <v>-9.7858246904612336E-3</v>
      </c>
      <c r="W34" s="52">
        <f t="shared" si="10"/>
        <v>-978.58246904612338</v>
      </c>
      <c r="X34" t="b">
        <f t="shared" si="7"/>
        <v>0</v>
      </c>
      <c r="Y34" t="b">
        <f t="shared" si="8"/>
        <v>0</v>
      </c>
      <c r="Z34" t="b">
        <f t="shared" si="9"/>
        <v>1</v>
      </c>
    </row>
    <row r="35" spans="1:26" x14ac:dyDescent="0.35">
      <c r="A35" s="5">
        <v>45335</v>
      </c>
      <c r="B35" s="6">
        <f>TCS!B32</f>
        <v>4149.5</v>
      </c>
      <c r="C35" s="6">
        <f>RELIANCE!B32</f>
        <v>1465.1</v>
      </c>
      <c r="D35" s="4">
        <f>SBI!B32</f>
        <v>713.45</v>
      </c>
      <c r="E35" s="6">
        <f>HUL!B32</f>
        <v>2384.5</v>
      </c>
      <c r="F35" s="6">
        <f>SUN!B32</f>
        <v>1542.2</v>
      </c>
      <c r="H35" s="5">
        <v>45335</v>
      </c>
      <c r="I35" s="18">
        <f t="shared" si="1"/>
        <v>6.9891037930449595E-3</v>
      </c>
      <c r="J35" s="18">
        <f t="shared" si="2"/>
        <v>8.7788756153819314E-3</v>
      </c>
      <c r="K35" s="18">
        <f t="shared" si="3"/>
        <v>7.8400904082498446E-3</v>
      </c>
      <c r="L35" s="18">
        <f t="shared" si="4"/>
        <v>3.4971950896183213E-3</v>
      </c>
      <c r="M35" s="18">
        <f t="shared" si="5"/>
        <v>5.0506696210368407E-3</v>
      </c>
      <c r="U35" s="5">
        <v>45335</v>
      </c>
      <c r="V35" s="51">
        <f t="shared" si="6"/>
        <v>6.4311869054663792E-3</v>
      </c>
      <c r="W35" s="52">
        <f t="shared" si="10"/>
        <v>643.11869054663794</v>
      </c>
      <c r="X35" t="b">
        <f t="shared" si="7"/>
        <v>0</v>
      </c>
      <c r="Y35" t="b">
        <f t="shared" si="8"/>
        <v>0</v>
      </c>
      <c r="Z35" t="b">
        <f t="shared" si="9"/>
        <v>0</v>
      </c>
    </row>
    <row r="36" spans="1:26" x14ac:dyDescent="0.35">
      <c r="A36" s="5">
        <v>45336</v>
      </c>
      <c r="B36" s="6">
        <f>TCS!B33</f>
        <v>4100.1000000000004</v>
      </c>
      <c r="C36" s="6">
        <f>RELIANCE!B33</f>
        <v>1481.38</v>
      </c>
      <c r="D36" s="4">
        <f>SBI!B33</f>
        <v>743.4</v>
      </c>
      <c r="E36" s="6">
        <f>HUL!B33</f>
        <v>2378.48</v>
      </c>
      <c r="F36" s="6">
        <f>SUN!B33</f>
        <v>1520.4</v>
      </c>
      <c r="H36" s="5">
        <v>45336</v>
      </c>
      <c r="I36" s="18">
        <f t="shared" si="1"/>
        <v>-1.1905048801060247E-2</v>
      </c>
      <c r="J36" s="18">
        <f t="shared" si="2"/>
        <v>1.1111869496962745E-2</v>
      </c>
      <c r="K36" s="18">
        <f t="shared" si="3"/>
        <v>4.1979115565211167E-2</v>
      </c>
      <c r="L36" s="18">
        <f t="shared" si="4"/>
        <v>-2.5246382889494434E-3</v>
      </c>
      <c r="M36" s="18">
        <f t="shared" si="5"/>
        <v>-1.4135650369601849E-2</v>
      </c>
      <c r="U36" s="5">
        <v>45336</v>
      </c>
      <c r="V36" s="51">
        <f t="shared" si="6"/>
        <v>4.9051295205124745E-3</v>
      </c>
      <c r="W36" s="52">
        <f t="shared" si="10"/>
        <v>490.51295205124745</v>
      </c>
      <c r="X36" t="b">
        <f t="shared" si="7"/>
        <v>0</v>
      </c>
      <c r="Y36" t="b">
        <f t="shared" si="8"/>
        <v>0</v>
      </c>
      <c r="Z36" t="b">
        <f t="shared" si="9"/>
        <v>0</v>
      </c>
    </row>
    <row r="37" spans="1:26" x14ac:dyDescent="0.35">
      <c r="A37" s="5">
        <v>45337</v>
      </c>
      <c r="B37" s="6">
        <f>TCS!B34</f>
        <v>4103.2</v>
      </c>
      <c r="C37" s="6">
        <f>RELIANCE!B34</f>
        <v>1470.6</v>
      </c>
      <c r="D37" s="4">
        <f>SBI!B34</f>
        <v>761.7</v>
      </c>
      <c r="E37" s="6">
        <f>HUL!B34</f>
        <v>2341.5300000000002</v>
      </c>
      <c r="F37" s="6">
        <f>SUN!B34</f>
        <v>1509.9</v>
      </c>
      <c r="H37" s="5">
        <v>45337</v>
      </c>
      <c r="I37" s="18">
        <f t="shared" si="1"/>
        <v>7.5607912002140232E-4</v>
      </c>
      <c r="J37" s="18">
        <f t="shared" si="2"/>
        <v>-7.2769984743956684E-3</v>
      </c>
      <c r="K37" s="18">
        <f t="shared" si="3"/>
        <v>2.4616626311541712E-2</v>
      </c>
      <c r="L37" s="18">
        <f t="shared" si="4"/>
        <v>-1.5535131680737169E-2</v>
      </c>
      <c r="M37" s="18">
        <f t="shared" si="5"/>
        <v>-6.906077348066253E-3</v>
      </c>
      <c r="U37" s="5">
        <v>45337</v>
      </c>
      <c r="V37" s="51">
        <f t="shared" si="6"/>
        <v>-8.6910041432719542E-4</v>
      </c>
      <c r="W37" s="52">
        <f t="shared" si="10"/>
        <v>-86.910041432719538</v>
      </c>
      <c r="X37" t="b">
        <f t="shared" si="7"/>
        <v>0</v>
      </c>
      <c r="Y37" t="b">
        <f t="shared" si="8"/>
        <v>0</v>
      </c>
      <c r="Z37" t="b">
        <f t="shared" si="9"/>
        <v>1</v>
      </c>
    </row>
    <row r="38" spans="1:26" x14ac:dyDescent="0.35">
      <c r="A38" s="5">
        <v>45338</v>
      </c>
      <c r="B38" s="6">
        <f>TCS!B35</f>
        <v>4128.3</v>
      </c>
      <c r="C38" s="6">
        <f>RELIANCE!B35</f>
        <v>1460.57</v>
      </c>
      <c r="D38" s="4">
        <f>SBI!B35</f>
        <v>754.7</v>
      </c>
      <c r="E38" s="6">
        <f>HUL!B35</f>
        <v>2365.83</v>
      </c>
      <c r="F38" s="6">
        <f>SUN!B35</f>
        <v>1509.95</v>
      </c>
      <c r="H38" s="5">
        <v>45338</v>
      </c>
      <c r="I38" s="18">
        <f t="shared" si="1"/>
        <v>6.1171768375902769E-3</v>
      </c>
      <c r="J38" s="18">
        <f t="shared" si="2"/>
        <v>-6.8203454372365302E-3</v>
      </c>
      <c r="K38" s="18">
        <f t="shared" si="3"/>
        <v>-9.1899698043849121E-3</v>
      </c>
      <c r="L38" s="18">
        <f t="shared" si="4"/>
        <v>1.0377829880462652E-2</v>
      </c>
      <c r="M38" s="18">
        <f t="shared" si="5"/>
        <v>3.3114775813025688E-5</v>
      </c>
      <c r="U38" s="5">
        <v>45338</v>
      </c>
      <c r="V38" s="51">
        <f t="shared" si="6"/>
        <v>1.0356125044890227E-4</v>
      </c>
      <c r="W38" s="52">
        <f t="shared" si="10"/>
        <v>10.356125044890227</v>
      </c>
      <c r="X38" t="b">
        <f t="shared" si="7"/>
        <v>0</v>
      </c>
      <c r="Y38" t="b">
        <f t="shared" si="8"/>
        <v>0</v>
      </c>
      <c r="Z38" t="b">
        <f t="shared" si="9"/>
        <v>0</v>
      </c>
    </row>
    <row r="39" spans="1:26" x14ac:dyDescent="0.35">
      <c r="A39" s="5">
        <v>45341</v>
      </c>
      <c r="B39" s="6">
        <f>TCS!B36</f>
        <v>4103.8</v>
      </c>
      <c r="C39" s="6">
        <f>RELIANCE!B36</f>
        <v>1474</v>
      </c>
      <c r="D39" s="4">
        <f>SBI!B36</f>
        <v>759.25</v>
      </c>
      <c r="E39" s="6">
        <f>HUL!B36</f>
        <v>2377.6799999999998</v>
      </c>
      <c r="F39" s="6">
        <f>SUN!B36</f>
        <v>1530.1</v>
      </c>
      <c r="H39" s="5">
        <v>45341</v>
      </c>
      <c r="I39" s="18">
        <f t="shared" si="1"/>
        <v>-5.9346462224160179E-3</v>
      </c>
      <c r="J39" s="18">
        <f t="shared" si="2"/>
        <v>9.1950402924885211E-3</v>
      </c>
      <c r="K39" s="18">
        <f t="shared" si="3"/>
        <v>6.028885649927096E-3</v>
      </c>
      <c r="L39" s="18">
        <f t="shared" si="4"/>
        <v>5.0088129747276611E-3</v>
      </c>
      <c r="M39" s="18">
        <f t="shared" si="5"/>
        <v>1.3344812742143608E-2</v>
      </c>
      <c r="U39" s="5">
        <v>45341</v>
      </c>
      <c r="V39" s="51">
        <f t="shared" si="6"/>
        <v>5.5285810873741733E-3</v>
      </c>
      <c r="W39" s="52">
        <f t="shared" si="10"/>
        <v>552.8581087374173</v>
      </c>
      <c r="X39" t="b">
        <f t="shared" si="7"/>
        <v>0</v>
      </c>
      <c r="Y39" t="b">
        <f t="shared" si="8"/>
        <v>0</v>
      </c>
      <c r="Z39" t="b">
        <f t="shared" si="9"/>
        <v>0</v>
      </c>
    </row>
    <row r="40" spans="1:26" x14ac:dyDescent="0.35">
      <c r="A40" s="5">
        <v>45342</v>
      </c>
      <c r="B40" s="6">
        <f>TCS!B37</f>
        <v>4030.65</v>
      </c>
      <c r="C40" s="6">
        <f>RELIANCE!B37</f>
        <v>1471.03</v>
      </c>
      <c r="D40" s="4">
        <f>SBI!B37</f>
        <v>760.1</v>
      </c>
      <c r="E40" s="6">
        <f>HUL!B37</f>
        <v>2394.56</v>
      </c>
      <c r="F40" s="6">
        <f>SUN!B37</f>
        <v>1538.7</v>
      </c>
      <c r="H40" s="5">
        <v>45342</v>
      </c>
      <c r="I40" s="18">
        <f t="shared" si="1"/>
        <v>-1.7824942736000771E-2</v>
      </c>
      <c r="J40" s="18">
        <f t="shared" si="2"/>
        <v>-2.014925373134302E-3</v>
      </c>
      <c r="K40" s="18">
        <f t="shared" si="3"/>
        <v>1.1195258478762238E-3</v>
      </c>
      <c r="L40" s="18">
        <f t="shared" si="4"/>
        <v>7.099357356751268E-3</v>
      </c>
      <c r="M40" s="18">
        <f t="shared" si="5"/>
        <v>5.620547676622456E-3</v>
      </c>
      <c r="U40" s="5">
        <v>45342</v>
      </c>
      <c r="V40" s="51">
        <f t="shared" si="6"/>
        <v>-1.2000874455770252E-3</v>
      </c>
      <c r="W40" s="52">
        <f t="shared" si="10"/>
        <v>-120.00874455770253</v>
      </c>
      <c r="X40" t="b">
        <f t="shared" si="7"/>
        <v>0</v>
      </c>
      <c r="Y40" t="b">
        <f t="shared" si="8"/>
        <v>0</v>
      </c>
      <c r="Z40" t="b">
        <f t="shared" si="9"/>
        <v>1</v>
      </c>
    </row>
    <row r="41" spans="1:26" x14ac:dyDescent="0.35">
      <c r="A41" s="5">
        <v>45343</v>
      </c>
      <c r="B41" s="6">
        <f>TCS!B38</f>
        <v>3991.5</v>
      </c>
      <c r="C41" s="6">
        <f>RELIANCE!B38</f>
        <v>1467.7</v>
      </c>
      <c r="D41" s="4">
        <f>SBI!B38</f>
        <v>771.5</v>
      </c>
      <c r="E41" s="6">
        <f>HUL!B38</f>
        <v>2397.5500000000002</v>
      </c>
      <c r="F41" s="6">
        <f>SUN!B38</f>
        <v>1543.4</v>
      </c>
      <c r="H41" s="5">
        <v>45343</v>
      </c>
      <c r="I41" s="18">
        <f t="shared" si="1"/>
        <v>-9.7130735737411822E-3</v>
      </c>
      <c r="J41" s="18">
        <f t="shared" si="2"/>
        <v>-2.2637199785183748E-3</v>
      </c>
      <c r="K41" s="18">
        <f t="shared" si="3"/>
        <v>1.4998026575450574E-2</v>
      </c>
      <c r="L41" s="18">
        <f t="shared" si="4"/>
        <v>1.2486636375785842E-3</v>
      </c>
      <c r="M41" s="18">
        <f t="shared" si="5"/>
        <v>3.0545265483850059E-3</v>
      </c>
      <c r="U41" s="5">
        <v>45343</v>
      </c>
      <c r="V41" s="51">
        <f t="shared" si="6"/>
        <v>1.4648846418309214E-3</v>
      </c>
      <c r="W41" s="52">
        <f t="shared" si="10"/>
        <v>146.48846418309213</v>
      </c>
      <c r="X41" t="b">
        <f t="shared" si="7"/>
        <v>0</v>
      </c>
      <c r="Y41" t="b">
        <f t="shared" si="8"/>
        <v>0</v>
      </c>
      <c r="Z41" t="b">
        <f t="shared" si="9"/>
        <v>0</v>
      </c>
    </row>
    <row r="42" spans="1:26" x14ac:dyDescent="0.35">
      <c r="A42" s="5">
        <v>45344</v>
      </c>
      <c r="B42" s="6">
        <f>TCS!B39</f>
        <v>4087.1</v>
      </c>
      <c r="C42" s="6">
        <f>RELIANCE!B39</f>
        <v>1481.75</v>
      </c>
      <c r="D42" s="4">
        <f>SBI!B39</f>
        <v>765.9</v>
      </c>
      <c r="E42" s="6">
        <f>HUL!B39</f>
        <v>2378.63</v>
      </c>
      <c r="F42" s="6">
        <f>SUN!B39</f>
        <v>1558.05</v>
      </c>
      <c r="H42" s="5">
        <v>45344</v>
      </c>
      <c r="I42" s="18">
        <f t="shared" si="1"/>
        <v>2.3950895653263249E-2</v>
      </c>
      <c r="J42" s="18">
        <f t="shared" si="2"/>
        <v>9.5728009811268944E-3</v>
      </c>
      <c r="K42" s="18">
        <f t="shared" si="3"/>
        <v>-7.2585871678548797E-3</v>
      </c>
      <c r="L42" s="18">
        <f t="shared" si="4"/>
        <v>-7.8913891263998615E-3</v>
      </c>
      <c r="M42" s="18">
        <f t="shared" si="5"/>
        <v>9.4920305818322337E-3</v>
      </c>
      <c r="U42" s="5">
        <v>45344</v>
      </c>
      <c r="V42" s="51">
        <f t="shared" si="6"/>
        <v>5.573150184393528E-3</v>
      </c>
      <c r="W42" s="52">
        <f t="shared" si="10"/>
        <v>557.3150184393528</v>
      </c>
      <c r="X42" t="b">
        <f t="shared" si="7"/>
        <v>0</v>
      </c>
      <c r="Y42" t="b">
        <f t="shared" si="8"/>
        <v>0</v>
      </c>
      <c r="Z42" t="b">
        <f t="shared" si="9"/>
        <v>0</v>
      </c>
    </row>
    <row r="43" spans="1:26" x14ac:dyDescent="0.35">
      <c r="A43" s="5">
        <v>45345</v>
      </c>
      <c r="B43" s="6">
        <f>TCS!B40</f>
        <v>4052.1</v>
      </c>
      <c r="C43" s="6">
        <f>RELIANCE!B40</f>
        <v>1493.63</v>
      </c>
      <c r="D43" s="4">
        <f>SBI!B40</f>
        <v>759.05</v>
      </c>
      <c r="E43" s="6">
        <f>HUL!B40</f>
        <v>2384.6</v>
      </c>
      <c r="F43" s="6">
        <f>SUN!B40</f>
        <v>1561.25</v>
      </c>
      <c r="H43" s="5">
        <v>45345</v>
      </c>
      <c r="I43" s="18">
        <f t="shared" si="1"/>
        <v>-8.5635291526999779E-3</v>
      </c>
      <c r="J43" s="18">
        <f t="shared" si="2"/>
        <v>8.0175468196390653E-3</v>
      </c>
      <c r="K43" s="18">
        <f t="shared" si="3"/>
        <v>-8.9437263350307106E-3</v>
      </c>
      <c r="L43" s="18">
        <f t="shared" si="4"/>
        <v>2.5098481058423161E-3</v>
      </c>
      <c r="M43" s="18">
        <f t="shared" si="5"/>
        <v>2.0538493629858046E-3</v>
      </c>
      <c r="U43" s="5">
        <v>45345</v>
      </c>
      <c r="V43" s="51">
        <f t="shared" si="6"/>
        <v>-9.8520223985270076E-4</v>
      </c>
      <c r="W43" s="52">
        <f t="shared" si="10"/>
        <v>-98.520223985270079</v>
      </c>
      <c r="X43" t="b">
        <f t="shared" si="7"/>
        <v>0</v>
      </c>
      <c r="Y43" t="b">
        <f t="shared" si="8"/>
        <v>0</v>
      </c>
      <c r="Z43" t="b">
        <f t="shared" si="9"/>
        <v>1</v>
      </c>
    </row>
    <row r="44" spans="1:26" x14ac:dyDescent="0.35">
      <c r="A44" s="5">
        <v>45348</v>
      </c>
      <c r="B44" s="6">
        <f>TCS!B41</f>
        <v>4001.05</v>
      </c>
      <c r="C44" s="6">
        <f>RELIANCE!B41</f>
        <v>1487.32</v>
      </c>
      <c r="D44" s="4">
        <f>SBI!B41</f>
        <v>758.9</v>
      </c>
      <c r="E44" s="6">
        <f>HUL!B41</f>
        <v>2394.7199999999998</v>
      </c>
      <c r="F44" s="6">
        <f>SUN!B41</f>
        <v>1556.95</v>
      </c>
      <c r="H44" s="5">
        <v>45348</v>
      </c>
      <c r="I44" s="18">
        <f t="shared" si="1"/>
        <v>-1.2598405764912002E-2</v>
      </c>
      <c r="J44" s="18">
        <f t="shared" si="2"/>
        <v>-4.2246071650945405E-3</v>
      </c>
      <c r="K44" s="18">
        <f t="shared" si="3"/>
        <v>-1.9761544035301615E-4</v>
      </c>
      <c r="L44" s="18">
        <f t="shared" si="4"/>
        <v>4.2438983477313119E-3</v>
      </c>
      <c r="M44" s="18">
        <f t="shared" si="5"/>
        <v>-2.7542033626901663E-3</v>
      </c>
      <c r="U44" s="5">
        <v>45348</v>
      </c>
      <c r="V44" s="51">
        <f t="shared" si="6"/>
        <v>-3.1061866770636833E-3</v>
      </c>
      <c r="W44" s="52">
        <f t="shared" si="10"/>
        <v>-310.61866770636834</v>
      </c>
      <c r="X44" t="b">
        <f t="shared" si="7"/>
        <v>0</v>
      </c>
      <c r="Y44" t="b">
        <f t="shared" si="8"/>
        <v>0</v>
      </c>
      <c r="Z44" t="b">
        <f t="shared" si="9"/>
        <v>1</v>
      </c>
    </row>
    <row r="45" spans="1:26" x14ac:dyDescent="0.35">
      <c r="A45" s="5">
        <v>45349</v>
      </c>
      <c r="B45" s="6">
        <f>TCS!B42</f>
        <v>4104.3999999999996</v>
      </c>
      <c r="C45" s="6">
        <f>RELIANCE!B42</f>
        <v>1485.65</v>
      </c>
      <c r="D45" s="4">
        <f>SBI!B42</f>
        <v>749.85</v>
      </c>
      <c r="E45" s="6">
        <f>HUL!B42</f>
        <v>2395.7600000000002</v>
      </c>
      <c r="F45" s="6">
        <f>SUN!B42</f>
        <v>1582.75</v>
      </c>
      <c r="H45" s="5">
        <v>45349</v>
      </c>
      <c r="I45" s="18">
        <f t="shared" si="1"/>
        <v>2.5830719436147787E-2</v>
      </c>
      <c r="J45" s="18">
        <f t="shared" si="2"/>
        <v>-1.1228249468842044E-3</v>
      </c>
      <c r="K45" s="18">
        <f t="shared" si="3"/>
        <v>-1.1925154829358187E-2</v>
      </c>
      <c r="L45" s="18">
        <f t="shared" si="4"/>
        <v>4.3428876862439125E-4</v>
      </c>
      <c r="M45" s="18">
        <f t="shared" si="5"/>
        <v>1.6570859693631812E-2</v>
      </c>
      <c r="U45" s="5">
        <v>45349</v>
      </c>
      <c r="V45" s="51">
        <f t="shared" si="6"/>
        <v>5.9575776244323204E-3</v>
      </c>
      <c r="W45" s="52">
        <f t="shared" si="10"/>
        <v>595.75776244323208</v>
      </c>
      <c r="X45" t="b">
        <f t="shared" si="7"/>
        <v>0</v>
      </c>
      <c r="Y45" t="b">
        <f t="shared" si="8"/>
        <v>0</v>
      </c>
      <c r="Z45" t="b">
        <f t="shared" si="9"/>
        <v>0</v>
      </c>
    </row>
    <row r="46" spans="1:26" x14ac:dyDescent="0.35">
      <c r="A46" s="5">
        <v>45350</v>
      </c>
      <c r="B46" s="6">
        <f>TCS!B43</f>
        <v>4118.95</v>
      </c>
      <c r="C46" s="6">
        <f>RELIANCE!B43</f>
        <v>1455.63</v>
      </c>
      <c r="D46" s="4">
        <f>SBI!B43</f>
        <v>742.5</v>
      </c>
      <c r="E46" s="6">
        <f>HUL!B43</f>
        <v>2411.9499999999998</v>
      </c>
      <c r="F46" s="6">
        <f>SUN!B43</f>
        <v>1573.85</v>
      </c>
      <c r="H46" s="5">
        <v>45350</v>
      </c>
      <c r="I46" s="18">
        <f t="shared" si="1"/>
        <v>3.5449761231849397E-3</v>
      </c>
      <c r="J46" s="18">
        <f t="shared" si="2"/>
        <v>-2.0206643556692327E-2</v>
      </c>
      <c r="K46" s="18">
        <f t="shared" si="3"/>
        <v>-9.8019603920784792E-3</v>
      </c>
      <c r="L46" s="18">
        <f t="shared" si="4"/>
        <v>6.7577720639795391E-3</v>
      </c>
      <c r="M46" s="18">
        <f t="shared" si="5"/>
        <v>-5.6231243089559513E-3</v>
      </c>
      <c r="U46" s="5">
        <v>45350</v>
      </c>
      <c r="V46" s="51">
        <f t="shared" si="6"/>
        <v>-5.0657960141124551E-3</v>
      </c>
      <c r="W46" s="52">
        <f t="shared" si="10"/>
        <v>-506.57960141124551</v>
      </c>
      <c r="X46" t="b">
        <f t="shared" si="7"/>
        <v>0</v>
      </c>
      <c r="Y46" t="b">
        <f t="shared" si="8"/>
        <v>0</v>
      </c>
      <c r="Z46" t="b">
        <f t="shared" si="9"/>
        <v>1</v>
      </c>
    </row>
    <row r="47" spans="1:26" x14ac:dyDescent="0.35">
      <c r="A47" s="5">
        <v>45351</v>
      </c>
      <c r="B47" s="6">
        <f>TCS!B44</f>
        <v>4095.1</v>
      </c>
      <c r="C47" s="6">
        <f>RELIANCE!B44</f>
        <v>1460.8</v>
      </c>
      <c r="D47" s="4">
        <f>SBI!B44</f>
        <v>748.1</v>
      </c>
      <c r="E47" s="6">
        <f>HUL!B44</f>
        <v>2402.73</v>
      </c>
      <c r="F47" s="6">
        <f>SUN!B44</f>
        <v>1577.95</v>
      </c>
      <c r="H47" s="5">
        <v>45351</v>
      </c>
      <c r="I47" s="18">
        <f t="shared" si="1"/>
        <v>-5.7903106374197488E-3</v>
      </c>
      <c r="J47" s="18">
        <f t="shared" si="2"/>
        <v>3.5517267437465971E-3</v>
      </c>
      <c r="K47" s="18">
        <f t="shared" si="3"/>
        <v>7.5420875420875166E-3</v>
      </c>
      <c r="L47" s="18">
        <f t="shared" si="4"/>
        <v>-3.8226331391612023E-3</v>
      </c>
      <c r="M47" s="18">
        <f t="shared" si="5"/>
        <v>2.6050767226863947E-3</v>
      </c>
      <c r="U47" s="5">
        <v>45351</v>
      </c>
      <c r="V47" s="51">
        <f t="shared" si="6"/>
        <v>8.1718944638791151E-4</v>
      </c>
      <c r="W47" s="52">
        <f t="shared" si="10"/>
        <v>81.718944638791157</v>
      </c>
      <c r="X47" t="b">
        <f t="shared" si="7"/>
        <v>0</v>
      </c>
      <c r="Y47" t="b">
        <f t="shared" si="8"/>
        <v>0</v>
      </c>
      <c r="Z47" t="b">
        <f t="shared" si="9"/>
        <v>0</v>
      </c>
    </row>
    <row r="48" spans="1:26" x14ac:dyDescent="0.35">
      <c r="A48" s="5">
        <v>45352</v>
      </c>
      <c r="B48" s="6">
        <f>TCS!B45</f>
        <v>4094.35</v>
      </c>
      <c r="C48" s="6">
        <f>RELIANCE!B45</f>
        <v>1492.13</v>
      </c>
      <c r="D48" s="4">
        <f>SBI!B45</f>
        <v>769.15</v>
      </c>
      <c r="E48" s="6">
        <f>HUL!B45</f>
        <v>2400.14</v>
      </c>
      <c r="F48" s="6">
        <f>SUN!B45</f>
        <v>1559.25</v>
      </c>
      <c r="H48" s="5">
        <v>45352</v>
      </c>
      <c r="I48" s="18">
        <f t="shared" si="1"/>
        <v>-1.8314571072741703E-4</v>
      </c>
      <c r="J48" s="18">
        <f t="shared" si="2"/>
        <v>2.1447152245345213E-2</v>
      </c>
      <c r="K48" s="18">
        <f t="shared" si="3"/>
        <v>2.8137949471995771E-2</v>
      </c>
      <c r="L48" s="18">
        <f t="shared" si="4"/>
        <v>-1.077940509337405E-3</v>
      </c>
      <c r="M48" s="18">
        <f t="shared" si="5"/>
        <v>-1.1850819100732046E-2</v>
      </c>
      <c r="U48" s="5">
        <v>45352</v>
      </c>
      <c r="V48" s="51">
        <f t="shared" si="6"/>
        <v>7.2946392793088247E-3</v>
      </c>
      <c r="W48" s="52">
        <f t="shared" si="10"/>
        <v>729.46392793088251</v>
      </c>
      <c r="X48" t="b">
        <f t="shared" si="7"/>
        <v>0</v>
      </c>
      <c r="Y48" t="b">
        <f t="shared" si="8"/>
        <v>0</v>
      </c>
      <c r="Z48" t="b">
        <f t="shared" si="9"/>
        <v>0</v>
      </c>
    </row>
    <row r="49" spans="1:26" x14ac:dyDescent="0.35">
      <c r="A49" s="5">
        <v>45353</v>
      </c>
      <c r="B49" s="6">
        <f>TCS!B46</f>
        <v>4107.1000000000004</v>
      </c>
      <c r="C49" s="6">
        <f>RELIANCE!B46</f>
        <v>1491.08</v>
      </c>
      <c r="D49" s="4">
        <f>SBI!B46</f>
        <v>773.3</v>
      </c>
      <c r="E49" s="6">
        <f>HUL!B46</f>
        <v>2416.1999999999998</v>
      </c>
      <c r="F49" s="6">
        <f>SUN!B46</f>
        <v>1550.55</v>
      </c>
      <c r="H49" s="5">
        <v>45353</v>
      </c>
      <c r="I49" s="18">
        <f t="shared" si="1"/>
        <v>3.1140474067923307E-3</v>
      </c>
      <c r="J49" s="18">
        <f t="shared" si="2"/>
        <v>-7.0369203755715759E-4</v>
      </c>
      <c r="K49" s="18">
        <f t="shared" si="3"/>
        <v>5.3955665344860293E-3</v>
      </c>
      <c r="L49" s="18">
        <f t="shared" si="4"/>
        <v>6.691276342213337E-3</v>
      </c>
      <c r="M49" s="18">
        <f t="shared" si="5"/>
        <v>-5.5796055796055732E-3</v>
      </c>
      <c r="U49" s="5">
        <v>45353</v>
      </c>
      <c r="V49" s="51">
        <f t="shared" si="6"/>
        <v>1.7835185332657933E-3</v>
      </c>
      <c r="W49" s="52">
        <f t="shared" si="10"/>
        <v>178.35185332657932</v>
      </c>
      <c r="X49" t="b">
        <f t="shared" si="7"/>
        <v>0</v>
      </c>
      <c r="Y49" t="b">
        <f t="shared" si="8"/>
        <v>0</v>
      </c>
      <c r="Z49" t="b">
        <f t="shared" si="9"/>
        <v>0</v>
      </c>
    </row>
    <row r="50" spans="1:26" x14ac:dyDescent="0.35">
      <c r="A50" s="5">
        <v>45355</v>
      </c>
      <c r="B50" s="6">
        <f>TCS!B47</f>
        <v>4080.7</v>
      </c>
      <c r="C50" s="6">
        <f>RELIANCE!B47</f>
        <v>1507.4</v>
      </c>
      <c r="D50" s="4">
        <f>SBI!B47</f>
        <v>772.05</v>
      </c>
      <c r="E50" s="6">
        <f>HUL!B47</f>
        <v>2412.39</v>
      </c>
      <c r="F50" s="6">
        <f>SUN!B47</f>
        <v>1552.1</v>
      </c>
      <c r="H50" s="5">
        <v>45355</v>
      </c>
      <c r="I50" s="18">
        <f t="shared" si="1"/>
        <v>-6.4278931606244205E-3</v>
      </c>
      <c r="J50" s="18">
        <f t="shared" si="2"/>
        <v>1.0945086782734759E-2</v>
      </c>
      <c r="K50" s="18">
        <f t="shared" si="3"/>
        <v>-1.6164489848700114E-3</v>
      </c>
      <c r="L50" s="18">
        <f t="shared" si="4"/>
        <v>-1.5768562205115133E-3</v>
      </c>
      <c r="M50" s="18">
        <f t="shared" si="5"/>
        <v>9.9964528715612566E-4</v>
      </c>
      <c r="U50" s="5">
        <v>45355</v>
      </c>
      <c r="V50" s="51">
        <f t="shared" si="6"/>
        <v>4.6470674077698783E-4</v>
      </c>
      <c r="W50" s="52">
        <f t="shared" si="10"/>
        <v>46.470674077698781</v>
      </c>
      <c r="X50" t="b">
        <f t="shared" si="7"/>
        <v>0</v>
      </c>
      <c r="Y50" t="b">
        <f t="shared" si="8"/>
        <v>0</v>
      </c>
      <c r="Z50" t="b">
        <f t="shared" si="9"/>
        <v>0</v>
      </c>
    </row>
    <row r="51" spans="1:26" x14ac:dyDescent="0.35">
      <c r="A51" s="5">
        <v>45356</v>
      </c>
      <c r="B51" s="6">
        <f>TCS!B48</f>
        <v>4012.1</v>
      </c>
      <c r="C51" s="6">
        <f>RELIANCE!B48</f>
        <v>1500.2</v>
      </c>
      <c r="D51" s="4">
        <f>SBI!B48</f>
        <v>783.95</v>
      </c>
      <c r="E51" s="6">
        <f>HUL!B48</f>
        <v>2390.33</v>
      </c>
      <c r="F51" s="6">
        <f>SUN!B48</f>
        <v>1574.2</v>
      </c>
      <c r="H51" s="5">
        <v>45356</v>
      </c>
      <c r="I51" s="18">
        <f t="shared" si="1"/>
        <v>-1.6810841277231869E-2</v>
      </c>
      <c r="J51" s="18">
        <f t="shared" si="2"/>
        <v>-4.7764362478439626E-3</v>
      </c>
      <c r="K51" s="18">
        <f t="shared" si="3"/>
        <v>1.5413509487727683E-2</v>
      </c>
      <c r="L51" s="18">
        <f t="shared" si="4"/>
        <v>-9.1444584001757478E-3</v>
      </c>
      <c r="M51" s="18">
        <f t="shared" si="5"/>
        <v>1.4238773274917849E-2</v>
      </c>
      <c r="U51" s="5">
        <v>45356</v>
      </c>
      <c r="V51" s="51">
        <f t="shared" si="6"/>
        <v>-2.1589063252120929E-4</v>
      </c>
      <c r="W51" s="52">
        <f t="shared" si="10"/>
        <v>-21.58906325212093</v>
      </c>
      <c r="X51" t="b">
        <f t="shared" si="7"/>
        <v>0</v>
      </c>
      <c r="Y51" t="b">
        <f t="shared" si="8"/>
        <v>0</v>
      </c>
      <c r="Z51" t="b">
        <f t="shared" si="9"/>
        <v>1</v>
      </c>
    </row>
    <row r="52" spans="1:26" x14ac:dyDescent="0.35">
      <c r="A52" s="5">
        <v>45357</v>
      </c>
      <c r="B52" s="6">
        <f>TCS!B49</f>
        <v>4064.3</v>
      </c>
      <c r="C52" s="6">
        <f>RELIANCE!B49</f>
        <v>1503</v>
      </c>
      <c r="D52" s="4">
        <f>SBI!B49</f>
        <v>783.9</v>
      </c>
      <c r="E52" s="6">
        <f>HUL!B49</f>
        <v>2391.2800000000002</v>
      </c>
      <c r="F52" s="6">
        <f>SUN!B49</f>
        <v>1604</v>
      </c>
      <c r="H52" s="5">
        <v>45357</v>
      </c>
      <c r="I52" s="18">
        <f t="shared" si="1"/>
        <v>1.301064280551345E-2</v>
      </c>
      <c r="J52" s="18">
        <f t="shared" si="2"/>
        <v>1.8664178109584206E-3</v>
      </c>
      <c r="K52" s="18">
        <f t="shared" si="3"/>
        <v>-6.3779577779254915E-5</v>
      </c>
      <c r="L52" s="18">
        <f t="shared" si="4"/>
        <v>3.9743466383312942E-4</v>
      </c>
      <c r="M52" s="18">
        <f t="shared" si="5"/>
        <v>1.8930250285859485E-2</v>
      </c>
      <c r="U52" s="5">
        <v>45357</v>
      </c>
      <c r="V52" s="51">
        <f t="shared" si="6"/>
        <v>6.8281931976770464E-3</v>
      </c>
      <c r="W52" s="52">
        <f t="shared" si="10"/>
        <v>682.81931976770466</v>
      </c>
      <c r="X52" t="b">
        <f t="shared" si="7"/>
        <v>0</v>
      </c>
      <c r="Y52" t="b">
        <f t="shared" si="8"/>
        <v>0</v>
      </c>
      <c r="Z52" t="b">
        <f t="shared" si="9"/>
        <v>0</v>
      </c>
    </row>
    <row r="53" spans="1:26" x14ac:dyDescent="0.35">
      <c r="A53" s="5">
        <v>45358</v>
      </c>
      <c r="B53" s="6">
        <f>TCS!B50</f>
        <v>4108.6000000000004</v>
      </c>
      <c r="C53" s="6">
        <f>RELIANCE!B50</f>
        <v>1478.93</v>
      </c>
      <c r="D53" s="4">
        <f>SBI!B50</f>
        <v>788.05</v>
      </c>
      <c r="E53" s="6">
        <f>HUL!B50</f>
        <v>2409.9499999999998</v>
      </c>
      <c r="F53" s="6">
        <f>SUN!B50</f>
        <v>1605.7</v>
      </c>
      <c r="H53" s="5">
        <v>45358</v>
      </c>
      <c r="I53" s="18">
        <f t="shared" si="1"/>
        <v>1.0899785940998497E-2</v>
      </c>
      <c r="J53" s="18">
        <f t="shared" si="2"/>
        <v>-1.6014637391882913E-2</v>
      </c>
      <c r="K53" s="18">
        <f t="shared" si="3"/>
        <v>5.2940426074754576E-3</v>
      </c>
      <c r="L53" s="18">
        <f t="shared" si="4"/>
        <v>7.8075340403465088E-3</v>
      </c>
      <c r="M53" s="18">
        <f t="shared" si="5"/>
        <v>1.0598503740648635E-3</v>
      </c>
      <c r="U53" s="5">
        <v>45358</v>
      </c>
      <c r="V53" s="51">
        <f t="shared" si="6"/>
        <v>1.809315114200483E-3</v>
      </c>
      <c r="W53" s="52">
        <f t="shared" si="10"/>
        <v>180.93151142004831</v>
      </c>
      <c r="X53" t="b">
        <f t="shared" si="7"/>
        <v>0</v>
      </c>
      <c r="Y53" t="b">
        <f t="shared" si="8"/>
        <v>0</v>
      </c>
      <c r="Z53" t="b">
        <f t="shared" si="9"/>
        <v>0</v>
      </c>
    </row>
    <row r="54" spans="1:26" x14ac:dyDescent="0.35">
      <c r="A54" s="5">
        <v>45362</v>
      </c>
      <c r="B54" s="6">
        <f>TCS!B51</f>
        <v>4122.3500000000004</v>
      </c>
      <c r="C54" s="6">
        <f>RELIANCE!B51</f>
        <v>1466.6</v>
      </c>
      <c r="D54" s="4">
        <f>SBI!B51</f>
        <v>773.7</v>
      </c>
      <c r="E54" s="6">
        <f>HUL!B51</f>
        <v>2380.37</v>
      </c>
      <c r="F54" s="6">
        <f>SUN!B51</f>
        <v>1593.6</v>
      </c>
      <c r="H54" s="5">
        <v>45362</v>
      </c>
      <c r="I54" s="18">
        <f t="shared" si="1"/>
        <v>3.3466387577276713E-3</v>
      </c>
      <c r="J54" s="18">
        <f t="shared" si="2"/>
        <v>-8.3371085852610438E-3</v>
      </c>
      <c r="K54" s="18">
        <f t="shared" si="3"/>
        <v>-1.8209504473066351E-2</v>
      </c>
      <c r="L54" s="18">
        <f t="shared" si="4"/>
        <v>-1.2274113570820977E-2</v>
      </c>
      <c r="M54" s="18">
        <f t="shared" si="5"/>
        <v>-7.5356542317992492E-3</v>
      </c>
      <c r="U54" s="5">
        <v>45362</v>
      </c>
      <c r="V54" s="51">
        <f t="shared" si="6"/>
        <v>-8.60194842064399E-3</v>
      </c>
      <c r="W54" s="52">
        <f t="shared" si="10"/>
        <v>-860.19484206439904</v>
      </c>
      <c r="X54" t="b">
        <f t="shared" si="7"/>
        <v>0</v>
      </c>
      <c r="Y54" t="b">
        <f t="shared" si="8"/>
        <v>0</v>
      </c>
      <c r="Z54" t="b">
        <f t="shared" si="9"/>
        <v>1</v>
      </c>
    </row>
    <row r="55" spans="1:26" x14ac:dyDescent="0.35">
      <c r="A55" s="5">
        <v>45363</v>
      </c>
      <c r="B55" s="6">
        <f>TCS!B52</f>
        <v>4192.25</v>
      </c>
      <c r="C55" s="6">
        <f>RELIANCE!B52</f>
        <v>1475.43</v>
      </c>
      <c r="D55" s="4">
        <f>SBI!B52</f>
        <v>759.7</v>
      </c>
      <c r="E55" s="6">
        <f>HUL!B52</f>
        <v>2368.7199999999998</v>
      </c>
      <c r="F55" s="6">
        <f>SUN!B52</f>
        <v>1584.3</v>
      </c>
      <c r="H55" s="5">
        <v>45363</v>
      </c>
      <c r="I55" s="18">
        <f t="shared" si="1"/>
        <v>1.6956347714289111E-2</v>
      </c>
      <c r="J55" s="18">
        <f t="shared" si="2"/>
        <v>6.0207282149189467E-3</v>
      </c>
      <c r="K55" s="18">
        <f t="shared" si="3"/>
        <v>-1.8094868812201126E-2</v>
      </c>
      <c r="L55" s="18">
        <f t="shared" si="4"/>
        <v>-4.8941971206157842E-3</v>
      </c>
      <c r="M55" s="18">
        <f t="shared" si="5"/>
        <v>-5.8358433734939652E-3</v>
      </c>
      <c r="U55" s="5">
        <v>45363</v>
      </c>
      <c r="V55" s="51">
        <f t="shared" si="6"/>
        <v>-1.1695666754205638E-3</v>
      </c>
      <c r="W55" s="52">
        <f t="shared" si="10"/>
        <v>-116.95666754205638</v>
      </c>
      <c r="X55" t="b">
        <f t="shared" si="7"/>
        <v>0</v>
      </c>
      <c r="Y55" t="b">
        <f t="shared" si="8"/>
        <v>0</v>
      </c>
      <c r="Z55" t="b">
        <f t="shared" si="9"/>
        <v>1</v>
      </c>
    </row>
    <row r="56" spans="1:26" x14ac:dyDescent="0.35">
      <c r="A56" s="5">
        <v>45364</v>
      </c>
      <c r="B56" s="6">
        <f>TCS!B53</f>
        <v>4149</v>
      </c>
      <c r="C56" s="6">
        <f>RELIANCE!B53</f>
        <v>1432.18</v>
      </c>
      <c r="D56" s="4">
        <f>SBI!B53</f>
        <v>747.25</v>
      </c>
      <c r="E56" s="6">
        <f>HUL!B53</f>
        <v>2303.4299999999998</v>
      </c>
      <c r="F56" s="6">
        <f>SUN!B53</f>
        <v>1558.6</v>
      </c>
      <c r="H56" s="5">
        <v>45364</v>
      </c>
      <c r="I56" s="18">
        <f t="shared" si="1"/>
        <v>-1.0316655733794478E-2</v>
      </c>
      <c r="J56" s="18">
        <f t="shared" si="2"/>
        <v>-2.9313488271215826E-2</v>
      </c>
      <c r="K56" s="18">
        <f t="shared" si="3"/>
        <v>-1.6388047913650228E-2</v>
      </c>
      <c r="L56" s="18">
        <f t="shared" si="4"/>
        <v>-2.7563409774055136E-2</v>
      </c>
      <c r="M56" s="18">
        <f t="shared" si="5"/>
        <v>-1.6221675187780171E-2</v>
      </c>
      <c r="U56" s="5">
        <v>45364</v>
      </c>
      <c r="V56" s="51">
        <f t="shared" si="6"/>
        <v>-1.996065537609917E-2</v>
      </c>
      <c r="W56" s="52">
        <f t="shared" si="10"/>
        <v>-1996.0655376099171</v>
      </c>
      <c r="X56" t="b">
        <f t="shared" si="7"/>
        <v>1</v>
      </c>
      <c r="Y56" t="b">
        <f t="shared" si="8"/>
        <v>0</v>
      </c>
      <c r="Z56" t="b">
        <f t="shared" si="9"/>
        <v>1</v>
      </c>
    </row>
    <row r="57" spans="1:26" x14ac:dyDescent="0.35">
      <c r="A57" s="5">
        <v>45365</v>
      </c>
      <c r="B57" s="6">
        <f>TCS!B54</f>
        <v>4207.6000000000004</v>
      </c>
      <c r="C57" s="6">
        <f>RELIANCE!B54</f>
        <v>1431.47</v>
      </c>
      <c r="D57" s="4">
        <f>SBI!B54</f>
        <v>741.05</v>
      </c>
      <c r="E57" s="6">
        <f>HUL!B54</f>
        <v>2325.34</v>
      </c>
      <c r="F57" s="6">
        <f>SUN!B54</f>
        <v>1570.2</v>
      </c>
      <c r="H57" s="5">
        <v>45365</v>
      </c>
      <c r="I57" s="18">
        <f t="shared" si="1"/>
        <v>1.41238852735599E-2</v>
      </c>
      <c r="J57" s="18">
        <f t="shared" si="2"/>
        <v>-4.9574774120575427E-4</v>
      </c>
      <c r="K57" s="18">
        <f t="shared" si="3"/>
        <v>-8.2970893275343682E-3</v>
      </c>
      <c r="L57" s="18">
        <f t="shared" si="4"/>
        <v>9.5119018159874891E-3</v>
      </c>
      <c r="M57" s="18">
        <f t="shared" si="5"/>
        <v>7.4425766713719366E-3</v>
      </c>
      <c r="U57" s="5">
        <v>45365</v>
      </c>
      <c r="V57" s="51">
        <f t="shared" si="6"/>
        <v>4.4571053384358413E-3</v>
      </c>
      <c r="W57" s="52">
        <f t="shared" si="10"/>
        <v>445.71053384358413</v>
      </c>
      <c r="X57" t="b">
        <f t="shared" si="7"/>
        <v>0</v>
      </c>
      <c r="Y57" t="b">
        <f t="shared" si="8"/>
        <v>0</v>
      </c>
      <c r="Z57" t="b">
        <f t="shared" si="9"/>
        <v>0</v>
      </c>
    </row>
    <row r="58" spans="1:26" x14ac:dyDescent="0.35">
      <c r="A58" s="5">
        <v>45366</v>
      </c>
      <c r="B58" s="6">
        <f>TCS!B55</f>
        <v>4219.25</v>
      </c>
      <c r="C58" s="6">
        <f>RELIANCE!B55</f>
        <v>1418.22</v>
      </c>
      <c r="D58" s="4">
        <f>SBI!B55</f>
        <v>731.9</v>
      </c>
      <c r="E58" s="6">
        <f>HUL!B55</f>
        <v>2318.4699999999998</v>
      </c>
      <c r="F58" s="6">
        <f>SUN!B55</f>
        <v>1548.2</v>
      </c>
      <c r="H58" s="5">
        <v>45366</v>
      </c>
      <c r="I58" s="18">
        <f t="shared" si="1"/>
        <v>2.7687993155240953E-3</v>
      </c>
      <c r="J58" s="18">
        <f t="shared" si="2"/>
        <v>-9.2562191313824149E-3</v>
      </c>
      <c r="K58" s="18">
        <f t="shared" si="3"/>
        <v>-1.2347344983469344E-2</v>
      </c>
      <c r="L58" s="18">
        <f t="shared" si="4"/>
        <v>-2.9544066674122016E-3</v>
      </c>
      <c r="M58" s="18">
        <f t="shared" si="5"/>
        <v>-1.4010954018596311E-2</v>
      </c>
      <c r="U58" s="5">
        <v>45366</v>
      </c>
      <c r="V58" s="51">
        <f t="shared" si="6"/>
        <v>-7.1600250970672357E-3</v>
      </c>
      <c r="W58" s="52">
        <f t="shared" si="10"/>
        <v>-716.00250970672357</v>
      </c>
      <c r="X58" t="b">
        <f t="shared" si="7"/>
        <v>0</v>
      </c>
      <c r="Y58" t="b">
        <f t="shared" si="8"/>
        <v>0</v>
      </c>
      <c r="Z58" t="b">
        <f t="shared" si="9"/>
        <v>1</v>
      </c>
    </row>
    <row r="59" spans="1:26" x14ac:dyDescent="0.35">
      <c r="A59" s="5">
        <v>45369</v>
      </c>
      <c r="B59" s="6">
        <f>TCS!B56</f>
        <v>4152.5</v>
      </c>
      <c r="C59" s="6">
        <f>RELIANCE!B56</f>
        <v>1439.47</v>
      </c>
      <c r="D59" s="4">
        <f>SBI!B56</f>
        <v>730.95</v>
      </c>
      <c r="E59" s="6">
        <f>HUL!B56</f>
        <v>2290.83</v>
      </c>
      <c r="F59" s="6">
        <f>SUN!B56</f>
        <v>1571.25</v>
      </c>
      <c r="H59" s="5">
        <v>45369</v>
      </c>
      <c r="I59" s="18">
        <f t="shared" si="1"/>
        <v>-1.5820347218107433E-2</v>
      </c>
      <c r="J59" s="18">
        <f t="shared" si="2"/>
        <v>1.4983570955140912E-2</v>
      </c>
      <c r="K59" s="18">
        <f t="shared" si="3"/>
        <v>-1.2979915288973132E-3</v>
      </c>
      <c r="L59" s="18">
        <f t="shared" si="4"/>
        <v>-1.1921655229526262E-2</v>
      </c>
      <c r="M59" s="18">
        <f t="shared" si="5"/>
        <v>1.4888257331094223E-2</v>
      </c>
      <c r="U59" s="5">
        <v>45369</v>
      </c>
      <c r="V59" s="51">
        <f t="shared" si="6"/>
        <v>1.6636686194082496E-4</v>
      </c>
      <c r="W59" s="52">
        <f t="shared" si="10"/>
        <v>16.636686194082497</v>
      </c>
      <c r="X59" t="b">
        <f t="shared" si="7"/>
        <v>0</v>
      </c>
      <c r="Y59" t="b">
        <f t="shared" si="8"/>
        <v>0</v>
      </c>
      <c r="Z59" t="b">
        <f t="shared" si="9"/>
        <v>0</v>
      </c>
    </row>
    <row r="60" spans="1:26" x14ac:dyDescent="0.35">
      <c r="A60" s="5">
        <v>45370</v>
      </c>
      <c r="B60" s="6">
        <f>TCS!B57</f>
        <v>3977.3</v>
      </c>
      <c r="C60" s="6">
        <f>RELIANCE!B57</f>
        <v>1425.25</v>
      </c>
      <c r="D60" s="4">
        <f>SBI!B57</f>
        <v>723.8</v>
      </c>
      <c r="E60" s="6">
        <f>HUL!B57</f>
        <v>2257.96</v>
      </c>
      <c r="F60" s="6">
        <f>SUN!B57</f>
        <v>1548.45</v>
      </c>
      <c r="H60" s="5">
        <v>45370</v>
      </c>
      <c r="I60" s="18">
        <f t="shared" si="1"/>
        <v>-4.2191450933172781E-2</v>
      </c>
      <c r="J60" s="18">
        <f t="shared" si="2"/>
        <v>-9.8786358868194757E-3</v>
      </c>
      <c r="K60" s="18">
        <f t="shared" si="3"/>
        <v>-9.7817908201656145E-3</v>
      </c>
      <c r="L60" s="18">
        <f t="shared" si="4"/>
        <v>-1.4348511238284734E-2</v>
      </c>
      <c r="M60" s="18">
        <f t="shared" si="5"/>
        <v>-1.4510739856801846E-2</v>
      </c>
      <c r="U60" s="5">
        <v>45370</v>
      </c>
      <c r="V60" s="51">
        <f t="shared" si="6"/>
        <v>-1.8142225747048889E-2</v>
      </c>
      <c r="W60" s="52">
        <f t="shared" si="10"/>
        <v>-1814.222574704889</v>
      </c>
      <c r="X60" t="b">
        <f t="shared" si="7"/>
        <v>0</v>
      </c>
      <c r="Y60" t="b">
        <f t="shared" si="8"/>
        <v>0</v>
      </c>
      <c r="Z60" t="b">
        <f t="shared" si="9"/>
        <v>1</v>
      </c>
    </row>
    <row r="61" spans="1:26" x14ac:dyDescent="0.35">
      <c r="A61" s="5">
        <v>45371</v>
      </c>
      <c r="B61" s="6">
        <f>TCS!B58</f>
        <v>3970.9</v>
      </c>
      <c r="C61" s="6">
        <f>RELIANCE!B58</f>
        <v>1443.75</v>
      </c>
      <c r="D61" s="4">
        <f>SBI!B58</f>
        <v>736.25</v>
      </c>
      <c r="E61" s="6">
        <f>HUL!B58</f>
        <v>2233.06</v>
      </c>
      <c r="F61" s="6">
        <f>SUN!B58</f>
        <v>1549.35</v>
      </c>
      <c r="H61" s="5">
        <v>45371</v>
      </c>
      <c r="I61" s="18">
        <f t="shared" si="1"/>
        <v>-1.6091318230960772E-3</v>
      </c>
      <c r="J61" s="18">
        <f t="shared" si="2"/>
        <v>1.2980178915979579E-2</v>
      </c>
      <c r="K61" s="18">
        <f t="shared" si="3"/>
        <v>1.7200884222160928E-2</v>
      </c>
      <c r="L61" s="18">
        <f t="shared" si="4"/>
        <v>-1.102765327995181E-2</v>
      </c>
      <c r="M61" s="18">
        <f t="shared" si="5"/>
        <v>5.8122638767788004E-4</v>
      </c>
      <c r="U61" s="5">
        <v>45371</v>
      </c>
      <c r="V61" s="51">
        <f t="shared" si="6"/>
        <v>3.6251008845541006E-3</v>
      </c>
      <c r="W61" s="52">
        <f t="shared" si="10"/>
        <v>362.51008845541008</v>
      </c>
      <c r="X61" t="b">
        <f t="shared" si="7"/>
        <v>0</v>
      </c>
      <c r="Y61" t="b">
        <f t="shared" si="8"/>
        <v>0</v>
      </c>
      <c r="Z61" t="b">
        <f t="shared" si="9"/>
        <v>0</v>
      </c>
    </row>
    <row r="62" spans="1:26" x14ac:dyDescent="0.35">
      <c r="A62" s="5">
        <v>45372</v>
      </c>
      <c r="B62" s="6">
        <f>TCS!B59</f>
        <v>3972.95</v>
      </c>
      <c r="C62" s="6">
        <f>RELIANCE!B59</f>
        <v>1450.97</v>
      </c>
      <c r="D62" s="4">
        <f>SBI!B59</f>
        <v>744.3</v>
      </c>
      <c r="E62" s="6">
        <f>HUL!B59</f>
        <v>2233.46</v>
      </c>
      <c r="F62" s="6">
        <f>SUN!B59</f>
        <v>1565.2</v>
      </c>
      <c r="H62" s="5">
        <v>45372</v>
      </c>
      <c r="I62" s="18">
        <f t="shared" si="1"/>
        <v>5.1625576065883472E-4</v>
      </c>
      <c r="J62" s="18">
        <f t="shared" si="2"/>
        <v>5.0008658008657836E-3</v>
      </c>
      <c r="K62" s="18">
        <f t="shared" si="3"/>
        <v>1.0933786078098473E-2</v>
      </c>
      <c r="L62" s="18">
        <f t="shared" si="4"/>
        <v>1.7912640054462692E-4</v>
      </c>
      <c r="M62" s="18">
        <f t="shared" si="5"/>
        <v>1.0230096492077401E-2</v>
      </c>
      <c r="U62" s="5">
        <v>45372</v>
      </c>
      <c r="V62" s="51">
        <f t="shared" si="6"/>
        <v>5.3720261064490234E-3</v>
      </c>
      <c r="W62" s="52">
        <f t="shared" si="10"/>
        <v>537.20261064490239</v>
      </c>
      <c r="X62" t="b">
        <f t="shared" si="7"/>
        <v>0</v>
      </c>
      <c r="Y62" t="b">
        <f t="shared" si="8"/>
        <v>0</v>
      </c>
      <c r="Z62" t="b">
        <f t="shared" si="9"/>
        <v>0</v>
      </c>
    </row>
    <row r="63" spans="1:26" x14ac:dyDescent="0.35">
      <c r="A63" s="5">
        <v>45373</v>
      </c>
      <c r="B63" s="6">
        <f>TCS!B60</f>
        <v>3910.9</v>
      </c>
      <c r="C63" s="6">
        <f>RELIANCE!B60</f>
        <v>1455.03</v>
      </c>
      <c r="D63" s="4">
        <f>SBI!B60</f>
        <v>746.7</v>
      </c>
      <c r="E63" s="6">
        <f>HUL!B60</f>
        <v>2247.6</v>
      </c>
      <c r="F63" s="6">
        <f>SUN!B60</f>
        <v>1608.9</v>
      </c>
      <c r="H63" s="5">
        <v>45373</v>
      </c>
      <c r="I63" s="18">
        <f t="shared" si="1"/>
        <v>-1.5618117519727082E-2</v>
      </c>
      <c r="J63" s="18">
        <f t="shared" si="2"/>
        <v>2.7981281487556853E-3</v>
      </c>
      <c r="K63" s="18">
        <f t="shared" si="3"/>
        <v>3.2245062474809405E-3</v>
      </c>
      <c r="L63" s="18">
        <f t="shared" si="4"/>
        <v>6.330984212835622E-3</v>
      </c>
      <c r="M63" s="18">
        <f t="shared" si="5"/>
        <v>2.7919754663940699E-2</v>
      </c>
      <c r="U63" s="5">
        <v>45373</v>
      </c>
      <c r="V63" s="51">
        <f t="shared" si="6"/>
        <v>4.931051150657173E-3</v>
      </c>
      <c r="W63" s="52">
        <f t="shared" si="10"/>
        <v>493.10511506571731</v>
      </c>
      <c r="X63" t="b">
        <f t="shared" si="7"/>
        <v>0</v>
      </c>
      <c r="Y63" t="b">
        <f t="shared" si="8"/>
        <v>0</v>
      </c>
      <c r="Z63" t="b">
        <f t="shared" si="9"/>
        <v>0</v>
      </c>
    </row>
    <row r="64" spans="1:26" x14ac:dyDescent="0.35">
      <c r="A64" s="5">
        <v>45377</v>
      </c>
      <c r="B64" s="6">
        <f>TCS!B61</f>
        <v>3877.5</v>
      </c>
      <c r="C64" s="6">
        <f>RELIANCE!B61</f>
        <v>1441.57</v>
      </c>
      <c r="D64" s="4">
        <f>SBI!B61</f>
        <v>740.05</v>
      </c>
      <c r="E64" s="6">
        <f>HUL!B61</f>
        <v>2231.12</v>
      </c>
      <c r="F64" s="6">
        <f>SUN!B61</f>
        <v>1598.1</v>
      </c>
      <c r="H64" s="5">
        <v>45377</v>
      </c>
      <c r="I64" s="18">
        <f t="shared" si="1"/>
        <v>-8.540233705796596E-3</v>
      </c>
      <c r="J64" s="18">
        <f t="shared" si="2"/>
        <v>-9.2506683710988913E-3</v>
      </c>
      <c r="K64" s="18">
        <f t="shared" si="3"/>
        <v>-8.9058524173029063E-3</v>
      </c>
      <c r="L64" s="18">
        <f t="shared" si="4"/>
        <v>-7.3322655276739646E-3</v>
      </c>
      <c r="M64" s="18">
        <f t="shared" si="5"/>
        <v>-6.7126608241656616E-3</v>
      </c>
      <c r="U64" s="5">
        <v>45377</v>
      </c>
      <c r="V64" s="51">
        <f t="shared" si="6"/>
        <v>-8.1483361692076053E-3</v>
      </c>
      <c r="W64" s="52">
        <f t="shared" si="10"/>
        <v>-814.83361692076051</v>
      </c>
      <c r="X64" t="b">
        <f t="shared" si="7"/>
        <v>0</v>
      </c>
      <c r="Y64" t="b">
        <f t="shared" si="8"/>
        <v>0</v>
      </c>
      <c r="Z64" t="b">
        <f t="shared" si="9"/>
        <v>1</v>
      </c>
    </row>
    <row r="65" spans="1:26" x14ac:dyDescent="0.35">
      <c r="A65" s="5">
        <v>45378</v>
      </c>
      <c r="B65" s="6">
        <f>TCS!B62</f>
        <v>3840.9</v>
      </c>
      <c r="C65" s="6">
        <f>RELIANCE!B62</f>
        <v>1492.85</v>
      </c>
      <c r="D65" s="4">
        <f>SBI!B62</f>
        <v>733.3</v>
      </c>
      <c r="E65" s="6">
        <f>HUL!B62</f>
        <v>2230.8200000000002</v>
      </c>
      <c r="F65" s="6">
        <f>SUN!B62</f>
        <v>1604.15</v>
      </c>
      <c r="H65" s="5">
        <v>45378</v>
      </c>
      <c r="I65" s="18">
        <f t="shared" si="1"/>
        <v>-9.4390715667310721E-3</v>
      </c>
      <c r="J65" s="18">
        <f t="shared" si="2"/>
        <v>3.5572327393050607E-2</v>
      </c>
      <c r="K65" s="18">
        <f t="shared" si="3"/>
        <v>-9.1210053374771727E-3</v>
      </c>
      <c r="L65" s="18">
        <f t="shared" si="4"/>
        <v>-1.3446161569063975E-4</v>
      </c>
      <c r="M65" s="18">
        <f t="shared" si="5"/>
        <v>3.7857455728678158E-3</v>
      </c>
      <c r="U65" s="5">
        <v>45378</v>
      </c>
      <c r="V65" s="51">
        <f t="shared" si="6"/>
        <v>4.1327068892039083E-3</v>
      </c>
      <c r="W65" s="52">
        <f t="shared" si="10"/>
        <v>413.27068892039085</v>
      </c>
      <c r="X65" t="b">
        <f t="shared" si="7"/>
        <v>0</v>
      </c>
      <c r="Y65" t="b">
        <f t="shared" si="8"/>
        <v>0</v>
      </c>
      <c r="Z65" t="b">
        <f t="shared" si="9"/>
        <v>0</v>
      </c>
    </row>
    <row r="66" spans="1:26" x14ac:dyDescent="0.35">
      <c r="A66" s="5">
        <v>45379</v>
      </c>
      <c r="B66" s="6">
        <f>TCS!B63</f>
        <v>3876.3</v>
      </c>
      <c r="C66" s="6">
        <f>RELIANCE!B63</f>
        <v>1485.85</v>
      </c>
      <c r="D66" s="4">
        <f>SBI!B63</f>
        <v>752.35</v>
      </c>
      <c r="E66" s="6">
        <f>HUL!B63</f>
        <v>2255.37</v>
      </c>
      <c r="F66" s="6">
        <f>SUN!B63</f>
        <v>1620.55</v>
      </c>
      <c r="H66" s="5">
        <v>45379</v>
      </c>
      <c r="I66" s="18">
        <f t="shared" si="1"/>
        <v>9.2165898617511122E-3</v>
      </c>
      <c r="J66" s="18">
        <f t="shared" si="2"/>
        <v>-4.6890176508022074E-3</v>
      </c>
      <c r="K66" s="18">
        <f t="shared" si="3"/>
        <v>2.5978453566071202E-2</v>
      </c>
      <c r="L66" s="18">
        <f t="shared" si="4"/>
        <v>1.1004921956948355E-2</v>
      </c>
      <c r="M66" s="18">
        <f t="shared" si="5"/>
        <v>1.0223482841380083E-2</v>
      </c>
      <c r="U66" s="5">
        <v>45379</v>
      </c>
      <c r="V66" s="51">
        <f t="shared" si="6"/>
        <v>1.0346886115069709E-2</v>
      </c>
      <c r="W66" s="52">
        <f t="shared" si="10"/>
        <v>1034.6886115069708</v>
      </c>
      <c r="X66" t="b">
        <f t="shared" si="7"/>
        <v>0</v>
      </c>
      <c r="Y66" t="b">
        <f t="shared" si="8"/>
        <v>0</v>
      </c>
      <c r="Z66" t="b">
        <f t="shared" si="9"/>
        <v>0</v>
      </c>
    </row>
    <row r="67" spans="1:26" x14ac:dyDescent="0.35">
      <c r="A67" s="5">
        <v>45383</v>
      </c>
      <c r="B67" s="6">
        <f>TCS!B64</f>
        <v>3916.75</v>
      </c>
      <c r="C67" s="6">
        <f>RELIANCE!B64</f>
        <v>1484.78</v>
      </c>
      <c r="D67" s="4">
        <f>SBI!B64</f>
        <v>758.3</v>
      </c>
      <c r="E67" s="6">
        <f>HUL!B64</f>
        <v>2276.83</v>
      </c>
      <c r="F67" s="6">
        <f>SUN!B64</f>
        <v>1629.25</v>
      </c>
      <c r="H67" s="5">
        <v>45383</v>
      </c>
      <c r="I67" s="18">
        <f t="shared" si="1"/>
        <v>1.0435208833165621E-2</v>
      </c>
      <c r="J67" s="18">
        <f t="shared" si="2"/>
        <v>-7.2012652690378598E-4</v>
      </c>
      <c r="K67" s="18">
        <f t="shared" si="3"/>
        <v>7.9085531999734116E-3</v>
      </c>
      <c r="L67" s="18">
        <f t="shared" si="4"/>
        <v>9.5150684810030306E-3</v>
      </c>
      <c r="M67" s="18">
        <f t="shared" si="5"/>
        <v>5.3685477152818351E-3</v>
      </c>
      <c r="U67" s="5">
        <v>45383</v>
      </c>
      <c r="V67" s="51">
        <f t="shared" si="6"/>
        <v>6.5014503405040223E-3</v>
      </c>
      <c r="W67" s="52">
        <f t="shared" si="10"/>
        <v>650.14503405040227</v>
      </c>
      <c r="X67" t="b">
        <f t="shared" si="7"/>
        <v>0</v>
      </c>
      <c r="Y67" t="b">
        <f t="shared" si="8"/>
        <v>0</v>
      </c>
      <c r="Z67" t="b">
        <f t="shared" si="9"/>
        <v>0</v>
      </c>
    </row>
    <row r="68" spans="1:26" x14ac:dyDescent="0.35">
      <c r="A68" s="5">
        <v>45384</v>
      </c>
      <c r="B68" s="6">
        <f>TCS!B65</f>
        <v>3883.8</v>
      </c>
      <c r="C68" s="6">
        <f>RELIANCE!B65</f>
        <v>1486.95</v>
      </c>
      <c r="D68" s="4">
        <f>SBI!B65</f>
        <v>766.4</v>
      </c>
      <c r="E68" s="6">
        <f>HUL!B65</f>
        <v>2277.63</v>
      </c>
      <c r="F68" s="6">
        <f>SUN!B65</f>
        <v>1622.25</v>
      </c>
      <c r="H68" s="5">
        <v>45384</v>
      </c>
      <c r="I68" s="18">
        <f t="shared" si="1"/>
        <v>-8.412586966234703E-3</v>
      </c>
      <c r="J68" s="18">
        <f t="shared" si="2"/>
        <v>1.4614959792023097E-3</v>
      </c>
      <c r="K68" s="18">
        <f t="shared" si="3"/>
        <v>1.0681788210470833E-2</v>
      </c>
      <c r="L68" s="18">
        <f t="shared" si="4"/>
        <v>3.5136571461213961E-4</v>
      </c>
      <c r="M68" s="18">
        <f t="shared" si="5"/>
        <v>-4.2964554242749253E-3</v>
      </c>
      <c r="U68" s="5">
        <v>45384</v>
      </c>
      <c r="V68" s="51">
        <f t="shared" si="6"/>
        <v>-4.2878497244869403E-5</v>
      </c>
      <c r="W68" s="52">
        <f t="shared" si="10"/>
        <v>-4.2878497244869402</v>
      </c>
      <c r="X68" t="b">
        <f t="shared" si="7"/>
        <v>0</v>
      </c>
      <c r="Y68" t="b">
        <f t="shared" si="8"/>
        <v>0</v>
      </c>
      <c r="Z68" t="b">
        <f t="shared" si="9"/>
        <v>1</v>
      </c>
    </row>
    <row r="69" spans="1:26" x14ac:dyDescent="0.35">
      <c r="A69" s="5">
        <v>45385</v>
      </c>
      <c r="B69" s="6">
        <f>TCS!B66</f>
        <v>3947.3</v>
      </c>
      <c r="C69" s="6">
        <f>RELIANCE!B66</f>
        <v>1471.6</v>
      </c>
      <c r="D69" s="4">
        <f>SBI!B66</f>
        <v>771.05</v>
      </c>
      <c r="E69" s="6">
        <f>HUL!B66</f>
        <v>2256.2199999999998</v>
      </c>
      <c r="F69" s="6">
        <f>SUN!B66</f>
        <v>1619.85</v>
      </c>
      <c r="H69" s="5">
        <v>45385</v>
      </c>
      <c r="I69" s="18">
        <f t="shared" si="1"/>
        <v>1.6349966527627657E-2</v>
      </c>
      <c r="J69" s="18">
        <f t="shared" si="2"/>
        <v>-1.0323144692155228E-2</v>
      </c>
      <c r="K69" s="18">
        <f t="shared" si="3"/>
        <v>6.0673277661795755E-3</v>
      </c>
      <c r="L69" s="18">
        <f t="shared" si="4"/>
        <v>-9.4001220566993782E-3</v>
      </c>
      <c r="M69" s="18">
        <f t="shared" si="5"/>
        <v>-1.4794267221451829E-3</v>
      </c>
      <c r="U69" s="5">
        <v>45385</v>
      </c>
      <c r="V69" s="51">
        <f t="shared" si="6"/>
        <v>2.4292016456148899E-4</v>
      </c>
      <c r="W69" s="52">
        <f t="shared" si="10"/>
        <v>24.2920164561489</v>
      </c>
      <c r="X69" t="b">
        <f t="shared" si="7"/>
        <v>0</v>
      </c>
      <c r="Y69" t="b">
        <f t="shared" si="8"/>
        <v>0</v>
      </c>
      <c r="Z69" t="b">
        <f t="shared" si="9"/>
        <v>0</v>
      </c>
    </row>
    <row r="70" spans="1:26" x14ac:dyDescent="0.35">
      <c r="A70" s="5">
        <v>45386</v>
      </c>
      <c r="B70" s="6">
        <f>TCS!B67</f>
        <v>4003.3</v>
      </c>
      <c r="C70" s="6">
        <f>RELIANCE!B67</f>
        <v>1462.93</v>
      </c>
      <c r="D70" s="4">
        <f>SBI!B67</f>
        <v>759.3</v>
      </c>
      <c r="E70" s="6">
        <f>HUL!B67</f>
        <v>2255.9699999999998</v>
      </c>
      <c r="F70" s="6">
        <f>SUN!B67</f>
        <v>1619.35</v>
      </c>
      <c r="H70" s="5">
        <v>45386</v>
      </c>
      <c r="I70" s="18">
        <f t="shared" si="1"/>
        <v>1.41869125731513E-2</v>
      </c>
      <c r="J70" s="18">
        <f t="shared" si="2"/>
        <v>-5.8915466159281671E-3</v>
      </c>
      <c r="K70" s="18">
        <f t="shared" si="3"/>
        <v>-1.5238959859931289E-2</v>
      </c>
      <c r="L70" s="18">
        <f t="shared" si="4"/>
        <v>-1.1080479740455118E-4</v>
      </c>
      <c r="M70" s="18">
        <f t="shared" si="5"/>
        <v>-3.0867055591565773E-4</v>
      </c>
      <c r="U70" s="5">
        <v>45386</v>
      </c>
      <c r="V70" s="51">
        <f t="shared" si="6"/>
        <v>-1.4726138512056734E-3</v>
      </c>
      <c r="W70" s="52">
        <f t="shared" si="10"/>
        <v>-147.26138512056735</v>
      </c>
      <c r="X70" t="b">
        <f t="shared" si="7"/>
        <v>0</v>
      </c>
      <c r="Y70" t="b">
        <f t="shared" si="8"/>
        <v>0</v>
      </c>
      <c r="Z70" t="b">
        <f t="shared" si="9"/>
        <v>1</v>
      </c>
    </row>
    <row r="71" spans="1:26" x14ac:dyDescent="0.35">
      <c r="A71" s="5">
        <v>45387</v>
      </c>
      <c r="B71" s="6">
        <f>TCS!B68</f>
        <v>3979.25</v>
      </c>
      <c r="C71" s="6">
        <f>RELIANCE!B68</f>
        <v>1460.1</v>
      </c>
      <c r="D71" s="4">
        <f>SBI!B68</f>
        <v>764.75</v>
      </c>
      <c r="E71" s="6">
        <f>HUL!B68</f>
        <v>2257.96</v>
      </c>
      <c r="F71" s="6">
        <f>SUN!B68</f>
        <v>1609</v>
      </c>
      <c r="H71" s="5">
        <v>45387</v>
      </c>
      <c r="I71" s="18">
        <f t="shared" ref="I71:I134" si="12">B71/B70-1</f>
        <v>-6.0075437763845718E-3</v>
      </c>
      <c r="J71" s="18">
        <f t="shared" ref="J71:J134" si="13">C71/C70-1</f>
        <v>-1.9344739666287136E-3</v>
      </c>
      <c r="K71" s="18">
        <f t="shared" ref="K71:K134" si="14">D71/D70-1</f>
        <v>7.1776636375608938E-3</v>
      </c>
      <c r="L71" s="18">
        <f t="shared" ref="L71:L134" si="15">E71/E70-1</f>
        <v>8.8210392868703913E-4</v>
      </c>
      <c r="M71" s="18">
        <f t="shared" ref="M71:M134" si="16">F71/F70-1</f>
        <v>-6.3914533609163993E-3</v>
      </c>
      <c r="U71" s="5">
        <v>45387</v>
      </c>
      <c r="V71" s="51">
        <f t="shared" ref="V71:V134" si="17">SUMPRODUCT(I71:M71,$O$5:$S$5)</f>
        <v>-1.2547407075363505E-3</v>
      </c>
      <c r="W71" s="52">
        <f t="shared" si="10"/>
        <v>-125.47407075363505</v>
      </c>
      <c r="X71" t="b">
        <f t="shared" ref="X71:X134" si="18">$AC$6&gt;W71</f>
        <v>0</v>
      </c>
      <c r="Y71" t="b">
        <f t="shared" ref="Y71:Y134" si="19">$AC$7&gt;W71</f>
        <v>0</v>
      </c>
      <c r="Z71" t="b">
        <f t="shared" ref="Z71:Z134" si="20">$AC$8&gt;W71</f>
        <v>1</v>
      </c>
    </row>
    <row r="72" spans="1:26" x14ac:dyDescent="0.35">
      <c r="A72" s="5">
        <v>45390</v>
      </c>
      <c r="B72" s="6">
        <f>TCS!B69</f>
        <v>3972.55</v>
      </c>
      <c r="C72" s="6">
        <f>RELIANCE!B69</f>
        <v>1485.97</v>
      </c>
      <c r="D72" s="4">
        <f>SBI!B69</f>
        <v>768.3</v>
      </c>
      <c r="E72" s="6">
        <f>HUL!B69</f>
        <v>2259.9499999999998</v>
      </c>
      <c r="F72" s="6">
        <f>SUN!B69</f>
        <v>1599.7</v>
      </c>
      <c r="H72" s="5">
        <v>45390</v>
      </c>
      <c r="I72" s="18">
        <f t="shared" si="12"/>
        <v>-1.6837343720549347E-3</v>
      </c>
      <c r="J72" s="18">
        <f t="shared" si="13"/>
        <v>1.7717964522977914E-2</v>
      </c>
      <c r="K72" s="18">
        <f t="shared" si="14"/>
        <v>4.6420398823143749E-3</v>
      </c>
      <c r="L72" s="18">
        <f t="shared" si="15"/>
        <v>8.8132650711258975E-4</v>
      </c>
      <c r="M72" s="18">
        <f t="shared" si="16"/>
        <v>-5.7799875699191539E-3</v>
      </c>
      <c r="U72" s="5">
        <v>45390</v>
      </c>
      <c r="V72" s="51">
        <f t="shared" si="17"/>
        <v>3.1555217940861576E-3</v>
      </c>
      <c r="W72" s="52">
        <f t="shared" ref="W72:W135" si="21">V72*100000</f>
        <v>315.55217940861576</v>
      </c>
      <c r="X72" t="b">
        <f t="shared" si="18"/>
        <v>0</v>
      </c>
      <c r="Y72" t="b">
        <f t="shared" si="19"/>
        <v>0</v>
      </c>
      <c r="Z72" t="b">
        <f t="shared" si="20"/>
        <v>0</v>
      </c>
    </row>
    <row r="73" spans="1:26" x14ac:dyDescent="0.35">
      <c r="A73" s="5">
        <v>45391</v>
      </c>
      <c r="B73" s="6">
        <f>TCS!B70</f>
        <v>3946.55</v>
      </c>
      <c r="C73" s="6">
        <f>RELIANCE!B70</f>
        <v>1463.65</v>
      </c>
      <c r="D73" s="4">
        <f>SBI!B70</f>
        <v>764.2</v>
      </c>
      <c r="E73" s="6">
        <f>HUL!B70</f>
        <v>2255.17</v>
      </c>
      <c r="F73" s="6">
        <f>SUN!B70</f>
        <v>1602.55</v>
      </c>
      <c r="H73" s="5">
        <v>45391</v>
      </c>
      <c r="I73" s="18">
        <f t="shared" si="12"/>
        <v>-6.5449144755886923E-3</v>
      </c>
      <c r="J73" s="18">
        <f t="shared" si="13"/>
        <v>-1.5020491665376778E-2</v>
      </c>
      <c r="K73" s="18">
        <f t="shared" si="14"/>
        <v>-5.3364571131067073E-3</v>
      </c>
      <c r="L73" s="18">
        <f t="shared" si="15"/>
        <v>-2.1150910418370472E-3</v>
      </c>
      <c r="M73" s="18">
        <f t="shared" si="16"/>
        <v>1.7815840470087885E-3</v>
      </c>
      <c r="U73" s="5">
        <v>45391</v>
      </c>
      <c r="V73" s="51">
        <f t="shared" si="17"/>
        <v>-5.4470740497800868E-3</v>
      </c>
      <c r="W73" s="52">
        <f t="shared" si="21"/>
        <v>-544.70740497800864</v>
      </c>
      <c r="X73" t="b">
        <f t="shared" si="18"/>
        <v>0</v>
      </c>
      <c r="Y73" t="b">
        <f t="shared" si="19"/>
        <v>0</v>
      </c>
      <c r="Z73" t="b">
        <f t="shared" si="20"/>
        <v>1</v>
      </c>
    </row>
    <row r="74" spans="1:26" x14ac:dyDescent="0.35">
      <c r="A74" s="5">
        <v>45392</v>
      </c>
      <c r="B74" s="6">
        <f>TCS!B71</f>
        <v>3984.65</v>
      </c>
      <c r="C74" s="6">
        <f>RELIANCE!B71</f>
        <v>1479.57</v>
      </c>
      <c r="D74" s="4">
        <f>SBI!B71</f>
        <v>779.05</v>
      </c>
      <c r="E74" s="6">
        <f>HUL!B71</f>
        <v>2251.9299999999998</v>
      </c>
      <c r="F74" s="6">
        <f>SUN!B71</f>
        <v>1604.05</v>
      </c>
      <c r="H74" s="5">
        <v>45392</v>
      </c>
      <c r="I74" s="18">
        <f t="shared" si="12"/>
        <v>9.6540015963308967E-3</v>
      </c>
      <c r="J74" s="18">
        <f t="shared" si="13"/>
        <v>1.0876917295801425E-2</v>
      </c>
      <c r="K74" s="18">
        <f t="shared" si="14"/>
        <v>1.9432085841402547E-2</v>
      </c>
      <c r="L74" s="18">
        <f t="shared" si="15"/>
        <v>-1.4366987854574909E-3</v>
      </c>
      <c r="M74" s="18">
        <f t="shared" si="16"/>
        <v>9.3600823687256529E-4</v>
      </c>
      <c r="U74" s="5">
        <v>45392</v>
      </c>
      <c r="V74" s="51">
        <f t="shared" si="17"/>
        <v>7.8924628369899889E-3</v>
      </c>
      <c r="W74" s="52">
        <f t="shared" si="21"/>
        <v>789.24628369899892</v>
      </c>
      <c r="X74" t="b">
        <f t="shared" si="18"/>
        <v>0</v>
      </c>
      <c r="Y74" t="b">
        <f t="shared" si="19"/>
        <v>0</v>
      </c>
      <c r="Z74" t="b">
        <f t="shared" si="20"/>
        <v>0</v>
      </c>
    </row>
    <row r="75" spans="1:26" x14ac:dyDescent="0.35">
      <c r="A75" s="5">
        <v>45394</v>
      </c>
      <c r="B75" s="6">
        <f>TCS!B72</f>
        <v>4001.4</v>
      </c>
      <c r="C75" s="6">
        <f>RELIANCE!B72</f>
        <v>1467.15</v>
      </c>
      <c r="D75" s="4">
        <f>SBI!B72</f>
        <v>766.3</v>
      </c>
      <c r="E75" s="6">
        <f>HUL!B72</f>
        <v>2223.4499999999998</v>
      </c>
      <c r="F75" s="6">
        <f>SUN!B72</f>
        <v>1540</v>
      </c>
      <c r="H75" s="5">
        <v>45394</v>
      </c>
      <c r="I75" s="18">
        <f t="shared" si="12"/>
        <v>4.2036314356341808E-3</v>
      </c>
      <c r="J75" s="18">
        <f t="shared" si="13"/>
        <v>-8.3943307852956117E-3</v>
      </c>
      <c r="K75" s="18">
        <f t="shared" si="14"/>
        <v>-1.6366086900712395E-2</v>
      </c>
      <c r="L75" s="18">
        <f t="shared" si="15"/>
        <v>-1.2646929522676098E-2</v>
      </c>
      <c r="M75" s="18">
        <f t="shared" si="16"/>
        <v>-3.9930176740126555E-2</v>
      </c>
      <c r="U75" s="5">
        <v>45394</v>
      </c>
      <c r="V75" s="51">
        <f t="shared" si="17"/>
        <v>-1.4626778502635296E-2</v>
      </c>
      <c r="W75" s="52">
        <f t="shared" si="21"/>
        <v>-1462.6778502635295</v>
      </c>
      <c r="X75" t="b">
        <f t="shared" si="18"/>
        <v>0</v>
      </c>
      <c r="Y75" t="b">
        <f t="shared" si="19"/>
        <v>0</v>
      </c>
      <c r="Z75" t="b">
        <f t="shared" si="20"/>
        <v>1</v>
      </c>
    </row>
    <row r="76" spans="1:26" x14ac:dyDescent="0.35">
      <c r="A76" s="5">
        <v>45397</v>
      </c>
      <c r="B76" s="6">
        <f>TCS!B73</f>
        <v>3941.2</v>
      </c>
      <c r="C76" s="6">
        <f>RELIANCE!B73</f>
        <v>1464.82</v>
      </c>
      <c r="D76" s="4">
        <f>SBI!B73</f>
        <v>757.5</v>
      </c>
      <c r="E76" s="6">
        <f>HUL!B73</f>
        <v>2185.35</v>
      </c>
      <c r="F76" s="6">
        <f>SUN!B73</f>
        <v>1540.05</v>
      </c>
      <c r="H76" s="5">
        <v>45397</v>
      </c>
      <c r="I76" s="18">
        <f t="shared" si="12"/>
        <v>-1.5044734342980037E-2</v>
      </c>
      <c r="J76" s="18">
        <f t="shared" si="13"/>
        <v>-1.5881130082132655E-3</v>
      </c>
      <c r="K76" s="18">
        <f t="shared" si="14"/>
        <v>-1.1483753099308269E-2</v>
      </c>
      <c r="L76" s="18">
        <f t="shared" si="15"/>
        <v>-1.7135532618228422E-2</v>
      </c>
      <c r="M76" s="18">
        <f t="shared" si="16"/>
        <v>3.2467532467439497E-5</v>
      </c>
      <c r="U76" s="5">
        <v>45397</v>
      </c>
      <c r="V76" s="51">
        <f t="shared" si="17"/>
        <v>-9.043933107252513E-3</v>
      </c>
      <c r="W76" s="52">
        <f t="shared" si="21"/>
        <v>-904.39331072525124</v>
      </c>
      <c r="X76" t="b">
        <f t="shared" si="18"/>
        <v>0</v>
      </c>
      <c r="Y76" t="b">
        <f t="shared" si="19"/>
        <v>0</v>
      </c>
      <c r="Z76" t="b">
        <f t="shared" si="20"/>
        <v>1</v>
      </c>
    </row>
    <row r="77" spans="1:26" x14ac:dyDescent="0.35">
      <c r="A77" s="5">
        <v>45398</v>
      </c>
      <c r="B77" s="6">
        <f>TCS!B74</f>
        <v>3872.8</v>
      </c>
      <c r="C77" s="6">
        <f>RELIANCE!B74</f>
        <v>1465.75</v>
      </c>
      <c r="D77" s="4">
        <f>SBI!B74</f>
        <v>751.7</v>
      </c>
      <c r="E77" s="6">
        <f>HUL!B74</f>
        <v>2211.9899999999998</v>
      </c>
      <c r="F77" s="6">
        <f>SUN!B74</f>
        <v>1537.55</v>
      </c>
      <c r="H77" s="5">
        <v>45398</v>
      </c>
      <c r="I77" s="18">
        <f t="shared" si="12"/>
        <v>-1.7355120267938617E-2</v>
      </c>
      <c r="J77" s="18">
        <f t="shared" si="13"/>
        <v>6.3489029368790639E-4</v>
      </c>
      <c r="K77" s="18">
        <f t="shared" si="14"/>
        <v>-7.6567656765675896E-3</v>
      </c>
      <c r="L77" s="18">
        <f t="shared" si="15"/>
        <v>1.2190267005285138E-2</v>
      </c>
      <c r="M77" s="18">
        <f t="shared" si="16"/>
        <v>-1.6233239180546422E-3</v>
      </c>
      <c r="U77" s="5">
        <v>45398</v>
      </c>
      <c r="V77" s="51">
        <f t="shared" si="17"/>
        <v>-2.7620105127175608E-3</v>
      </c>
      <c r="W77" s="52">
        <f t="shared" si="21"/>
        <v>-276.20105127175606</v>
      </c>
      <c r="X77" t="b">
        <f t="shared" si="18"/>
        <v>0</v>
      </c>
      <c r="Y77" t="b">
        <f t="shared" si="19"/>
        <v>0</v>
      </c>
      <c r="Z77" t="b">
        <f t="shared" si="20"/>
        <v>1</v>
      </c>
    </row>
    <row r="78" spans="1:26" x14ac:dyDescent="0.35">
      <c r="A78" s="5">
        <v>45400</v>
      </c>
      <c r="B78" s="6">
        <f>TCS!B75</f>
        <v>3862</v>
      </c>
      <c r="C78" s="6">
        <f>RELIANCE!B75</f>
        <v>1464.32</v>
      </c>
      <c r="D78" s="4">
        <f>SBI!B75</f>
        <v>744.8</v>
      </c>
      <c r="E78" s="6">
        <f>HUL!B75</f>
        <v>2206.02</v>
      </c>
      <c r="F78" s="6">
        <f>SUN!B75</f>
        <v>1516.4</v>
      </c>
      <c r="H78" s="5">
        <v>45400</v>
      </c>
      <c r="I78" s="18">
        <f t="shared" si="12"/>
        <v>-2.7886800247882704E-3</v>
      </c>
      <c r="J78" s="18">
        <f t="shared" si="13"/>
        <v>-9.7560975609756184E-4</v>
      </c>
      <c r="K78" s="18">
        <f t="shared" si="14"/>
        <v>-9.1791938273249052E-3</v>
      </c>
      <c r="L78" s="18">
        <f t="shared" si="15"/>
        <v>-2.6989272103399298E-3</v>
      </c>
      <c r="M78" s="18">
        <f t="shared" si="16"/>
        <v>-1.3755650222756932E-2</v>
      </c>
      <c r="U78" s="5">
        <v>45400</v>
      </c>
      <c r="V78" s="51">
        <f t="shared" si="17"/>
        <v>-5.8796122082615202E-3</v>
      </c>
      <c r="W78" s="52">
        <f t="shared" si="21"/>
        <v>-587.96122082615204</v>
      </c>
      <c r="X78" t="b">
        <f t="shared" si="18"/>
        <v>0</v>
      </c>
      <c r="Y78" t="b">
        <f t="shared" si="19"/>
        <v>0</v>
      </c>
      <c r="Z78" t="b">
        <f t="shared" si="20"/>
        <v>1</v>
      </c>
    </row>
    <row r="79" spans="1:26" x14ac:dyDescent="0.35">
      <c r="A79" s="5">
        <v>45401</v>
      </c>
      <c r="B79" s="6">
        <f>TCS!B76</f>
        <v>3826.2</v>
      </c>
      <c r="C79" s="6">
        <f>RELIANCE!B76</f>
        <v>1470.13</v>
      </c>
      <c r="D79" s="4">
        <f>SBI!B76</f>
        <v>750.45</v>
      </c>
      <c r="E79" s="6">
        <f>HUL!B76</f>
        <v>2222.75</v>
      </c>
      <c r="F79" s="6">
        <f>SUN!B76</f>
        <v>1522.8</v>
      </c>
      <c r="H79" s="5">
        <v>45401</v>
      </c>
      <c r="I79" s="18">
        <f t="shared" si="12"/>
        <v>-9.2698083894355854E-3</v>
      </c>
      <c r="J79" s="18">
        <f t="shared" si="13"/>
        <v>3.9677119755245904E-3</v>
      </c>
      <c r="K79" s="18">
        <f t="shared" si="14"/>
        <v>7.5859291084856562E-3</v>
      </c>
      <c r="L79" s="18">
        <f t="shared" si="15"/>
        <v>7.5837934379561212E-3</v>
      </c>
      <c r="M79" s="18">
        <f t="shared" si="16"/>
        <v>4.2205222896332106E-3</v>
      </c>
      <c r="U79" s="5">
        <v>45401</v>
      </c>
      <c r="V79" s="51">
        <f t="shared" si="17"/>
        <v>2.8176296844327989E-3</v>
      </c>
      <c r="W79" s="52">
        <f t="shared" si="21"/>
        <v>281.76296844327987</v>
      </c>
      <c r="X79" t="b">
        <f t="shared" si="18"/>
        <v>0</v>
      </c>
      <c r="Y79" t="b">
        <f t="shared" si="19"/>
        <v>0</v>
      </c>
      <c r="Z79" t="b">
        <f t="shared" si="20"/>
        <v>0</v>
      </c>
    </row>
    <row r="80" spans="1:26" x14ac:dyDescent="0.35">
      <c r="A80" s="5">
        <v>45404</v>
      </c>
      <c r="B80" s="6">
        <f>TCS!B77</f>
        <v>3864.6</v>
      </c>
      <c r="C80" s="6">
        <f>RELIANCE!B77</f>
        <v>1479.85</v>
      </c>
      <c r="D80" s="4">
        <f>SBI!B77</f>
        <v>766.1</v>
      </c>
      <c r="E80" s="6">
        <f>HUL!B77</f>
        <v>2232.61</v>
      </c>
      <c r="F80" s="6">
        <f>SUN!B77</f>
        <v>1540.1</v>
      </c>
      <c r="H80" s="5">
        <v>45404</v>
      </c>
      <c r="I80" s="18">
        <f t="shared" si="12"/>
        <v>1.0036067116198755E-2</v>
      </c>
      <c r="J80" s="18">
        <f t="shared" si="13"/>
        <v>6.6116601933161601E-3</v>
      </c>
      <c r="K80" s="18">
        <f t="shared" si="14"/>
        <v>2.0854154174162032E-2</v>
      </c>
      <c r="L80" s="18">
        <f t="shared" si="15"/>
        <v>4.4359464627150569E-3</v>
      </c>
      <c r="M80" s="18">
        <f t="shared" si="16"/>
        <v>1.1360651431573388E-2</v>
      </c>
      <c r="U80" s="5">
        <v>45404</v>
      </c>
      <c r="V80" s="51">
        <f t="shared" si="17"/>
        <v>1.0659695875593077E-2</v>
      </c>
      <c r="W80" s="52">
        <f t="shared" si="21"/>
        <v>1065.9695875593077</v>
      </c>
      <c r="X80" t="b">
        <f t="shared" si="18"/>
        <v>0</v>
      </c>
      <c r="Y80" t="b">
        <f t="shared" si="19"/>
        <v>0</v>
      </c>
      <c r="Z80" t="b">
        <f t="shared" si="20"/>
        <v>0</v>
      </c>
    </row>
    <row r="81" spans="1:26" x14ac:dyDescent="0.35">
      <c r="A81" s="5">
        <v>45405</v>
      </c>
      <c r="B81" s="6">
        <f>TCS!B78</f>
        <v>3874.7</v>
      </c>
      <c r="C81" s="6">
        <f>RELIANCE!B78</f>
        <v>1459.32</v>
      </c>
      <c r="D81" s="4">
        <f>SBI!B78</f>
        <v>773</v>
      </c>
      <c r="E81" s="6">
        <f>HUL!B78</f>
        <v>2253.7800000000002</v>
      </c>
      <c r="F81" s="6">
        <f>SUN!B78</f>
        <v>1484.65</v>
      </c>
      <c r="H81" s="5">
        <v>45405</v>
      </c>
      <c r="I81" s="18">
        <f t="shared" si="12"/>
        <v>2.6134658179370884E-3</v>
      </c>
      <c r="J81" s="18">
        <f t="shared" si="13"/>
        <v>-1.3873027671723492E-2</v>
      </c>
      <c r="K81" s="18">
        <f t="shared" si="14"/>
        <v>9.0066570943740931E-3</v>
      </c>
      <c r="L81" s="18">
        <f t="shared" si="15"/>
        <v>9.4821755702967359E-3</v>
      </c>
      <c r="M81" s="18">
        <f t="shared" si="16"/>
        <v>-3.6004155574313246E-2</v>
      </c>
      <c r="U81" s="5">
        <v>45405</v>
      </c>
      <c r="V81" s="51">
        <f t="shared" si="17"/>
        <v>-5.7549769526857638E-3</v>
      </c>
      <c r="W81" s="52">
        <f t="shared" si="21"/>
        <v>-575.49769526857642</v>
      </c>
      <c r="X81" t="b">
        <f t="shared" si="18"/>
        <v>0</v>
      </c>
      <c r="Y81" t="b">
        <f t="shared" si="19"/>
        <v>0</v>
      </c>
      <c r="Z81" t="b">
        <f t="shared" si="20"/>
        <v>1</v>
      </c>
    </row>
    <row r="82" spans="1:26" x14ac:dyDescent="0.35">
      <c r="A82" s="5">
        <v>45406</v>
      </c>
      <c r="B82" s="6">
        <f>TCS!B79</f>
        <v>3831.05</v>
      </c>
      <c r="C82" s="6">
        <f>RELIANCE!B79</f>
        <v>1450.18</v>
      </c>
      <c r="D82" s="4">
        <f>SBI!B79</f>
        <v>773.1</v>
      </c>
      <c r="E82" s="6">
        <f>HUL!B79</f>
        <v>2251.29</v>
      </c>
      <c r="F82" s="6">
        <f>SUN!B79</f>
        <v>1485.75</v>
      </c>
      <c r="H82" s="5">
        <v>45406</v>
      </c>
      <c r="I82" s="18">
        <f t="shared" si="12"/>
        <v>-1.12653882881254E-2</v>
      </c>
      <c r="J82" s="18">
        <f t="shared" si="13"/>
        <v>-6.2631910752952713E-3</v>
      </c>
      <c r="K82" s="18">
        <f t="shared" si="14"/>
        <v>1.293661060801643E-4</v>
      </c>
      <c r="L82" s="18">
        <f t="shared" si="15"/>
        <v>-1.1048105848842082E-3</v>
      </c>
      <c r="M82" s="18">
        <f t="shared" si="16"/>
        <v>7.4091536725817697E-4</v>
      </c>
      <c r="U82" s="5">
        <v>45406</v>
      </c>
      <c r="V82" s="51">
        <f t="shared" si="17"/>
        <v>-3.5526216949933074E-3</v>
      </c>
      <c r="W82" s="52">
        <f t="shared" si="21"/>
        <v>-355.26216949933075</v>
      </c>
      <c r="X82" t="b">
        <f t="shared" si="18"/>
        <v>0</v>
      </c>
      <c r="Y82" t="b">
        <f t="shared" si="19"/>
        <v>0</v>
      </c>
      <c r="Z82" t="b">
        <f t="shared" si="20"/>
        <v>1</v>
      </c>
    </row>
    <row r="83" spans="1:26" x14ac:dyDescent="0.35">
      <c r="A83" s="5">
        <v>45407</v>
      </c>
      <c r="B83" s="6">
        <f>TCS!B80</f>
        <v>3852.2</v>
      </c>
      <c r="C83" s="6">
        <f>RELIANCE!B80</f>
        <v>1459.97</v>
      </c>
      <c r="D83" s="4">
        <f>SBI!B80</f>
        <v>812.7</v>
      </c>
      <c r="E83" s="6">
        <f>HUL!B80</f>
        <v>2222</v>
      </c>
      <c r="F83" s="6">
        <f>SUN!B80</f>
        <v>1520.15</v>
      </c>
      <c r="H83" s="5">
        <v>45407</v>
      </c>
      <c r="I83" s="18">
        <f t="shared" si="12"/>
        <v>5.5206797092179904E-3</v>
      </c>
      <c r="J83" s="18">
        <f t="shared" si="13"/>
        <v>6.7508860968983342E-3</v>
      </c>
      <c r="K83" s="18">
        <f t="shared" si="14"/>
        <v>5.1222351571594826E-2</v>
      </c>
      <c r="L83" s="18">
        <f t="shared" si="15"/>
        <v>-1.3010318528488107E-2</v>
      </c>
      <c r="M83" s="18">
        <f t="shared" si="16"/>
        <v>2.3153289584385117E-2</v>
      </c>
      <c r="U83" s="5">
        <v>45407</v>
      </c>
      <c r="V83" s="51">
        <f t="shared" si="17"/>
        <v>1.4727377686721633E-2</v>
      </c>
      <c r="W83" s="52">
        <f t="shared" si="21"/>
        <v>1472.7377686721632</v>
      </c>
      <c r="X83" t="b">
        <f t="shared" si="18"/>
        <v>0</v>
      </c>
      <c r="Y83" t="b">
        <f t="shared" si="19"/>
        <v>0</v>
      </c>
      <c r="Z83" t="b">
        <f t="shared" si="20"/>
        <v>0</v>
      </c>
    </row>
    <row r="84" spans="1:26" x14ac:dyDescent="0.35">
      <c r="A84" s="5">
        <v>45408</v>
      </c>
      <c r="B84" s="6">
        <f>TCS!B81</f>
        <v>3821.35</v>
      </c>
      <c r="C84" s="6">
        <f>RELIANCE!B81</f>
        <v>1452.55</v>
      </c>
      <c r="D84" s="4">
        <f>SBI!B81</f>
        <v>801.3</v>
      </c>
      <c r="E84" s="6">
        <f>HUL!B81</f>
        <v>2213.83</v>
      </c>
      <c r="F84" s="6">
        <f>SUN!B81</f>
        <v>1506.55</v>
      </c>
      <c r="H84" s="5">
        <v>45408</v>
      </c>
      <c r="I84" s="18">
        <f t="shared" si="12"/>
        <v>-8.0084107782565361E-3</v>
      </c>
      <c r="J84" s="18">
        <f t="shared" si="13"/>
        <v>-5.0822962115660841E-3</v>
      </c>
      <c r="K84" s="18">
        <f t="shared" si="14"/>
        <v>-1.4027316352897889E-2</v>
      </c>
      <c r="L84" s="18">
        <f t="shared" si="15"/>
        <v>-3.67686768676867E-3</v>
      </c>
      <c r="M84" s="18">
        <f t="shared" si="16"/>
        <v>-8.9464855441897528E-3</v>
      </c>
      <c r="U84" s="5">
        <v>45408</v>
      </c>
      <c r="V84" s="51">
        <f t="shared" si="17"/>
        <v>-7.9482753147357872E-3</v>
      </c>
      <c r="W84" s="52">
        <f t="shared" si="21"/>
        <v>-794.82753147357869</v>
      </c>
      <c r="X84" t="b">
        <f t="shared" si="18"/>
        <v>0</v>
      </c>
      <c r="Y84" t="b">
        <f t="shared" si="19"/>
        <v>0</v>
      </c>
      <c r="Z84" t="b">
        <f t="shared" si="20"/>
        <v>1</v>
      </c>
    </row>
    <row r="85" spans="1:26" x14ac:dyDescent="0.35">
      <c r="A85" s="5">
        <v>45411</v>
      </c>
      <c r="B85" s="6">
        <f>TCS!B82</f>
        <v>3870.2</v>
      </c>
      <c r="C85" s="6">
        <f>RELIANCE!B82</f>
        <v>1465.03</v>
      </c>
      <c r="D85" s="4">
        <f>SBI!B82</f>
        <v>826.5</v>
      </c>
      <c r="E85" s="6">
        <f>HUL!B82</f>
        <v>2217.27</v>
      </c>
      <c r="F85" s="6">
        <f>SUN!B82</f>
        <v>1521.6</v>
      </c>
      <c r="H85" s="5">
        <v>45411</v>
      </c>
      <c r="I85" s="18">
        <f t="shared" si="12"/>
        <v>1.278344040718582E-2</v>
      </c>
      <c r="J85" s="18">
        <f t="shared" si="13"/>
        <v>8.5917868575953182E-3</v>
      </c>
      <c r="K85" s="18">
        <f t="shared" si="14"/>
        <v>3.1448895544739841E-2</v>
      </c>
      <c r="L85" s="18">
        <f t="shared" si="15"/>
        <v>1.5538681831939183E-3</v>
      </c>
      <c r="M85" s="18">
        <f t="shared" si="16"/>
        <v>9.9897115927118918E-3</v>
      </c>
      <c r="U85" s="5">
        <v>45411</v>
      </c>
      <c r="V85" s="51">
        <f t="shared" si="17"/>
        <v>1.287354051708536E-2</v>
      </c>
      <c r="W85" s="52">
        <f t="shared" si="21"/>
        <v>1287.354051708536</v>
      </c>
      <c r="X85" t="b">
        <f t="shared" si="18"/>
        <v>0</v>
      </c>
      <c r="Y85" t="b">
        <f t="shared" si="19"/>
        <v>0</v>
      </c>
      <c r="Z85" t="b">
        <f t="shared" si="20"/>
        <v>0</v>
      </c>
    </row>
    <row r="86" spans="1:26" x14ac:dyDescent="0.35">
      <c r="A86" s="5">
        <v>45412</v>
      </c>
      <c r="B86" s="6">
        <f>TCS!B83</f>
        <v>3820.65</v>
      </c>
      <c r="C86" s="6">
        <f>RELIANCE!B83</f>
        <v>1467</v>
      </c>
      <c r="D86" s="4">
        <f>SBI!B83</f>
        <v>826.25</v>
      </c>
      <c r="E86" s="6">
        <f>HUL!B83</f>
        <v>2221.6</v>
      </c>
      <c r="F86" s="6">
        <f>SUN!B83</f>
        <v>1502.1</v>
      </c>
      <c r="H86" s="5">
        <v>45412</v>
      </c>
      <c r="I86" s="18">
        <f t="shared" si="12"/>
        <v>-1.2802955919590686E-2</v>
      </c>
      <c r="J86" s="18">
        <f t="shared" si="13"/>
        <v>1.3446823614533532E-3</v>
      </c>
      <c r="K86" s="18">
        <f t="shared" si="14"/>
        <v>-3.0248033877799951E-4</v>
      </c>
      <c r="L86" s="18">
        <f t="shared" si="15"/>
        <v>1.9528519305271885E-3</v>
      </c>
      <c r="M86" s="18">
        <f t="shared" si="16"/>
        <v>-1.2815457413249187E-2</v>
      </c>
      <c r="U86" s="5">
        <v>45412</v>
      </c>
      <c r="V86" s="51">
        <f t="shared" si="17"/>
        <v>-4.5246718759274669E-3</v>
      </c>
      <c r="W86" s="52">
        <f t="shared" si="21"/>
        <v>-452.46718759274671</v>
      </c>
      <c r="X86" t="b">
        <f t="shared" si="18"/>
        <v>0</v>
      </c>
      <c r="Y86" t="b">
        <f t="shared" si="19"/>
        <v>0</v>
      </c>
      <c r="Z86" t="b">
        <f t="shared" si="20"/>
        <v>1</v>
      </c>
    </row>
    <row r="87" spans="1:26" x14ac:dyDescent="0.35">
      <c r="A87" s="5">
        <v>45414</v>
      </c>
      <c r="B87" s="6">
        <f>TCS!B84</f>
        <v>3863.3</v>
      </c>
      <c r="C87" s="6">
        <f>RELIANCE!B84</f>
        <v>1466.55</v>
      </c>
      <c r="D87" s="4">
        <f>SBI!B84</f>
        <v>830.05</v>
      </c>
      <c r="E87" s="6">
        <f>HUL!B84</f>
        <v>2217.4699999999998</v>
      </c>
      <c r="F87" s="6">
        <f>SUN!B84</f>
        <v>1519</v>
      </c>
      <c r="H87" s="5">
        <v>45414</v>
      </c>
      <c r="I87" s="18">
        <f t="shared" si="12"/>
        <v>1.1163021998874534E-2</v>
      </c>
      <c r="J87" s="18">
        <f t="shared" si="13"/>
        <v>-3.0674846625766694E-4</v>
      </c>
      <c r="K87" s="18">
        <f t="shared" si="14"/>
        <v>4.5990922844174609E-3</v>
      </c>
      <c r="L87" s="18">
        <f t="shared" si="15"/>
        <v>-1.8590205257472681E-3</v>
      </c>
      <c r="M87" s="18">
        <f t="shared" si="16"/>
        <v>1.1250915385127458E-2</v>
      </c>
      <c r="U87" s="5">
        <v>45414</v>
      </c>
      <c r="V87" s="51">
        <f t="shared" si="17"/>
        <v>4.9694521352829039E-3</v>
      </c>
      <c r="W87" s="52">
        <f t="shared" si="21"/>
        <v>496.94521352829037</v>
      </c>
      <c r="X87" t="b">
        <f t="shared" si="18"/>
        <v>0</v>
      </c>
      <c r="Y87" t="b">
        <f t="shared" si="19"/>
        <v>0</v>
      </c>
      <c r="Z87" t="b">
        <f t="shared" si="20"/>
        <v>0</v>
      </c>
    </row>
    <row r="88" spans="1:26" x14ac:dyDescent="0.35">
      <c r="A88" s="5">
        <v>45415</v>
      </c>
      <c r="B88" s="6">
        <f>TCS!B85</f>
        <v>3843.4</v>
      </c>
      <c r="C88" s="6">
        <f>RELIANCE!B85</f>
        <v>1434</v>
      </c>
      <c r="D88" s="4">
        <f>SBI!B85</f>
        <v>831.45</v>
      </c>
      <c r="E88" s="6">
        <f>HUL!B85</f>
        <v>2208.2600000000002</v>
      </c>
      <c r="F88" s="6">
        <f>SUN!B85</f>
        <v>1511.15</v>
      </c>
      <c r="H88" s="5">
        <v>45415</v>
      </c>
      <c r="I88" s="18">
        <f t="shared" si="12"/>
        <v>-5.1510366784873751E-3</v>
      </c>
      <c r="J88" s="18">
        <f t="shared" si="13"/>
        <v>-2.219494732535543E-2</v>
      </c>
      <c r="K88" s="18">
        <f t="shared" si="14"/>
        <v>1.6866453828083827E-3</v>
      </c>
      <c r="L88" s="18">
        <f t="shared" si="15"/>
        <v>-4.1533820074226568E-3</v>
      </c>
      <c r="M88" s="18">
        <f t="shared" si="16"/>
        <v>-5.1678736010533077E-3</v>
      </c>
      <c r="U88" s="5">
        <v>45415</v>
      </c>
      <c r="V88" s="51">
        <f t="shared" si="17"/>
        <v>-6.9961188459020775E-3</v>
      </c>
      <c r="W88" s="52">
        <f t="shared" si="21"/>
        <v>-699.61188459020775</v>
      </c>
      <c r="X88" t="b">
        <f t="shared" si="18"/>
        <v>0</v>
      </c>
      <c r="Y88" t="b">
        <f t="shared" si="19"/>
        <v>0</v>
      </c>
      <c r="Z88" t="b">
        <f t="shared" si="20"/>
        <v>1</v>
      </c>
    </row>
    <row r="89" spans="1:26" x14ac:dyDescent="0.35">
      <c r="A89" s="5">
        <v>45418</v>
      </c>
      <c r="B89" s="6">
        <f>TCS!B86</f>
        <v>3921.05</v>
      </c>
      <c r="C89" s="6">
        <f>RELIANCE!B86</f>
        <v>1419.53</v>
      </c>
      <c r="D89" s="4">
        <f>SBI!B86</f>
        <v>807.8</v>
      </c>
      <c r="E89" s="6">
        <f>HUL!B86</f>
        <v>2247.25</v>
      </c>
      <c r="F89" s="6">
        <f>SUN!B86</f>
        <v>1529.15</v>
      </c>
      <c r="H89" s="5">
        <v>45418</v>
      </c>
      <c r="I89" s="18">
        <f t="shared" si="12"/>
        <v>2.0203465681427835E-2</v>
      </c>
      <c r="J89" s="18">
        <f t="shared" si="13"/>
        <v>-1.0090655509065516E-2</v>
      </c>
      <c r="K89" s="18">
        <f t="shared" si="14"/>
        <v>-2.8444284082025484E-2</v>
      </c>
      <c r="L89" s="18">
        <f t="shared" si="15"/>
        <v>1.7656435383514468E-2</v>
      </c>
      <c r="M89" s="18">
        <f t="shared" si="16"/>
        <v>1.1911458161003141E-2</v>
      </c>
      <c r="U89" s="5">
        <v>45418</v>
      </c>
      <c r="V89" s="51">
        <f t="shared" si="17"/>
        <v>2.2472839269708886E-3</v>
      </c>
      <c r="W89" s="52">
        <f t="shared" si="21"/>
        <v>224.72839269708885</v>
      </c>
      <c r="X89" t="b">
        <f t="shared" si="18"/>
        <v>0</v>
      </c>
      <c r="Y89" t="b">
        <f t="shared" si="19"/>
        <v>0</v>
      </c>
      <c r="Z89" t="b">
        <f t="shared" si="20"/>
        <v>0</v>
      </c>
    </row>
    <row r="90" spans="1:26" x14ac:dyDescent="0.35">
      <c r="A90" s="5">
        <v>45419</v>
      </c>
      <c r="B90" s="6">
        <f>TCS!B87</f>
        <v>3978.95</v>
      </c>
      <c r="C90" s="6">
        <f>RELIANCE!B87</f>
        <v>1401.47</v>
      </c>
      <c r="D90" s="4">
        <f>SBI!B87</f>
        <v>801.9</v>
      </c>
      <c r="E90" s="6">
        <f>HUL!B87</f>
        <v>2369.96</v>
      </c>
      <c r="F90" s="6">
        <f>SUN!B87</f>
        <v>1515.35</v>
      </c>
      <c r="H90" s="5">
        <v>45419</v>
      </c>
      <c r="I90" s="18">
        <f t="shared" si="12"/>
        <v>1.4766452863391066E-2</v>
      </c>
      <c r="J90" s="18">
        <f t="shared" si="13"/>
        <v>-1.2722520834360651E-2</v>
      </c>
      <c r="K90" s="18">
        <f t="shared" si="14"/>
        <v>-7.3037880663530119E-3</v>
      </c>
      <c r="L90" s="18">
        <f t="shared" si="15"/>
        <v>5.4604516631438393E-2</v>
      </c>
      <c r="M90" s="18">
        <f t="shared" si="16"/>
        <v>-9.0246215217605341E-3</v>
      </c>
      <c r="U90" s="5">
        <v>45419</v>
      </c>
      <c r="V90" s="51">
        <f t="shared" si="17"/>
        <v>8.0640078144710529E-3</v>
      </c>
      <c r="W90" s="52">
        <f t="shared" si="21"/>
        <v>806.40078144710526</v>
      </c>
      <c r="X90" t="b">
        <f t="shared" si="18"/>
        <v>0</v>
      </c>
      <c r="Y90" t="b">
        <f t="shared" si="19"/>
        <v>0</v>
      </c>
      <c r="Z90" t="b">
        <f t="shared" si="20"/>
        <v>0</v>
      </c>
    </row>
    <row r="91" spans="1:26" x14ac:dyDescent="0.35">
      <c r="A91" s="5">
        <v>45420</v>
      </c>
      <c r="B91" s="6">
        <f>TCS!B88</f>
        <v>3976.95</v>
      </c>
      <c r="C91" s="6">
        <f>RELIANCE!B88</f>
        <v>1418.55</v>
      </c>
      <c r="D91" s="4">
        <f>SBI!B88</f>
        <v>810.8</v>
      </c>
      <c r="E91" s="6">
        <f>HUL!B88</f>
        <v>2331.7600000000002</v>
      </c>
      <c r="F91" s="6">
        <f>SUN!B88</f>
        <v>1521.75</v>
      </c>
      <c r="H91" s="5">
        <v>45420</v>
      </c>
      <c r="I91" s="18">
        <f t="shared" si="12"/>
        <v>-5.0264517020826016E-4</v>
      </c>
      <c r="J91" s="18">
        <f t="shared" si="13"/>
        <v>1.218720343639168E-2</v>
      </c>
      <c r="K91" s="18">
        <f t="shared" si="14"/>
        <v>1.109864072827027E-2</v>
      </c>
      <c r="L91" s="18">
        <f t="shared" si="15"/>
        <v>-1.6118415500683492E-2</v>
      </c>
      <c r="M91" s="18">
        <f t="shared" si="16"/>
        <v>4.2234467284785193E-3</v>
      </c>
      <c r="U91" s="5">
        <v>45420</v>
      </c>
      <c r="V91" s="51">
        <f t="shared" si="17"/>
        <v>2.177646044449743E-3</v>
      </c>
      <c r="W91" s="52">
        <f t="shared" si="21"/>
        <v>217.76460444497431</v>
      </c>
      <c r="X91" t="b">
        <f t="shared" si="18"/>
        <v>0</v>
      </c>
      <c r="Y91" t="b">
        <f t="shared" si="19"/>
        <v>0</v>
      </c>
      <c r="Z91" t="b">
        <f t="shared" si="20"/>
        <v>0</v>
      </c>
    </row>
    <row r="92" spans="1:26" x14ac:dyDescent="0.35">
      <c r="A92" s="5">
        <v>45421</v>
      </c>
      <c r="B92" s="6">
        <f>TCS!B89</f>
        <v>3960.2</v>
      </c>
      <c r="C92" s="6">
        <f>RELIANCE!B89</f>
        <v>1394.13</v>
      </c>
      <c r="D92" s="4">
        <f>SBI!B89</f>
        <v>819.8</v>
      </c>
      <c r="E92" s="6">
        <f>HUL!B89</f>
        <v>2316.4299999999998</v>
      </c>
      <c r="F92" s="6">
        <f>SUN!B89</f>
        <v>1494.65</v>
      </c>
      <c r="H92" s="5">
        <v>45421</v>
      </c>
      <c r="I92" s="18">
        <f t="shared" si="12"/>
        <v>-4.2117703265065476E-3</v>
      </c>
      <c r="J92" s="18">
        <f t="shared" si="13"/>
        <v>-1.7214761552289182E-2</v>
      </c>
      <c r="K92" s="18">
        <f t="shared" si="14"/>
        <v>1.1100148001973453E-2</v>
      </c>
      <c r="L92" s="18">
        <f t="shared" si="15"/>
        <v>-6.5744330462828016E-3</v>
      </c>
      <c r="M92" s="18">
        <f t="shared" si="16"/>
        <v>-1.780844422539829E-2</v>
      </c>
      <c r="U92" s="5">
        <v>45421</v>
      </c>
      <c r="V92" s="51">
        <f t="shared" si="17"/>
        <v>-6.9418522297006735E-3</v>
      </c>
      <c r="W92" s="52">
        <f t="shared" si="21"/>
        <v>-694.18522297006734</v>
      </c>
      <c r="X92" t="b">
        <f t="shared" si="18"/>
        <v>0</v>
      </c>
      <c r="Y92" t="b">
        <f t="shared" si="19"/>
        <v>0</v>
      </c>
      <c r="Z92" t="b">
        <f t="shared" si="20"/>
        <v>1</v>
      </c>
    </row>
    <row r="93" spans="1:26" x14ac:dyDescent="0.35">
      <c r="A93" s="5">
        <v>45422</v>
      </c>
      <c r="B93" s="6">
        <f>TCS!B90</f>
        <v>3893.9</v>
      </c>
      <c r="C93" s="6">
        <f>RELIANCE!B90</f>
        <v>1407.43</v>
      </c>
      <c r="D93" s="4">
        <f>SBI!B90</f>
        <v>817.35</v>
      </c>
      <c r="E93" s="6">
        <f>HUL!B90</f>
        <v>2353.1799999999998</v>
      </c>
      <c r="F93" s="6">
        <f>SUN!B90</f>
        <v>1506.55</v>
      </c>
      <c r="H93" s="5">
        <v>45422</v>
      </c>
      <c r="I93" s="18">
        <f t="shared" si="12"/>
        <v>-1.6741578708145965E-2</v>
      </c>
      <c r="J93" s="18">
        <f t="shared" si="13"/>
        <v>9.5399998565413036E-3</v>
      </c>
      <c r="K93" s="18">
        <f t="shared" si="14"/>
        <v>-2.9885337887288754E-3</v>
      </c>
      <c r="L93" s="18">
        <f t="shared" si="15"/>
        <v>1.58649300863829E-2</v>
      </c>
      <c r="M93" s="18">
        <f t="shared" si="16"/>
        <v>7.9617301709429267E-3</v>
      </c>
      <c r="U93" s="5">
        <v>45422</v>
      </c>
      <c r="V93" s="51">
        <f t="shared" si="17"/>
        <v>2.7273095233984589E-3</v>
      </c>
      <c r="W93" s="52">
        <f t="shared" si="21"/>
        <v>272.73095233984589</v>
      </c>
      <c r="X93" t="b">
        <f t="shared" si="18"/>
        <v>0</v>
      </c>
      <c r="Y93" t="b">
        <f t="shared" si="19"/>
        <v>0</v>
      </c>
      <c r="Z93" t="b">
        <f t="shared" si="20"/>
        <v>0</v>
      </c>
    </row>
    <row r="94" spans="1:26" x14ac:dyDescent="0.35">
      <c r="A94" s="5">
        <v>45425</v>
      </c>
      <c r="B94" s="6">
        <f>TCS!B91</f>
        <v>3947.8</v>
      </c>
      <c r="C94" s="6">
        <f>RELIANCE!B91</f>
        <v>1402.7</v>
      </c>
      <c r="D94" s="4">
        <f>SBI!B91</f>
        <v>808.8</v>
      </c>
      <c r="E94" s="6">
        <f>HUL!B91</f>
        <v>2351.29</v>
      </c>
      <c r="F94" s="6">
        <f>SUN!B91</f>
        <v>1525.05</v>
      </c>
      <c r="H94" s="5">
        <v>45425</v>
      </c>
      <c r="I94" s="18">
        <f t="shared" si="12"/>
        <v>1.3842163383753991E-2</v>
      </c>
      <c r="J94" s="18">
        <f t="shared" si="13"/>
        <v>-3.360735525035019E-3</v>
      </c>
      <c r="K94" s="18">
        <f t="shared" si="14"/>
        <v>-1.0460634978895267E-2</v>
      </c>
      <c r="L94" s="18">
        <f t="shared" si="15"/>
        <v>-8.0316847839934091E-4</v>
      </c>
      <c r="M94" s="18">
        <f t="shared" si="16"/>
        <v>1.2279711924595871E-2</v>
      </c>
      <c r="U94" s="5">
        <v>45425</v>
      </c>
      <c r="V94" s="51">
        <f t="shared" si="17"/>
        <v>2.299467265204047E-3</v>
      </c>
      <c r="W94" s="52">
        <f t="shared" si="21"/>
        <v>229.9467265204047</v>
      </c>
      <c r="X94" t="b">
        <f t="shared" si="18"/>
        <v>0</v>
      </c>
      <c r="Y94" t="b">
        <f t="shared" si="19"/>
        <v>0</v>
      </c>
      <c r="Z94" t="b">
        <f t="shared" si="20"/>
        <v>0</v>
      </c>
    </row>
    <row r="95" spans="1:26" x14ac:dyDescent="0.35">
      <c r="A95" s="5">
        <v>45426</v>
      </c>
      <c r="B95" s="6">
        <f>TCS!B92</f>
        <v>3901.2</v>
      </c>
      <c r="C95" s="6">
        <f>RELIANCE!B92</f>
        <v>1420.07</v>
      </c>
      <c r="D95" s="4">
        <f>SBI!B92</f>
        <v>818.2</v>
      </c>
      <c r="E95" s="6">
        <f>HUL!B92</f>
        <v>2340.2800000000002</v>
      </c>
      <c r="F95" s="6">
        <f>SUN!B92</f>
        <v>1545.25</v>
      </c>
      <c r="H95" s="5">
        <v>45426</v>
      </c>
      <c r="I95" s="18">
        <f t="shared" si="12"/>
        <v>-1.1804042757991851E-2</v>
      </c>
      <c r="J95" s="18">
        <f t="shared" si="13"/>
        <v>1.2383260854067046E-2</v>
      </c>
      <c r="K95" s="18">
        <f t="shared" si="14"/>
        <v>1.1622156280910012E-2</v>
      </c>
      <c r="L95" s="18">
        <f t="shared" si="15"/>
        <v>-4.6825359696165414E-3</v>
      </c>
      <c r="M95" s="18">
        <f t="shared" si="16"/>
        <v>1.3245467361725938E-2</v>
      </c>
      <c r="U95" s="5">
        <v>45426</v>
      </c>
      <c r="V95" s="51">
        <f t="shared" si="17"/>
        <v>4.152861153818921E-3</v>
      </c>
      <c r="W95" s="52">
        <f t="shared" si="21"/>
        <v>415.2861153818921</v>
      </c>
      <c r="X95" t="b">
        <f t="shared" si="18"/>
        <v>0</v>
      </c>
      <c r="Y95" t="b">
        <f t="shared" si="19"/>
        <v>0</v>
      </c>
      <c r="Z95" t="b">
        <f t="shared" si="20"/>
        <v>0</v>
      </c>
    </row>
    <row r="96" spans="1:26" x14ac:dyDescent="0.35">
      <c r="A96" s="5">
        <v>45427</v>
      </c>
      <c r="B96" s="6">
        <f>TCS!B93</f>
        <v>3880.4</v>
      </c>
      <c r="C96" s="6">
        <f>RELIANCE!B93</f>
        <v>1416.28</v>
      </c>
      <c r="D96" s="4">
        <f>SBI!B93</f>
        <v>820.3</v>
      </c>
      <c r="E96" s="6">
        <f>HUL!B93</f>
        <v>2314.09</v>
      </c>
      <c r="F96" s="6">
        <f>SUN!B93</f>
        <v>1527.4</v>
      </c>
      <c r="H96" s="5">
        <v>45427</v>
      </c>
      <c r="I96" s="18">
        <f t="shared" si="12"/>
        <v>-5.3316928124679253E-3</v>
      </c>
      <c r="J96" s="18">
        <f t="shared" si="13"/>
        <v>-2.6688825198757371E-3</v>
      </c>
      <c r="K96" s="18">
        <f t="shared" si="14"/>
        <v>2.5666096308969433E-3</v>
      </c>
      <c r="L96" s="18">
        <f t="shared" si="15"/>
        <v>-1.1190968602047602E-2</v>
      </c>
      <c r="M96" s="18">
        <f t="shared" si="16"/>
        <v>-1.1551528878822159E-2</v>
      </c>
      <c r="U96" s="5">
        <v>45427</v>
      </c>
      <c r="V96" s="51">
        <f t="shared" si="17"/>
        <v>-5.6352926364632962E-3</v>
      </c>
      <c r="W96" s="52">
        <f t="shared" si="21"/>
        <v>-563.52926364632958</v>
      </c>
      <c r="X96" t="b">
        <f t="shared" si="18"/>
        <v>0</v>
      </c>
      <c r="Y96" t="b">
        <f t="shared" si="19"/>
        <v>0</v>
      </c>
      <c r="Z96" t="b">
        <f t="shared" si="20"/>
        <v>1</v>
      </c>
    </row>
    <row r="97" spans="1:26" x14ac:dyDescent="0.35">
      <c r="A97" s="5">
        <v>45428</v>
      </c>
      <c r="B97" s="6">
        <f>TCS!B94</f>
        <v>3900.95</v>
      </c>
      <c r="C97" s="6">
        <f>RELIANCE!B94</f>
        <v>1425.35</v>
      </c>
      <c r="D97" s="4">
        <f>SBI!B94</f>
        <v>811.95</v>
      </c>
      <c r="E97" s="6">
        <f>HUL!B94</f>
        <v>2333.86</v>
      </c>
      <c r="F97" s="6">
        <f>SUN!B94</f>
        <v>1536.3</v>
      </c>
      <c r="H97" s="5">
        <v>45428</v>
      </c>
      <c r="I97" s="18">
        <f t="shared" si="12"/>
        <v>5.2958457890939226E-3</v>
      </c>
      <c r="J97" s="18">
        <f t="shared" si="13"/>
        <v>6.4041008840058922E-3</v>
      </c>
      <c r="K97" s="18">
        <f t="shared" si="14"/>
        <v>-1.0179202730708159E-2</v>
      </c>
      <c r="L97" s="18">
        <f t="shared" si="15"/>
        <v>8.5433150828186921E-3</v>
      </c>
      <c r="M97" s="18">
        <f t="shared" si="16"/>
        <v>5.8268953777660393E-3</v>
      </c>
      <c r="U97" s="5">
        <v>45428</v>
      </c>
      <c r="V97" s="51">
        <f t="shared" si="17"/>
        <v>3.1781908805952773E-3</v>
      </c>
      <c r="W97" s="52">
        <f t="shared" si="21"/>
        <v>317.8190880595277</v>
      </c>
      <c r="X97" t="b">
        <f t="shared" si="18"/>
        <v>0</v>
      </c>
      <c r="Y97" t="b">
        <f t="shared" si="19"/>
        <v>0</v>
      </c>
      <c r="Z97" t="b">
        <f t="shared" si="20"/>
        <v>0</v>
      </c>
    </row>
    <row r="98" spans="1:26" x14ac:dyDescent="0.35">
      <c r="A98" s="5">
        <v>45429</v>
      </c>
      <c r="B98" s="6">
        <f>TCS!B95</f>
        <v>3834.1</v>
      </c>
      <c r="C98" s="6">
        <f>RELIANCE!B95</f>
        <v>1435.7</v>
      </c>
      <c r="D98" s="4">
        <f>SBI!B95</f>
        <v>817.85</v>
      </c>
      <c r="E98" s="6">
        <f>HUL!B95</f>
        <v>2311.15</v>
      </c>
      <c r="F98" s="6">
        <f>SUN!B95</f>
        <v>1531.4</v>
      </c>
      <c r="H98" s="5">
        <v>45429</v>
      </c>
      <c r="I98" s="18">
        <f t="shared" si="12"/>
        <v>-1.7136851279816456E-2</v>
      </c>
      <c r="J98" s="18">
        <f t="shared" si="13"/>
        <v>7.2613743992704372E-3</v>
      </c>
      <c r="K98" s="18">
        <f t="shared" si="14"/>
        <v>7.2664572941683048E-3</v>
      </c>
      <c r="L98" s="18">
        <f t="shared" si="15"/>
        <v>-9.730660793706547E-3</v>
      </c>
      <c r="M98" s="18">
        <f t="shared" si="16"/>
        <v>-3.1894812211156198E-3</v>
      </c>
      <c r="U98" s="5">
        <v>45429</v>
      </c>
      <c r="V98" s="51">
        <f t="shared" si="17"/>
        <v>-3.1058323202399762E-3</v>
      </c>
      <c r="W98" s="52">
        <f t="shared" si="21"/>
        <v>-310.58323202399765</v>
      </c>
      <c r="X98" t="b">
        <f t="shared" si="18"/>
        <v>0</v>
      </c>
      <c r="Y98" t="b">
        <f t="shared" si="19"/>
        <v>0</v>
      </c>
      <c r="Z98" t="b">
        <f t="shared" si="20"/>
        <v>1</v>
      </c>
    </row>
    <row r="99" spans="1:26" x14ac:dyDescent="0.35">
      <c r="A99" s="5">
        <v>45430</v>
      </c>
      <c r="B99" s="6">
        <f>TCS!B96</f>
        <v>3851.45</v>
      </c>
      <c r="C99" s="6">
        <f>RELIANCE!B96</f>
        <v>1434.83</v>
      </c>
      <c r="D99" s="4">
        <f>SBI!B96</f>
        <v>821</v>
      </c>
      <c r="E99" s="6">
        <f>HUL!B96</f>
        <v>2327.15</v>
      </c>
      <c r="F99" s="6">
        <f>SUN!B96</f>
        <v>1531.9</v>
      </c>
      <c r="H99" s="5">
        <v>45430</v>
      </c>
      <c r="I99" s="18">
        <f t="shared" si="12"/>
        <v>4.525181920137733E-3</v>
      </c>
      <c r="J99" s="18">
        <f t="shared" si="13"/>
        <v>-6.0597617886748445E-4</v>
      </c>
      <c r="K99" s="18">
        <f t="shared" si="14"/>
        <v>3.8515620223757985E-3</v>
      </c>
      <c r="L99" s="18">
        <f t="shared" si="15"/>
        <v>6.9229604309541948E-3</v>
      </c>
      <c r="M99" s="18">
        <f t="shared" si="16"/>
        <v>3.2649862870570701E-4</v>
      </c>
      <c r="U99" s="5">
        <v>45430</v>
      </c>
      <c r="V99" s="51">
        <f t="shared" si="17"/>
        <v>3.0040453646611896E-3</v>
      </c>
      <c r="W99" s="52">
        <f t="shared" si="21"/>
        <v>300.40453646611894</v>
      </c>
      <c r="X99" t="b">
        <f t="shared" si="18"/>
        <v>0</v>
      </c>
      <c r="Y99" t="b">
        <f t="shared" si="19"/>
        <v>0</v>
      </c>
      <c r="Z99" t="b">
        <f t="shared" si="20"/>
        <v>0</v>
      </c>
    </row>
    <row r="100" spans="1:26" x14ac:dyDescent="0.35">
      <c r="A100" s="5">
        <v>45433</v>
      </c>
      <c r="B100" s="6">
        <f>TCS!B97</f>
        <v>3820.2</v>
      </c>
      <c r="C100" s="6">
        <f>RELIANCE!B97</f>
        <v>1436.13</v>
      </c>
      <c r="D100" s="4">
        <f>SBI!B97</f>
        <v>830.65</v>
      </c>
      <c r="E100" s="6">
        <f>HUL!B97</f>
        <v>2301.54</v>
      </c>
      <c r="F100" s="6">
        <f>SUN!B97</f>
        <v>1540.95</v>
      </c>
      <c r="H100" s="5">
        <v>45433</v>
      </c>
      <c r="I100" s="18">
        <f t="shared" si="12"/>
        <v>-8.1138272598632044E-3</v>
      </c>
      <c r="J100" s="18">
        <f t="shared" si="13"/>
        <v>9.0603067959293959E-4</v>
      </c>
      <c r="K100" s="18">
        <f t="shared" si="14"/>
        <v>1.1753958587088942E-2</v>
      </c>
      <c r="L100" s="18">
        <f t="shared" si="15"/>
        <v>-1.1004877210321728E-2</v>
      </c>
      <c r="M100" s="18">
        <f t="shared" si="16"/>
        <v>5.9076963248252401E-3</v>
      </c>
      <c r="U100" s="5">
        <v>45433</v>
      </c>
      <c r="V100" s="51">
        <f t="shared" si="17"/>
        <v>-1.1020377573556206E-4</v>
      </c>
      <c r="W100" s="52">
        <f t="shared" si="21"/>
        <v>-11.020377573556207</v>
      </c>
      <c r="X100" t="b">
        <f t="shared" si="18"/>
        <v>0</v>
      </c>
      <c r="Y100" t="b">
        <f t="shared" si="19"/>
        <v>0</v>
      </c>
      <c r="Z100" t="b">
        <f t="shared" si="20"/>
        <v>1</v>
      </c>
    </row>
    <row r="101" spans="1:26" x14ac:dyDescent="0.35">
      <c r="A101" s="5">
        <v>45434</v>
      </c>
      <c r="B101" s="6">
        <f>TCS!B98</f>
        <v>3832</v>
      </c>
      <c r="C101" s="6">
        <f>RELIANCE!B98</f>
        <v>1460.65</v>
      </c>
      <c r="D101" s="4">
        <f>SBI!B98</f>
        <v>818.75</v>
      </c>
      <c r="E101" s="6">
        <f>HUL!B98</f>
        <v>2357.5100000000002</v>
      </c>
      <c r="F101" s="6">
        <f>SUN!B98</f>
        <v>1539.3</v>
      </c>
      <c r="H101" s="5">
        <v>45434</v>
      </c>
      <c r="I101" s="18">
        <f t="shared" si="12"/>
        <v>3.0888435160463246E-3</v>
      </c>
      <c r="J101" s="18">
        <f t="shared" si="13"/>
        <v>1.7073663247756166E-2</v>
      </c>
      <c r="K101" s="18">
        <f t="shared" si="14"/>
        <v>-1.432613013904771E-2</v>
      </c>
      <c r="L101" s="18">
        <f t="shared" si="15"/>
        <v>2.4318499787099102E-2</v>
      </c>
      <c r="M101" s="18">
        <f t="shared" si="16"/>
        <v>-1.0707680327071145E-3</v>
      </c>
      <c r="U101" s="5">
        <v>45434</v>
      </c>
      <c r="V101" s="51">
        <f t="shared" si="17"/>
        <v>5.8168216758293541E-3</v>
      </c>
      <c r="W101" s="52">
        <f t="shared" si="21"/>
        <v>581.68216758293545</v>
      </c>
      <c r="X101" t="b">
        <f t="shared" si="18"/>
        <v>0</v>
      </c>
      <c r="Y101" t="b">
        <f t="shared" si="19"/>
        <v>0</v>
      </c>
      <c r="Z101" t="b">
        <f t="shared" si="20"/>
        <v>0</v>
      </c>
    </row>
    <row r="102" spans="1:26" x14ac:dyDescent="0.35">
      <c r="A102" s="5">
        <v>45435</v>
      </c>
      <c r="B102" s="6">
        <f>TCS!B99</f>
        <v>3893.45</v>
      </c>
      <c r="C102" s="6">
        <f>RELIANCE!B99</f>
        <v>1486.05</v>
      </c>
      <c r="D102" s="4">
        <f>SBI!B99</f>
        <v>832.1</v>
      </c>
      <c r="E102" s="6">
        <f>HUL!B99</f>
        <v>2373.0500000000002</v>
      </c>
      <c r="F102" s="6">
        <f>SUN!B99</f>
        <v>1495.1</v>
      </c>
      <c r="H102" s="5">
        <v>45435</v>
      </c>
      <c r="I102" s="18">
        <f t="shared" si="12"/>
        <v>1.6036012526095877E-2</v>
      </c>
      <c r="J102" s="18">
        <f t="shared" si="13"/>
        <v>1.7389518365111378E-2</v>
      </c>
      <c r="K102" s="18">
        <f t="shared" si="14"/>
        <v>1.630534351145041E-2</v>
      </c>
      <c r="L102" s="18">
        <f t="shared" si="15"/>
        <v>6.5917005654270167E-3</v>
      </c>
      <c r="M102" s="18">
        <f t="shared" si="16"/>
        <v>-2.8714350678880063E-2</v>
      </c>
      <c r="U102" s="5">
        <v>45435</v>
      </c>
      <c r="V102" s="51">
        <f t="shared" si="17"/>
        <v>5.5216448578409242E-3</v>
      </c>
      <c r="W102" s="52">
        <f t="shared" si="21"/>
        <v>552.16448578409245</v>
      </c>
      <c r="X102" t="b">
        <f t="shared" si="18"/>
        <v>0</v>
      </c>
      <c r="Y102" t="b">
        <f t="shared" si="19"/>
        <v>0</v>
      </c>
      <c r="Z102" t="b">
        <f t="shared" si="20"/>
        <v>0</v>
      </c>
    </row>
    <row r="103" spans="1:26" x14ac:dyDescent="0.35">
      <c r="A103" s="5">
        <v>45436</v>
      </c>
      <c r="B103" s="6">
        <f>TCS!B100</f>
        <v>3849.5</v>
      </c>
      <c r="C103" s="6">
        <f>RELIANCE!B100</f>
        <v>1480.25</v>
      </c>
      <c r="D103" s="4">
        <f>SBI!B100</f>
        <v>828.6</v>
      </c>
      <c r="E103" s="6">
        <f>HUL!B100</f>
        <v>2359.65</v>
      </c>
      <c r="F103" s="6">
        <f>SUN!B100</f>
        <v>1486.7</v>
      </c>
      <c r="H103" s="5">
        <v>45436</v>
      </c>
      <c r="I103" s="18">
        <f t="shared" si="12"/>
        <v>-1.128818913816787E-2</v>
      </c>
      <c r="J103" s="18">
        <f t="shared" si="13"/>
        <v>-3.902964234043238E-3</v>
      </c>
      <c r="K103" s="18">
        <f t="shared" si="14"/>
        <v>-4.2062252133157063E-3</v>
      </c>
      <c r="L103" s="18">
        <f t="shared" si="15"/>
        <v>-5.6467415351552086E-3</v>
      </c>
      <c r="M103" s="18">
        <f t="shared" si="16"/>
        <v>-5.6183532874054531E-3</v>
      </c>
      <c r="U103" s="5">
        <v>45436</v>
      </c>
      <c r="V103" s="51">
        <f t="shared" si="17"/>
        <v>-6.1324946816174956E-3</v>
      </c>
      <c r="W103" s="52">
        <f t="shared" si="21"/>
        <v>-613.24946816174952</v>
      </c>
      <c r="X103" t="b">
        <f t="shared" si="18"/>
        <v>0</v>
      </c>
      <c r="Y103" t="b">
        <f t="shared" si="19"/>
        <v>0</v>
      </c>
      <c r="Z103" t="b">
        <f t="shared" si="20"/>
        <v>1</v>
      </c>
    </row>
    <row r="104" spans="1:26" x14ac:dyDescent="0.35">
      <c r="A104" s="5">
        <v>45439</v>
      </c>
      <c r="B104" s="6">
        <f>TCS!B101</f>
        <v>3847.05</v>
      </c>
      <c r="C104" s="6">
        <f>RELIANCE!B101</f>
        <v>1466.25</v>
      </c>
      <c r="D104" s="4">
        <f>SBI!B101</f>
        <v>833.7</v>
      </c>
      <c r="E104" s="6">
        <f>HUL!B101</f>
        <v>2375.04</v>
      </c>
      <c r="F104" s="6">
        <f>SUN!B101</f>
        <v>1466.05</v>
      </c>
      <c r="H104" s="5">
        <v>45439</v>
      </c>
      <c r="I104" s="18">
        <f t="shared" si="12"/>
        <v>-6.3644629172610045E-4</v>
      </c>
      <c r="J104" s="18">
        <f t="shared" si="13"/>
        <v>-9.4578618476608423E-3</v>
      </c>
      <c r="K104" s="18">
        <f t="shared" si="14"/>
        <v>6.1549601737871384E-3</v>
      </c>
      <c r="L104" s="18">
        <f t="shared" si="15"/>
        <v>6.5221537092365889E-3</v>
      </c>
      <c r="M104" s="18">
        <f t="shared" si="16"/>
        <v>-1.3889823098136911E-2</v>
      </c>
      <c r="U104" s="5">
        <v>45439</v>
      </c>
      <c r="V104" s="51">
        <f t="shared" si="17"/>
        <v>-2.2614034709000255E-3</v>
      </c>
      <c r="W104" s="52">
        <f t="shared" si="21"/>
        <v>-226.14034709000256</v>
      </c>
      <c r="X104" t="b">
        <f t="shared" si="18"/>
        <v>0</v>
      </c>
      <c r="Y104" t="b">
        <f t="shared" si="19"/>
        <v>0</v>
      </c>
      <c r="Z104" t="b">
        <f t="shared" si="20"/>
        <v>1</v>
      </c>
    </row>
    <row r="105" spans="1:26" x14ac:dyDescent="0.35">
      <c r="A105" s="5">
        <v>45440</v>
      </c>
      <c r="B105" s="6">
        <f>TCS!B102</f>
        <v>3839.9</v>
      </c>
      <c r="C105" s="6">
        <f>RELIANCE!B102</f>
        <v>1456.2</v>
      </c>
      <c r="D105" s="4">
        <f>SBI!B102</f>
        <v>831.15</v>
      </c>
      <c r="E105" s="6">
        <f>HUL!B102</f>
        <v>2386.4499999999998</v>
      </c>
      <c r="F105" s="6">
        <f>SUN!B102</f>
        <v>1464.9</v>
      </c>
      <c r="H105" s="5">
        <v>45440</v>
      </c>
      <c r="I105" s="18">
        <f t="shared" si="12"/>
        <v>-1.8585669538997429E-3</v>
      </c>
      <c r="J105" s="18">
        <f t="shared" si="13"/>
        <v>-6.8542199488490496E-3</v>
      </c>
      <c r="K105" s="18">
        <f t="shared" si="14"/>
        <v>-3.0586541921555632E-3</v>
      </c>
      <c r="L105" s="18">
        <f t="shared" si="15"/>
        <v>4.8041296146590362E-3</v>
      </c>
      <c r="M105" s="18">
        <f t="shared" si="16"/>
        <v>-7.8442072234907734E-4</v>
      </c>
      <c r="U105" s="5">
        <v>45440</v>
      </c>
      <c r="V105" s="51">
        <f t="shared" si="17"/>
        <v>-1.5503464405188794E-3</v>
      </c>
      <c r="W105" s="52">
        <f t="shared" si="21"/>
        <v>-155.03464405188794</v>
      </c>
      <c r="X105" t="b">
        <f t="shared" si="18"/>
        <v>0</v>
      </c>
      <c r="Y105" t="b">
        <f t="shared" si="19"/>
        <v>0</v>
      </c>
      <c r="Z105" t="b">
        <f t="shared" si="20"/>
        <v>1</v>
      </c>
    </row>
    <row r="106" spans="1:26" x14ac:dyDescent="0.35">
      <c r="A106" s="5">
        <v>45441</v>
      </c>
      <c r="B106" s="6">
        <f>TCS!B103</f>
        <v>3803.65</v>
      </c>
      <c r="C106" s="6">
        <f>RELIANCE!B103</f>
        <v>1440.78</v>
      </c>
      <c r="D106" s="4">
        <f>SBI!B103</f>
        <v>822.65</v>
      </c>
      <c r="E106" s="6">
        <f>HUL!B103</f>
        <v>2363.9899999999998</v>
      </c>
      <c r="F106" s="6">
        <f>SUN!B103</f>
        <v>1478.95</v>
      </c>
      <c r="H106" s="5">
        <v>45441</v>
      </c>
      <c r="I106" s="18">
        <f t="shared" si="12"/>
        <v>-9.4403500091148063E-3</v>
      </c>
      <c r="J106" s="18">
        <f t="shared" si="13"/>
        <v>-1.0589204779563266E-2</v>
      </c>
      <c r="K106" s="18">
        <f t="shared" si="14"/>
        <v>-1.0226794200806077E-2</v>
      </c>
      <c r="L106" s="18">
        <f t="shared" si="15"/>
        <v>-9.411468918267718E-3</v>
      </c>
      <c r="M106" s="18">
        <f t="shared" si="16"/>
        <v>9.5910983684892592E-3</v>
      </c>
      <c r="U106" s="5">
        <v>45441</v>
      </c>
      <c r="V106" s="51">
        <f t="shared" si="17"/>
        <v>-6.0153439078525217E-3</v>
      </c>
      <c r="W106" s="52">
        <f t="shared" si="21"/>
        <v>-601.53439078525219</v>
      </c>
      <c r="X106" t="b">
        <f t="shared" si="18"/>
        <v>0</v>
      </c>
      <c r="Y106" t="b">
        <f t="shared" si="19"/>
        <v>0</v>
      </c>
      <c r="Z106" t="b">
        <f t="shared" si="20"/>
        <v>1</v>
      </c>
    </row>
    <row r="107" spans="1:26" x14ac:dyDescent="0.35">
      <c r="A107" s="5">
        <v>45442</v>
      </c>
      <c r="B107" s="6">
        <f>TCS!B104</f>
        <v>3736.1</v>
      </c>
      <c r="C107" s="6">
        <f>RELIANCE!B104</f>
        <v>1424.85</v>
      </c>
      <c r="D107" s="4">
        <f>SBI!B104</f>
        <v>825.85</v>
      </c>
      <c r="E107" s="6">
        <f>HUL!B104</f>
        <v>2342.0700000000002</v>
      </c>
      <c r="F107" s="6">
        <f>SUN!B104</f>
        <v>1459.1</v>
      </c>
      <c r="H107" s="5">
        <v>45442</v>
      </c>
      <c r="I107" s="18">
        <f t="shared" si="12"/>
        <v>-1.7759257555242991E-2</v>
      </c>
      <c r="J107" s="18">
        <f t="shared" si="13"/>
        <v>-1.1056511056511065E-2</v>
      </c>
      <c r="K107" s="18">
        <f t="shared" si="14"/>
        <v>3.8898681091594778E-3</v>
      </c>
      <c r="L107" s="18">
        <f t="shared" si="15"/>
        <v>-9.2724588513486417E-3</v>
      </c>
      <c r="M107" s="18">
        <f t="shared" si="16"/>
        <v>-1.3421684303052905E-2</v>
      </c>
      <c r="U107" s="5">
        <v>45442</v>
      </c>
      <c r="V107" s="51">
        <f t="shared" si="17"/>
        <v>-9.5240087313992264E-3</v>
      </c>
      <c r="W107" s="52">
        <f t="shared" si="21"/>
        <v>-952.40087313992262</v>
      </c>
      <c r="X107" t="b">
        <f t="shared" si="18"/>
        <v>0</v>
      </c>
      <c r="Y107" t="b">
        <f t="shared" si="19"/>
        <v>0</v>
      </c>
      <c r="Z107" t="b">
        <f t="shared" si="20"/>
        <v>1</v>
      </c>
    </row>
    <row r="108" spans="1:26" x14ac:dyDescent="0.35">
      <c r="A108" s="5">
        <v>45443</v>
      </c>
      <c r="B108" s="6">
        <f>TCS!B105</f>
        <v>3670.95</v>
      </c>
      <c r="C108" s="6">
        <f>RELIANCE!B105</f>
        <v>1430.4</v>
      </c>
      <c r="D108" s="4">
        <f>SBI!B105</f>
        <v>830.35</v>
      </c>
      <c r="E108" s="6">
        <f>HUL!B105</f>
        <v>2319.81</v>
      </c>
      <c r="F108" s="6">
        <f>SUN!B105</f>
        <v>1459.8</v>
      </c>
      <c r="H108" s="5">
        <v>45443</v>
      </c>
      <c r="I108" s="18">
        <f t="shared" si="12"/>
        <v>-1.7437970075747433E-2</v>
      </c>
      <c r="J108" s="18">
        <f t="shared" si="13"/>
        <v>3.8951468575640913E-3</v>
      </c>
      <c r="K108" s="18">
        <f t="shared" si="14"/>
        <v>5.4489314040080394E-3</v>
      </c>
      <c r="L108" s="18">
        <f t="shared" si="15"/>
        <v>-9.5044127630686814E-3</v>
      </c>
      <c r="M108" s="18">
        <f t="shared" si="16"/>
        <v>4.7974778973336463E-4</v>
      </c>
      <c r="U108" s="5">
        <v>45443</v>
      </c>
      <c r="V108" s="51">
        <f t="shared" si="17"/>
        <v>-3.4237113575021237E-3</v>
      </c>
      <c r="W108" s="52">
        <f t="shared" si="21"/>
        <v>-342.37113575021237</v>
      </c>
      <c r="X108" t="b">
        <f t="shared" si="18"/>
        <v>0</v>
      </c>
      <c r="Y108" t="b">
        <f t="shared" si="19"/>
        <v>0</v>
      </c>
      <c r="Z108" t="b">
        <f t="shared" si="20"/>
        <v>1</v>
      </c>
    </row>
    <row r="109" spans="1:26" x14ac:dyDescent="0.35">
      <c r="A109" s="5">
        <v>45446</v>
      </c>
      <c r="B109" s="6">
        <f>TCS!B106</f>
        <v>3702.85</v>
      </c>
      <c r="C109" s="6">
        <f>RELIANCE!B106</f>
        <v>1510.32</v>
      </c>
      <c r="D109" s="4">
        <f>SBI!B106</f>
        <v>905.65</v>
      </c>
      <c r="E109" s="6">
        <f>HUL!B106</f>
        <v>2346.56</v>
      </c>
      <c r="F109" s="6">
        <f>SUN!B106</f>
        <v>1453.05</v>
      </c>
      <c r="H109" s="5">
        <v>45446</v>
      </c>
      <c r="I109" s="18">
        <f t="shared" si="12"/>
        <v>8.6898486767730265E-3</v>
      </c>
      <c r="J109" s="18">
        <f t="shared" si="13"/>
        <v>5.587248322147631E-2</v>
      </c>
      <c r="K109" s="18">
        <f t="shared" si="14"/>
        <v>9.0684651050761733E-2</v>
      </c>
      <c r="L109" s="18">
        <f t="shared" si="15"/>
        <v>1.1531116772494299E-2</v>
      </c>
      <c r="M109" s="18">
        <f t="shared" si="16"/>
        <v>-4.6239210850801404E-3</v>
      </c>
      <c r="U109" s="5">
        <v>45446</v>
      </c>
      <c r="V109" s="51">
        <f t="shared" si="17"/>
        <v>3.2430835727285043E-2</v>
      </c>
      <c r="W109" s="52">
        <f t="shared" si="21"/>
        <v>3243.0835727285044</v>
      </c>
      <c r="X109" t="b">
        <f t="shared" si="18"/>
        <v>0</v>
      </c>
      <c r="Y109" t="b">
        <f t="shared" si="19"/>
        <v>0</v>
      </c>
      <c r="Z109" t="b">
        <f t="shared" si="20"/>
        <v>0</v>
      </c>
    </row>
    <row r="110" spans="1:26" x14ac:dyDescent="0.35">
      <c r="A110" s="5">
        <v>45447</v>
      </c>
      <c r="B110" s="6">
        <f>TCS!B107</f>
        <v>3715</v>
      </c>
      <c r="C110" s="6">
        <f>RELIANCE!B107</f>
        <v>1397.28</v>
      </c>
      <c r="D110" s="4">
        <f>SBI!B107</f>
        <v>775.2</v>
      </c>
      <c r="E110" s="6">
        <f>HUL!B107</f>
        <v>2486.4</v>
      </c>
      <c r="F110" s="6">
        <f>SUN!B107</f>
        <v>1429.85</v>
      </c>
      <c r="H110" s="5">
        <v>45447</v>
      </c>
      <c r="I110" s="18">
        <f t="shared" si="12"/>
        <v>3.2812563295840924E-3</v>
      </c>
      <c r="J110" s="18">
        <f t="shared" si="13"/>
        <v>-7.484506594628948E-2</v>
      </c>
      <c r="K110" s="18">
        <f t="shared" si="14"/>
        <v>-0.14404019212720143</v>
      </c>
      <c r="L110" s="18">
        <f t="shared" si="15"/>
        <v>5.9593617891722461E-2</v>
      </c>
      <c r="M110" s="18">
        <f t="shared" si="16"/>
        <v>-1.5966415470906048E-2</v>
      </c>
      <c r="U110" s="5">
        <v>45447</v>
      </c>
      <c r="V110" s="51">
        <f t="shared" si="17"/>
        <v>-3.4395359864618086E-2</v>
      </c>
      <c r="W110" s="52">
        <f t="shared" si="21"/>
        <v>-3439.5359864618085</v>
      </c>
      <c r="X110" t="b">
        <f t="shared" si="18"/>
        <v>1</v>
      </c>
      <c r="Y110" t="b">
        <f t="shared" si="19"/>
        <v>1</v>
      </c>
      <c r="Z110" t="b">
        <f t="shared" si="20"/>
        <v>1</v>
      </c>
    </row>
    <row r="111" spans="1:26" x14ac:dyDescent="0.35">
      <c r="A111" s="5">
        <v>45448</v>
      </c>
      <c r="B111" s="6">
        <f>TCS!B108</f>
        <v>3746.45</v>
      </c>
      <c r="C111" s="6">
        <f>RELIANCE!B108</f>
        <v>1420.75</v>
      </c>
      <c r="D111" s="4">
        <f>SBI!B108</f>
        <v>789.75</v>
      </c>
      <c r="E111" s="6">
        <f>HUL!B108</f>
        <v>2592.4299999999998</v>
      </c>
      <c r="F111" s="6">
        <f>SUN!B108</f>
        <v>1487.3</v>
      </c>
      <c r="H111" s="5">
        <v>45448</v>
      </c>
      <c r="I111" s="18">
        <f t="shared" si="12"/>
        <v>8.4656796769850828E-3</v>
      </c>
      <c r="J111" s="18">
        <f t="shared" si="13"/>
        <v>1.6796919729760607E-2</v>
      </c>
      <c r="K111" s="18">
        <f t="shared" si="14"/>
        <v>1.8769349845201289E-2</v>
      </c>
      <c r="L111" s="18">
        <f t="shared" si="15"/>
        <v>4.264398326898311E-2</v>
      </c>
      <c r="M111" s="18">
        <f t="shared" si="16"/>
        <v>4.017903975941528E-2</v>
      </c>
      <c r="U111" s="5">
        <v>45448</v>
      </c>
      <c r="V111" s="51">
        <f t="shared" si="17"/>
        <v>2.5370994456069072E-2</v>
      </c>
      <c r="W111" s="52">
        <f t="shared" si="21"/>
        <v>2537.099445606907</v>
      </c>
      <c r="X111" t="b">
        <f t="shared" si="18"/>
        <v>0</v>
      </c>
      <c r="Y111" t="b">
        <f t="shared" si="19"/>
        <v>0</v>
      </c>
      <c r="Z111" t="b">
        <f t="shared" si="20"/>
        <v>0</v>
      </c>
    </row>
    <row r="112" spans="1:26" x14ac:dyDescent="0.35">
      <c r="A112" s="5">
        <v>45449</v>
      </c>
      <c r="B112" s="6">
        <f>TCS!B109</f>
        <v>3830.4</v>
      </c>
      <c r="C112" s="6">
        <f>RELIANCE!B109</f>
        <v>1431.6</v>
      </c>
      <c r="D112" s="4">
        <f>SBI!B109</f>
        <v>816.95</v>
      </c>
      <c r="E112" s="6">
        <f>HUL!B109</f>
        <v>2539.4899999999998</v>
      </c>
      <c r="F112" s="6">
        <f>SUN!B109</f>
        <v>1472.7</v>
      </c>
      <c r="H112" s="5">
        <v>45449</v>
      </c>
      <c r="I112" s="18">
        <f t="shared" si="12"/>
        <v>2.2407879459221514E-2</v>
      </c>
      <c r="J112" s="18">
        <f t="shared" si="13"/>
        <v>7.6368115431988404E-3</v>
      </c>
      <c r="K112" s="18">
        <f t="shared" si="14"/>
        <v>3.4441278885723348E-2</v>
      </c>
      <c r="L112" s="18">
        <f t="shared" si="15"/>
        <v>-2.0420994973827655E-2</v>
      </c>
      <c r="M112" s="18">
        <f t="shared" si="16"/>
        <v>-9.8164459086935718E-3</v>
      </c>
      <c r="U112" s="5">
        <v>45449</v>
      </c>
      <c r="V112" s="51">
        <f t="shared" si="17"/>
        <v>6.8497058011244959E-3</v>
      </c>
      <c r="W112" s="52">
        <f t="shared" si="21"/>
        <v>684.97058011244962</v>
      </c>
      <c r="X112" t="b">
        <f t="shared" si="18"/>
        <v>0</v>
      </c>
      <c r="Y112" t="b">
        <f t="shared" si="19"/>
        <v>0</v>
      </c>
      <c r="Z112" t="b">
        <f t="shared" si="20"/>
        <v>0</v>
      </c>
    </row>
    <row r="113" spans="1:26" x14ac:dyDescent="0.35">
      <c r="A113" s="5">
        <v>45450</v>
      </c>
      <c r="B113" s="6">
        <f>TCS!B110</f>
        <v>3893.95</v>
      </c>
      <c r="C113" s="6">
        <f>RELIANCE!B110</f>
        <v>1469.95</v>
      </c>
      <c r="D113" s="4">
        <f>SBI!B110</f>
        <v>829.95</v>
      </c>
      <c r="E113" s="6">
        <f>HUL!B110</f>
        <v>2567.58</v>
      </c>
      <c r="F113" s="6">
        <f>SUN!B110</f>
        <v>1506.85</v>
      </c>
      <c r="H113" s="5">
        <v>45450</v>
      </c>
      <c r="I113" s="18">
        <f t="shared" si="12"/>
        <v>1.6590956558061754E-2</v>
      </c>
      <c r="J113" s="18">
        <f t="shared" si="13"/>
        <v>2.6788208996926688E-2</v>
      </c>
      <c r="K113" s="18">
        <f t="shared" si="14"/>
        <v>1.5912846563437277E-2</v>
      </c>
      <c r="L113" s="18">
        <f t="shared" si="15"/>
        <v>1.1061276082993121E-2</v>
      </c>
      <c r="M113" s="18">
        <f t="shared" si="16"/>
        <v>2.3188701025327552E-2</v>
      </c>
      <c r="U113" s="5">
        <v>45450</v>
      </c>
      <c r="V113" s="51">
        <f t="shared" si="17"/>
        <v>1.8708397845349278E-2</v>
      </c>
      <c r="W113" s="52">
        <f t="shared" si="21"/>
        <v>1870.8397845349277</v>
      </c>
      <c r="X113" t="b">
        <f t="shared" si="18"/>
        <v>0</v>
      </c>
      <c r="Y113" t="b">
        <f t="shared" si="19"/>
        <v>0</v>
      </c>
      <c r="Z113" t="b">
        <f t="shared" si="20"/>
        <v>0</v>
      </c>
    </row>
    <row r="114" spans="1:26" x14ac:dyDescent="0.35">
      <c r="A114" s="5">
        <v>45453</v>
      </c>
      <c r="B114" s="6">
        <f>TCS!B111</f>
        <v>3858.7</v>
      </c>
      <c r="C114" s="6">
        <f>RELIANCE!B111</f>
        <v>1471.4</v>
      </c>
      <c r="D114" s="4">
        <f>SBI!B111</f>
        <v>831.8</v>
      </c>
      <c r="E114" s="6">
        <f>HUL!B111</f>
        <v>2555.1799999999998</v>
      </c>
      <c r="F114" s="6">
        <f>SUN!B111</f>
        <v>1513.1</v>
      </c>
      <c r="H114" s="5">
        <v>45453</v>
      </c>
      <c r="I114" s="18">
        <f t="shared" si="12"/>
        <v>-9.0525045262522807E-3</v>
      </c>
      <c r="J114" s="18">
        <f t="shared" si="13"/>
        <v>9.8642810979976403E-4</v>
      </c>
      <c r="K114" s="18">
        <f t="shared" si="14"/>
        <v>2.2290499427675137E-3</v>
      </c>
      <c r="L114" s="18">
        <f t="shared" si="15"/>
        <v>-4.8294502995038791E-3</v>
      </c>
      <c r="M114" s="18">
        <f t="shared" si="16"/>
        <v>4.147725387397605E-3</v>
      </c>
      <c r="U114" s="5">
        <v>45453</v>
      </c>
      <c r="V114" s="51">
        <f t="shared" si="17"/>
        <v>-1.3037502771582553E-3</v>
      </c>
      <c r="W114" s="52">
        <f t="shared" si="21"/>
        <v>-130.37502771582552</v>
      </c>
      <c r="X114" t="b">
        <f t="shared" si="18"/>
        <v>0</v>
      </c>
      <c r="Y114" t="b">
        <f t="shared" si="19"/>
        <v>0</v>
      </c>
      <c r="Z114" t="b">
        <f t="shared" si="20"/>
        <v>1</v>
      </c>
    </row>
    <row r="115" spans="1:26" x14ac:dyDescent="0.35">
      <c r="A115" s="5">
        <v>45454</v>
      </c>
      <c r="B115" s="6">
        <f>TCS!B112</f>
        <v>3852.1</v>
      </c>
      <c r="C115" s="6">
        <f>RELIANCE!B112</f>
        <v>1456.68</v>
      </c>
      <c r="D115" s="4">
        <f>SBI!B112</f>
        <v>835.55</v>
      </c>
      <c r="E115" s="6">
        <f>HUL!B112</f>
        <v>2546.21</v>
      </c>
      <c r="F115" s="6">
        <f>SUN!B112</f>
        <v>1499.75</v>
      </c>
      <c r="H115" s="5">
        <v>45454</v>
      </c>
      <c r="I115" s="18">
        <f t="shared" si="12"/>
        <v>-1.7104206079767703E-3</v>
      </c>
      <c r="J115" s="18">
        <f t="shared" si="13"/>
        <v>-1.0004077749082518E-2</v>
      </c>
      <c r="K115" s="18">
        <f t="shared" si="14"/>
        <v>4.5082952632844453E-3</v>
      </c>
      <c r="L115" s="18">
        <f t="shared" si="15"/>
        <v>-3.5105158932050573E-3</v>
      </c>
      <c r="M115" s="18">
        <f t="shared" si="16"/>
        <v>-8.8229462692485106E-3</v>
      </c>
      <c r="U115" s="5">
        <v>45454</v>
      </c>
      <c r="V115" s="51">
        <f t="shared" si="17"/>
        <v>-3.9079330512456828E-3</v>
      </c>
      <c r="W115" s="52">
        <f t="shared" si="21"/>
        <v>-390.79330512456829</v>
      </c>
      <c r="X115" t="b">
        <f t="shared" si="18"/>
        <v>0</v>
      </c>
      <c r="Y115" t="b">
        <f t="shared" si="19"/>
        <v>0</v>
      </c>
      <c r="Z115" t="b">
        <f t="shared" si="20"/>
        <v>1</v>
      </c>
    </row>
    <row r="116" spans="1:26" x14ac:dyDescent="0.35">
      <c r="A116" s="5">
        <v>45455</v>
      </c>
      <c r="B116" s="6">
        <f>TCS!B113</f>
        <v>3831.65</v>
      </c>
      <c r="C116" s="6">
        <f>RELIANCE!B113</f>
        <v>1463.32</v>
      </c>
      <c r="D116" s="4">
        <f>SBI!B113</f>
        <v>839.1</v>
      </c>
      <c r="E116" s="6">
        <f>HUL!B113</f>
        <v>2518.67</v>
      </c>
      <c r="F116" s="6">
        <f>SUN!B113</f>
        <v>1506.85</v>
      </c>
      <c r="H116" s="5">
        <v>45455</v>
      </c>
      <c r="I116" s="18">
        <f t="shared" si="12"/>
        <v>-5.3087926066300861E-3</v>
      </c>
      <c r="J116" s="18">
        <f t="shared" si="13"/>
        <v>4.5583106790783035E-3</v>
      </c>
      <c r="K116" s="18">
        <f t="shared" si="14"/>
        <v>4.2486984620908608E-3</v>
      </c>
      <c r="L116" s="18">
        <f t="shared" si="15"/>
        <v>-1.0816075657545943E-2</v>
      </c>
      <c r="M116" s="18">
        <f t="shared" si="16"/>
        <v>4.7341223537256116E-3</v>
      </c>
      <c r="U116" s="5">
        <v>45455</v>
      </c>
      <c r="V116" s="51">
        <f t="shared" si="17"/>
        <v>-5.1674735385625042E-4</v>
      </c>
      <c r="W116" s="52">
        <f t="shared" si="21"/>
        <v>-51.674735385625041</v>
      </c>
      <c r="X116" t="b">
        <f t="shared" si="18"/>
        <v>0</v>
      </c>
      <c r="Y116" t="b">
        <f t="shared" si="19"/>
        <v>0</v>
      </c>
      <c r="Z116" t="b">
        <f t="shared" si="20"/>
        <v>1</v>
      </c>
    </row>
    <row r="117" spans="1:26" x14ac:dyDescent="0.35">
      <c r="A117" s="5">
        <v>45456</v>
      </c>
      <c r="B117" s="6">
        <f>TCS!B114</f>
        <v>3878.15</v>
      </c>
      <c r="C117" s="6">
        <f>RELIANCE!B114</f>
        <v>1465.25</v>
      </c>
      <c r="D117" s="4">
        <f>SBI!B114</f>
        <v>843.9</v>
      </c>
      <c r="E117" s="6">
        <f>HUL!B114</f>
        <v>2477.5300000000002</v>
      </c>
      <c r="F117" s="6">
        <f>SUN!B114</f>
        <v>1510.8</v>
      </c>
      <c r="H117" s="5">
        <v>45456</v>
      </c>
      <c r="I117" s="18">
        <f t="shared" si="12"/>
        <v>1.2135763965915425E-2</v>
      </c>
      <c r="J117" s="18">
        <f t="shared" si="13"/>
        <v>1.3189186234043859E-3</v>
      </c>
      <c r="K117" s="18">
        <f t="shared" si="14"/>
        <v>5.720414730067791E-3</v>
      </c>
      <c r="L117" s="18">
        <f t="shared" si="15"/>
        <v>-1.6334017556885128E-2</v>
      </c>
      <c r="M117" s="18">
        <f t="shared" si="16"/>
        <v>2.6213624448352402E-3</v>
      </c>
      <c r="U117" s="5">
        <v>45456</v>
      </c>
      <c r="V117" s="51">
        <f t="shared" si="17"/>
        <v>1.092488441467543E-3</v>
      </c>
      <c r="W117" s="52">
        <f t="shared" si="21"/>
        <v>109.24884414675431</v>
      </c>
      <c r="X117" t="b">
        <f t="shared" si="18"/>
        <v>0</v>
      </c>
      <c r="Y117" t="b">
        <f t="shared" si="19"/>
        <v>0</v>
      </c>
      <c r="Z117" t="b">
        <f t="shared" si="20"/>
        <v>0</v>
      </c>
    </row>
    <row r="118" spans="1:26" x14ac:dyDescent="0.35">
      <c r="A118" s="5">
        <v>45457</v>
      </c>
      <c r="B118" s="6">
        <f>TCS!B115</f>
        <v>3832.05</v>
      </c>
      <c r="C118" s="6">
        <f>RELIANCE!B115</f>
        <v>1477.55</v>
      </c>
      <c r="D118" s="4">
        <f>SBI!B115</f>
        <v>839.2</v>
      </c>
      <c r="E118" s="6">
        <f>HUL!B115</f>
        <v>2469.92</v>
      </c>
      <c r="F118" s="6">
        <f>SUN!B115</f>
        <v>1516</v>
      </c>
      <c r="H118" s="5">
        <v>45457</v>
      </c>
      <c r="I118" s="18">
        <f t="shared" si="12"/>
        <v>-1.1887111122571348E-2</v>
      </c>
      <c r="J118" s="18">
        <f t="shared" si="13"/>
        <v>8.3944719331172646E-3</v>
      </c>
      <c r="K118" s="18">
        <f t="shared" si="14"/>
        <v>-5.569380258324319E-3</v>
      </c>
      <c r="L118" s="18">
        <f t="shared" si="15"/>
        <v>-3.0716076091914513E-3</v>
      </c>
      <c r="M118" s="18">
        <f t="shared" si="16"/>
        <v>3.4418850939899048E-3</v>
      </c>
      <c r="U118" s="5">
        <v>45457</v>
      </c>
      <c r="V118" s="51">
        <f t="shared" si="17"/>
        <v>-1.7383483925959898E-3</v>
      </c>
      <c r="W118" s="52">
        <f t="shared" si="21"/>
        <v>-173.83483925959899</v>
      </c>
      <c r="X118" t="b">
        <f t="shared" si="18"/>
        <v>0</v>
      </c>
      <c r="Y118" t="b">
        <f t="shared" si="19"/>
        <v>0</v>
      </c>
      <c r="Z118" t="b">
        <f t="shared" si="20"/>
        <v>1</v>
      </c>
    </row>
    <row r="119" spans="1:26" x14ac:dyDescent="0.35">
      <c r="A119" s="5">
        <v>45461</v>
      </c>
      <c r="B119" s="6">
        <f>TCS!B116</f>
        <v>3815.1</v>
      </c>
      <c r="C119" s="6">
        <f>RELIANCE!B116</f>
        <v>1481.03</v>
      </c>
      <c r="D119" s="4">
        <f>SBI!B116</f>
        <v>844.9</v>
      </c>
      <c r="E119" s="6">
        <f>HUL!B116</f>
        <v>2476.39</v>
      </c>
      <c r="F119" s="6">
        <f>SUN!B116</f>
        <v>1520.95</v>
      </c>
      <c r="H119" s="5">
        <v>45461</v>
      </c>
      <c r="I119" s="18">
        <f t="shared" si="12"/>
        <v>-4.4232199475476852E-3</v>
      </c>
      <c r="J119" s="18">
        <f t="shared" si="13"/>
        <v>2.3552502453385582E-3</v>
      </c>
      <c r="K119" s="18">
        <f t="shared" si="14"/>
        <v>6.7921830314583431E-3</v>
      </c>
      <c r="L119" s="18">
        <f t="shared" si="15"/>
        <v>2.6195180410699681E-3</v>
      </c>
      <c r="M119" s="18">
        <f t="shared" si="16"/>
        <v>3.2651715039577756E-3</v>
      </c>
      <c r="U119" s="5">
        <v>45461</v>
      </c>
      <c r="V119" s="51">
        <f t="shared" si="17"/>
        <v>2.1217805748553922E-3</v>
      </c>
      <c r="W119" s="52">
        <f t="shared" si="21"/>
        <v>212.17805748553923</v>
      </c>
      <c r="X119" t="b">
        <f t="shared" si="18"/>
        <v>0</v>
      </c>
      <c r="Y119" t="b">
        <f t="shared" si="19"/>
        <v>0</v>
      </c>
      <c r="Z119" t="b">
        <f t="shared" si="20"/>
        <v>0</v>
      </c>
    </row>
    <row r="120" spans="1:26" x14ac:dyDescent="0.35">
      <c r="A120" s="5">
        <v>45462</v>
      </c>
      <c r="B120" s="6">
        <f>TCS!B117</f>
        <v>3801.7</v>
      </c>
      <c r="C120" s="6">
        <f>RELIANCE!B117</f>
        <v>1458.65</v>
      </c>
      <c r="D120" s="4">
        <f>SBI!B117</f>
        <v>852.6</v>
      </c>
      <c r="E120" s="6">
        <f>HUL!B117</f>
        <v>2447.2600000000002</v>
      </c>
      <c r="F120" s="6">
        <f>SUN!B117</f>
        <v>1504</v>
      </c>
      <c r="H120" s="5">
        <v>45462</v>
      </c>
      <c r="I120" s="18">
        <f t="shared" si="12"/>
        <v>-3.5123587848286952E-3</v>
      </c>
      <c r="J120" s="18">
        <f t="shared" si="13"/>
        <v>-1.511110510928193E-2</v>
      </c>
      <c r="K120" s="18">
        <f t="shared" si="14"/>
        <v>9.1135045567523054E-3</v>
      </c>
      <c r="L120" s="18">
        <f t="shared" si="15"/>
        <v>-1.1763090627889605E-2</v>
      </c>
      <c r="M120" s="18">
        <f t="shared" si="16"/>
        <v>-1.1144350570367223E-2</v>
      </c>
      <c r="U120" s="5">
        <v>45462</v>
      </c>
      <c r="V120" s="51">
        <f t="shared" si="17"/>
        <v>-6.4834801071230307E-3</v>
      </c>
      <c r="W120" s="52">
        <f t="shared" si="21"/>
        <v>-648.34801071230311</v>
      </c>
      <c r="X120" t="b">
        <f t="shared" si="18"/>
        <v>0</v>
      </c>
      <c r="Y120" t="b">
        <f t="shared" si="19"/>
        <v>0</v>
      </c>
      <c r="Z120" t="b">
        <f t="shared" si="20"/>
        <v>1</v>
      </c>
    </row>
    <row r="121" spans="1:26" x14ac:dyDescent="0.35">
      <c r="A121" s="5">
        <v>45463</v>
      </c>
      <c r="B121" s="6">
        <f>TCS!B118</f>
        <v>3787.25</v>
      </c>
      <c r="C121" s="6">
        <f>RELIANCE!B118</f>
        <v>1473.7</v>
      </c>
      <c r="D121" s="4">
        <f>SBI!B118</f>
        <v>843.75</v>
      </c>
      <c r="E121" s="6">
        <f>HUL!B118</f>
        <v>2472.36</v>
      </c>
      <c r="F121" s="6">
        <f>SUN!B118</f>
        <v>1471</v>
      </c>
      <c r="H121" s="5">
        <v>45463</v>
      </c>
      <c r="I121" s="18">
        <f t="shared" si="12"/>
        <v>-3.8009311623746767E-3</v>
      </c>
      <c r="J121" s="18">
        <f t="shared" si="13"/>
        <v>1.0317759572207041E-2</v>
      </c>
      <c r="K121" s="18">
        <f t="shared" si="14"/>
        <v>-1.0380014074595434E-2</v>
      </c>
      <c r="L121" s="18">
        <f t="shared" si="15"/>
        <v>1.0256368346640787E-2</v>
      </c>
      <c r="M121" s="18">
        <f t="shared" si="16"/>
        <v>-2.1941489361702149E-2</v>
      </c>
      <c r="U121" s="5">
        <v>45463</v>
      </c>
      <c r="V121" s="51">
        <f t="shared" si="17"/>
        <v>-3.1096613359648867E-3</v>
      </c>
      <c r="W121" s="52">
        <f t="shared" si="21"/>
        <v>-310.96613359648865</v>
      </c>
      <c r="X121" t="b">
        <f t="shared" si="18"/>
        <v>0</v>
      </c>
      <c r="Y121" t="b">
        <f t="shared" si="19"/>
        <v>0</v>
      </c>
      <c r="Z121" t="b">
        <f t="shared" si="20"/>
        <v>1</v>
      </c>
    </row>
    <row r="122" spans="1:26" x14ac:dyDescent="0.35">
      <c r="A122" s="5">
        <v>45464</v>
      </c>
      <c r="B122" s="6">
        <f>TCS!B119</f>
        <v>3810.75</v>
      </c>
      <c r="C122" s="6">
        <f>RELIANCE!B119</f>
        <v>1454.2</v>
      </c>
      <c r="D122" s="4">
        <f>SBI!B119</f>
        <v>836.3</v>
      </c>
      <c r="E122" s="6">
        <f>HUL!B119</f>
        <v>2431.62</v>
      </c>
      <c r="F122" s="6">
        <f>SUN!B119</f>
        <v>1467.25</v>
      </c>
      <c r="H122" s="5">
        <v>45464</v>
      </c>
      <c r="I122" s="18">
        <f t="shared" si="12"/>
        <v>6.2050300349858478E-3</v>
      </c>
      <c r="J122" s="18">
        <f t="shared" si="13"/>
        <v>-1.323200108570266E-2</v>
      </c>
      <c r="K122" s="18">
        <f t="shared" si="14"/>
        <v>-8.8296296296296317E-3</v>
      </c>
      <c r="L122" s="18">
        <f t="shared" si="15"/>
        <v>-1.6478182788914331E-2</v>
      </c>
      <c r="M122" s="18">
        <f t="shared" si="16"/>
        <v>-2.5492861998640537E-3</v>
      </c>
      <c r="U122" s="5">
        <v>45464</v>
      </c>
      <c r="V122" s="51">
        <f t="shared" si="17"/>
        <v>-6.9768139338249663E-3</v>
      </c>
      <c r="W122" s="52">
        <f t="shared" si="21"/>
        <v>-697.68139338249659</v>
      </c>
      <c r="X122" t="b">
        <f t="shared" si="18"/>
        <v>0</v>
      </c>
      <c r="Y122" t="b">
        <f t="shared" si="19"/>
        <v>0</v>
      </c>
      <c r="Z122" t="b">
        <f t="shared" si="20"/>
        <v>1</v>
      </c>
    </row>
    <row r="123" spans="1:26" x14ac:dyDescent="0.35">
      <c r="A123" s="5">
        <v>45467</v>
      </c>
      <c r="B123" s="6">
        <f>TCS!B120</f>
        <v>3816.8</v>
      </c>
      <c r="C123" s="6">
        <f>RELIANCE!B120</f>
        <v>1441.47</v>
      </c>
      <c r="D123" s="4">
        <f>SBI!B120</f>
        <v>832.7</v>
      </c>
      <c r="E123" s="6">
        <f>HUL!B120</f>
        <v>2432.5100000000002</v>
      </c>
      <c r="F123" s="6">
        <f>SUN!B120</f>
        <v>1494.5</v>
      </c>
      <c r="H123" s="5">
        <v>45467</v>
      </c>
      <c r="I123" s="18">
        <f t="shared" si="12"/>
        <v>1.5876139867481154E-3</v>
      </c>
      <c r="J123" s="18">
        <f t="shared" si="13"/>
        <v>-8.7539540640901858E-3</v>
      </c>
      <c r="K123" s="18">
        <f t="shared" si="14"/>
        <v>-4.3046753557335338E-3</v>
      </c>
      <c r="L123" s="18">
        <f t="shared" si="15"/>
        <v>3.6601113660861273E-4</v>
      </c>
      <c r="M123" s="18">
        <f t="shared" si="16"/>
        <v>1.8572158800477023E-2</v>
      </c>
      <c r="U123" s="5">
        <v>45467</v>
      </c>
      <c r="V123" s="51">
        <f t="shared" si="17"/>
        <v>1.4934309008020068E-3</v>
      </c>
      <c r="W123" s="52">
        <f t="shared" si="21"/>
        <v>149.34309008020068</v>
      </c>
      <c r="X123" t="b">
        <f t="shared" si="18"/>
        <v>0</v>
      </c>
      <c r="Y123" t="b">
        <f t="shared" si="19"/>
        <v>0</v>
      </c>
      <c r="Z123" t="b">
        <f t="shared" si="20"/>
        <v>0</v>
      </c>
    </row>
    <row r="124" spans="1:26" x14ac:dyDescent="0.35">
      <c r="A124" s="5">
        <v>45468</v>
      </c>
      <c r="B124" s="6">
        <f>TCS!B121</f>
        <v>3838.45</v>
      </c>
      <c r="C124" s="6">
        <f>RELIANCE!B121</f>
        <v>1454.15</v>
      </c>
      <c r="D124" s="4">
        <f>SBI!B121</f>
        <v>842.25</v>
      </c>
      <c r="E124" s="6">
        <f>HUL!B121</f>
        <v>2422.5500000000002</v>
      </c>
      <c r="F124" s="6">
        <f>SUN!B121</f>
        <v>1505.2</v>
      </c>
      <c r="H124" s="5">
        <v>45468</v>
      </c>
      <c r="I124" s="18">
        <f t="shared" si="12"/>
        <v>5.6722909243345221E-3</v>
      </c>
      <c r="J124" s="18">
        <f t="shared" si="13"/>
        <v>8.7965757178436466E-3</v>
      </c>
      <c r="K124" s="18">
        <f t="shared" si="14"/>
        <v>1.1468716224330544E-2</v>
      </c>
      <c r="L124" s="18">
        <f t="shared" si="15"/>
        <v>-4.0945360964600441E-3</v>
      </c>
      <c r="M124" s="18">
        <f t="shared" si="16"/>
        <v>7.1595851455337201E-3</v>
      </c>
      <c r="U124" s="5">
        <v>45468</v>
      </c>
      <c r="V124" s="51">
        <f t="shared" si="17"/>
        <v>5.8005263831164781E-3</v>
      </c>
      <c r="W124" s="52">
        <f t="shared" si="21"/>
        <v>580.0526383116478</v>
      </c>
      <c r="X124" t="b">
        <f t="shared" si="18"/>
        <v>0</v>
      </c>
      <c r="Y124" t="b">
        <f t="shared" si="19"/>
        <v>0</v>
      </c>
      <c r="Z124" t="b">
        <f t="shared" si="20"/>
        <v>0</v>
      </c>
    </row>
    <row r="125" spans="1:26" x14ac:dyDescent="0.35">
      <c r="A125" s="5">
        <v>45469</v>
      </c>
      <c r="B125" s="6">
        <f>TCS!B122</f>
        <v>3855.85</v>
      </c>
      <c r="C125" s="6">
        <f>RELIANCE!B122</f>
        <v>1514.03</v>
      </c>
      <c r="D125" s="4">
        <f>SBI!B122</f>
        <v>845.35</v>
      </c>
      <c r="E125" s="6">
        <f>HUL!B122</f>
        <v>2435.9</v>
      </c>
      <c r="F125" s="6">
        <f>SUN!B122</f>
        <v>1521.15</v>
      </c>
      <c r="H125" s="5">
        <v>45469</v>
      </c>
      <c r="I125" s="18">
        <f t="shared" si="12"/>
        <v>4.5330797587568306E-3</v>
      </c>
      <c r="J125" s="18">
        <f t="shared" si="13"/>
        <v>4.1178695457827486E-2</v>
      </c>
      <c r="K125" s="18">
        <f t="shared" si="14"/>
        <v>3.6806173938854769E-3</v>
      </c>
      <c r="L125" s="18">
        <f t="shared" si="15"/>
        <v>5.5107221729169265E-3</v>
      </c>
      <c r="M125" s="18">
        <f t="shared" si="16"/>
        <v>1.0596598458676665E-2</v>
      </c>
      <c r="U125" s="5">
        <v>45469</v>
      </c>
      <c r="V125" s="51">
        <f t="shared" si="17"/>
        <v>1.3099942648412679E-2</v>
      </c>
      <c r="W125" s="52">
        <f t="shared" si="21"/>
        <v>1309.994264841268</v>
      </c>
      <c r="X125" t="b">
        <f t="shared" si="18"/>
        <v>0</v>
      </c>
      <c r="Y125" t="b">
        <f t="shared" si="19"/>
        <v>0</v>
      </c>
      <c r="Z125" t="b">
        <f t="shared" si="20"/>
        <v>0</v>
      </c>
    </row>
    <row r="126" spans="1:26" x14ac:dyDescent="0.35">
      <c r="A126" s="5">
        <v>45470</v>
      </c>
      <c r="B126" s="6">
        <f>TCS!B123</f>
        <v>3934.15</v>
      </c>
      <c r="C126" s="6">
        <f>RELIANCE!B123</f>
        <v>1530.55</v>
      </c>
      <c r="D126" s="4">
        <f>SBI!B123</f>
        <v>844</v>
      </c>
      <c r="E126" s="6">
        <f>HUL!B123</f>
        <v>2452.39</v>
      </c>
      <c r="F126" s="6">
        <f>SUN!B123</f>
        <v>1516.25</v>
      </c>
      <c r="H126" s="5">
        <v>45470</v>
      </c>
      <c r="I126" s="18">
        <f t="shared" si="12"/>
        <v>2.030680654071082E-2</v>
      </c>
      <c r="J126" s="18">
        <f t="shared" si="13"/>
        <v>1.0911276526885283E-2</v>
      </c>
      <c r="K126" s="18">
        <f t="shared" si="14"/>
        <v>-1.5969716685396707E-3</v>
      </c>
      <c r="L126" s="18">
        <f t="shared" si="15"/>
        <v>6.7695718215032841E-3</v>
      </c>
      <c r="M126" s="18">
        <f t="shared" si="16"/>
        <v>-3.2212470827992501E-3</v>
      </c>
      <c r="U126" s="5">
        <v>45470</v>
      </c>
      <c r="V126" s="51">
        <f t="shared" si="17"/>
        <v>6.6338872275520924E-3</v>
      </c>
      <c r="W126" s="52">
        <f t="shared" si="21"/>
        <v>663.38872275520919</v>
      </c>
      <c r="X126" t="b">
        <f t="shared" si="18"/>
        <v>0</v>
      </c>
      <c r="Y126" t="b">
        <f t="shared" si="19"/>
        <v>0</v>
      </c>
      <c r="Z126" t="b">
        <f t="shared" si="20"/>
        <v>0</v>
      </c>
    </row>
    <row r="127" spans="1:26" x14ac:dyDescent="0.35">
      <c r="A127" s="5">
        <v>45471</v>
      </c>
      <c r="B127" s="6">
        <f>TCS!B124</f>
        <v>3904.15</v>
      </c>
      <c r="C127" s="6">
        <f>RELIANCE!B124</f>
        <v>1565.4</v>
      </c>
      <c r="D127" s="4">
        <f>SBI!B124</f>
        <v>848.95</v>
      </c>
      <c r="E127" s="6">
        <f>HUL!B124</f>
        <v>2463.2399999999998</v>
      </c>
      <c r="F127" s="6">
        <f>SUN!B124</f>
        <v>1520.85</v>
      </c>
      <c r="H127" s="5">
        <v>45471</v>
      </c>
      <c r="I127" s="18">
        <f t="shared" si="12"/>
        <v>-7.625535376129533E-3</v>
      </c>
      <c r="J127" s="18">
        <f t="shared" si="13"/>
        <v>2.2769592630100366E-2</v>
      </c>
      <c r="K127" s="18">
        <f t="shared" si="14"/>
        <v>5.8649289099526047E-3</v>
      </c>
      <c r="L127" s="18">
        <f t="shared" si="15"/>
        <v>4.4242555221640778E-3</v>
      </c>
      <c r="M127" s="18">
        <f t="shared" si="16"/>
        <v>3.0338004946413033E-3</v>
      </c>
      <c r="U127" s="5">
        <v>45471</v>
      </c>
      <c r="V127" s="51">
        <f t="shared" si="17"/>
        <v>5.6934084361457641E-3</v>
      </c>
      <c r="W127" s="52">
        <f t="shared" si="21"/>
        <v>569.34084361457644</v>
      </c>
      <c r="X127" t="b">
        <f t="shared" si="18"/>
        <v>0</v>
      </c>
      <c r="Y127" t="b">
        <f t="shared" si="19"/>
        <v>0</v>
      </c>
      <c r="Z127" t="b">
        <f t="shared" si="20"/>
        <v>0</v>
      </c>
    </row>
    <row r="128" spans="1:26" x14ac:dyDescent="0.35">
      <c r="A128" s="5">
        <v>45474</v>
      </c>
      <c r="B128" s="6">
        <f>TCS!B125</f>
        <v>3978.2</v>
      </c>
      <c r="C128" s="6">
        <f>RELIANCE!B125</f>
        <v>1560.15</v>
      </c>
      <c r="D128" s="4">
        <f>SBI!B125</f>
        <v>841.95</v>
      </c>
      <c r="E128" s="6">
        <f>HUL!B125</f>
        <v>2495.17</v>
      </c>
      <c r="F128" s="6">
        <f>SUN!B125</f>
        <v>1520.1</v>
      </c>
      <c r="H128" s="5">
        <v>45474</v>
      </c>
      <c r="I128" s="18">
        <f t="shared" si="12"/>
        <v>1.8966996657402868E-2</v>
      </c>
      <c r="J128" s="18">
        <f t="shared" si="13"/>
        <v>-3.3537753928708502E-3</v>
      </c>
      <c r="K128" s="18">
        <f t="shared" si="14"/>
        <v>-8.2454797102302635E-3</v>
      </c>
      <c r="L128" s="18">
        <f t="shared" si="15"/>
        <v>1.2962602101297627E-2</v>
      </c>
      <c r="M128" s="18">
        <f t="shared" si="16"/>
        <v>-4.9314528059962726E-4</v>
      </c>
      <c r="U128" s="5">
        <v>45474</v>
      </c>
      <c r="V128" s="51">
        <f t="shared" si="17"/>
        <v>3.9674396749999506E-3</v>
      </c>
      <c r="W128" s="52">
        <f t="shared" si="21"/>
        <v>396.74396749999505</v>
      </c>
      <c r="X128" t="b">
        <f t="shared" si="18"/>
        <v>0</v>
      </c>
      <c r="Y128" t="b">
        <f t="shared" si="19"/>
        <v>0</v>
      </c>
      <c r="Z128" t="b">
        <f t="shared" si="20"/>
        <v>0</v>
      </c>
    </row>
    <row r="129" spans="1:26" x14ac:dyDescent="0.35">
      <c r="A129" s="5">
        <v>45475</v>
      </c>
      <c r="B129" s="6">
        <f>TCS!B126</f>
        <v>4017.4</v>
      </c>
      <c r="C129" s="6">
        <f>RELIANCE!B126</f>
        <v>1565.18</v>
      </c>
      <c r="D129" s="4">
        <f>SBI!B126</f>
        <v>826.15</v>
      </c>
      <c r="E129" s="6">
        <f>HUL!B126</f>
        <v>2475.29</v>
      </c>
      <c r="F129" s="6">
        <f>SUN!B126</f>
        <v>1524.05</v>
      </c>
      <c r="H129" s="5">
        <v>45475</v>
      </c>
      <c r="I129" s="18">
        <f t="shared" si="12"/>
        <v>9.8537026796039484E-3</v>
      </c>
      <c r="J129" s="18">
        <f t="shared" si="13"/>
        <v>3.2240489696502284E-3</v>
      </c>
      <c r="K129" s="18">
        <f t="shared" si="14"/>
        <v>-1.8765959973870316E-2</v>
      </c>
      <c r="L129" s="18">
        <f t="shared" si="15"/>
        <v>-7.9673930032824192E-3</v>
      </c>
      <c r="M129" s="18">
        <f t="shared" si="16"/>
        <v>2.5985132557069246E-3</v>
      </c>
      <c r="U129" s="5">
        <v>45475</v>
      </c>
      <c r="V129" s="51">
        <f t="shared" si="17"/>
        <v>-2.2114176144383269E-3</v>
      </c>
      <c r="W129" s="52">
        <f t="shared" si="21"/>
        <v>-221.14176144383268</v>
      </c>
      <c r="X129" t="b">
        <f t="shared" si="18"/>
        <v>0</v>
      </c>
      <c r="Y129" t="b">
        <f t="shared" si="19"/>
        <v>0</v>
      </c>
      <c r="Z129" t="b">
        <f t="shared" si="20"/>
        <v>1</v>
      </c>
    </row>
    <row r="130" spans="1:26" x14ac:dyDescent="0.35">
      <c r="A130" s="5">
        <v>45476</v>
      </c>
      <c r="B130" s="6">
        <f>TCS!B127</f>
        <v>3965.25</v>
      </c>
      <c r="C130" s="6">
        <f>RELIANCE!B127</f>
        <v>1552.43</v>
      </c>
      <c r="D130" s="4">
        <f>SBI!B127</f>
        <v>839.95</v>
      </c>
      <c r="E130" s="6">
        <f>HUL!B127</f>
        <v>2500.39</v>
      </c>
      <c r="F130" s="6">
        <f>SUN!B127</f>
        <v>1533.95</v>
      </c>
      <c r="H130" s="5">
        <v>45476</v>
      </c>
      <c r="I130" s="18">
        <f t="shared" si="12"/>
        <v>-1.298103250858762E-2</v>
      </c>
      <c r="J130" s="18">
        <f t="shared" si="13"/>
        <v>-8.1460279328895435E-3</v>
      </c>
      <c r="K130" s="18">
        <f t="shared" si="14"/>
        <v>1.6703988379834334E-2</v>
      </c>
      <c r="L130" s="18">
        <f t="shared" si="15"/>
        <v>1.0140225993721996E-2</v>
      </c>
      <c r="M130" s="18">
        <f t="shared" si="16"/>
        <v>6.4958498736917836E-3</v>
      </c>
      <c r="U130" s="5">
        <v>45476</v>
      </c>
      <c r="V130" s="51">
        <f t="shared" si="17"/>
        <v>2.4426007611541905E-3</v>
      </c>
      <c r="W130" s="52">
        <f t="shared" si="21"/>
        <v>244.26007611541905</v>
      </c>
      <c r="X130" t="b">
        <f t="shared" si="18"/>
        <v>0</v>
      </c>
      <c r="Y130" t="b">
        <f t="shared" si="19"/>
        <v>0</v>
      </c>
      <c r="Z130" t="b">
        <f t="shared" si="20"/>
        <v>0</v>
      </c>
    </row>
    <row r="131" spans="1:26" x14ac:dyDescent="0.35">
      <c r="A131" s="5">
        <v>45477</v>
      </c>
      <c r="B131" s="6">
        <f>TCS!B128</f>
        <v>4020.95</v>
      </c>
      <c r="C131" s="6">
        <f>RELIANCE!B128</f>
        <v>1554.03</v>
      </c>
      <c r="D131" s="4">
        <f>SBI!B128</f>
        <v>839.3</v>
      </c>
      <c r="E131" s="6">
        <f>HUL!B128</f>
        <v>2486.0500000000002</v>
      </c>
      <c r="F131" s="6">
        <f>SUN!B128</f>
        <v>1557.9</v>
      </c>
      <c r="H131" s="5">
        <v>45477</v>
      </c>
      <c r="I131" s="18">
        <f t="shared" si="12"/>
        <v>1.4047033604438486E-2</v>
      </c>
      <c r="J131" s="18">
        <f t="shared" si="13"/>
        <v>1.0306422833878948E-3</v>
      </c>
      <c r="K131" s="18">
        <f t="shared" si="14"/>
        <v>-7.7385558664222476E-4</v>
      </c>
      <c r="L131" s="18">
        <f t="shared" si="15"/>
        <v>-5.7351053235693561E-3</v>
      </c>
      <c r="M131" s="18">
        <f t="shared" si="16"/>
        <v>1.5613285961080914E-2</v>
      </c>
      <c r="U131" s="5">
        <v>45477</v>
      </c>
      <c r="V131" s="51">
        <f t="shared" si="17"/>
        <v>4.8364001877391431E-3</v>
      </c>
      <c r="W131" s="52">
        <f t="shared" si="21"/>
        <v>483.64001877391428</v>
      </c>
      <c r="X131" t="b">
        <f t="shared" si="18"/>
        <v>0</v>
      </c>
      <c r="Y131" t="b">
        <f t="shared" si="19"/>
        <v>0</v>
      </c>
      <c r="Z131" t="b">
        <f t="shared" si="20"/>
        <v>0</v>
      </c>
    </row>
    <row r="132" spans="1:26" x14ac:dyDescent="0.35">
      <c r="A132" s="5">
        <v>45478</v>
      </c>
      <c r="B132" s="6">
        <f>TCS!B129</f>
        <v>4011.8</v>
      </c>
      <c r="C132" s="6">
        <f>RELIANCE!B129</f>
        <v>1588.63</v>
      </c>
      <c r="D132" s="4">
        <f>SBI!B129</f>
        <v>859.75</v>
      </c>
      <c r="E132" s="6">
        <f>HUL!B129</f>
        <v>2536.9</v>
      </c>
      <c r="F132" s="6">
        <f>SUN!B129</f>
        <v>1568.4</v>
      </c>
      <c r="H132" s="5">
        <v>45478</v>
      </c>
      <c r="I132" s="18">
        <f t="shared" si="12"/>
        <v>-2.2755816411543783E-3</v>
      </c>
      <c r="J132" s="18">
        <f t="shared" si="13"/>
        <v>2.226469244480489E-2</v>
      </c>
      <c r="K132" s="18">
        <f t="shared" si="14"/>
        <v>2.4365542714166688E-2</v>
      </c>
      <c r="L132" s="18">
        <f t="shared" si="15"/>
        <v>2.0454134068099927E-2</v>
      </c>
      <c r="M132" s="18">
        <f t="shared" si="16"/>
        <v>6.7398420951281235E-3</v>
      </c>
      <c r="U132" s="5">
        <v>45478</v>
      </c>
      <c r="V132" s="51">
        <f t="shared" si="17"/>
        <v>1.430972593620905E-2</v>
      </c>
      <c r="W132" s="52">
        <f t="shared" si="21"/>
        <v>1430.9725936209049</v>
      </c>
      <c r="X132" t="b">
        <f t="shared" si="18"/>
        <v>0</v>
      </c>
      <c r="Y132" t="b">
        <f t="shared" si="19"/>
        <v>0</v>
      </c>
      <c r="Z132" t="b">
        <f t="shared" si="20"/>
        <v>0</v>
      </c>
    </row>
    <row r="133" spans="1:26" x14ac:dyDescent="0.35">
      <c r="A133" s="5">
        <v>45481</v>
      </c>
      <c r="B133" s="6">
        <f>TCS!B130</f>
        <v>3993.2</v>
      </c>
      <c r="C133" s="6">
        <f>RELIANCE!B130</f>
        <v>1600.9</v>
      </c>
      <c r="D133" s="4">
        <f>SBI!B130</f>
        <v>856.25</v>
      </c>
      <c r="E133" s="6">
        <f>HUL!B130</f>
        <v>2576.89</v>
      </c>
      <c r="F133" s="6">
        <f>SUN!B130</f>
        <v>1556.4</v>
      </c>
      <c r="H133" s="5">
        <v>45481</v>
      </c>
      <c r="I133" s="18">
        <f t="shared" si="12"/>
        <v>-4.6363228475996277E-3</v>
      </c>
      <c r="J133" s="18">
        <f t="shared" si="13"/>
        <v>7.7236360889572087E-3</v>
      </c>
      <c r="K133" s="18">
        <f t="shared" si="14"/>
        <v>-4.0709508578075093E-3</v>
      </c>
      <c r="L133" s="18">
        <f t="shared" si="15"/>
        <v>1.5763333201939345E-2</v>
      </c>
      <c r="M133" s="18">
        <f t="shared" si="16"/>
        <v>-7.6511094108645539E-3</v>
      </c>
      <c r="U133" s="5">
        <v>45481</v>
      </c>
      <c r="V133" s="51">
        <f t="shared" si="17"/>
        <v>1.4257172349249729E-3</v>
      </c>
      <c r="W133" s="52">
        <f t="shared" si="21"/>
        <v>142.57172349249728</v>
      </c>
      <c r="X133" t="b">
        <f t="shared" si="18"/>
        <v>0</v>
      </c>
      <c r="Y133" t="b">
        <f t="shared" si="19"/>
        <v>0</v>
      </c>
      <c r="Z133" t="b">
        <f t="shared" si="20"/>
        <v>0</v>
      </c>
    </row>
    <row r="134" spans="1:26" x14ac:dyDescent="0.35">
      <c r="A134" s="5">
        <v>45482</v>
      </c>
      <c r="B134" s="6">
        <f>TCS!B131</f>
        <v>3985.5</v>
      </c>
      <c r="C134" s="6">
        <f>RELIANCE!B131</f>
        <v>1590.28</v>
      </c>
      <c r="D134" s="4">
        <f>SBI!B131</f>
        <v>861.3</v>
      </c>
      <c r="E134" s="6">
        <f>HUL!B131</f>
        <v>2579.88</v>
      </c>
      <c r="F134" s="6">
        <f>SUN!B131</f>
        <v>1585.4</v>
      </c>
      <c r="H134" s="5">
        <v>45482</v>
      </c>
      <c r="I134" s="18">
        <f t="shared" si="12"/>
        <v>-1.9282780727235549E-3</v>
      </c>
      <c r="J134" s="18">
        <f t="shared" si="13"/>
        <v>-6.633768505215909E-3</v>
      </c>
      <c r="K134" s="18">
        <f t="shared" si="14"/>
        <v>5.8978102189779502E-3</v>
      </c>
      <c r="L134" s="18">
        <f t="shared" si="15"/>
        <v>1.160313401037838E-3</v>
      </c>
      <c r="M134" s="18">
        <f t="shared" si="16"/>
        <v>1.8632742225648924E-2</v>
      </c>
      <c r="U134" s="5">
        <v>45482</v>
      </c>
      <c r="V134" s="51">
        <f t="shared" si="17"/>
        <v>3.4257638535450498E-3</v>
      </c>
      <c r="W134" s="52">
        <f t="shared" si="21"/>
        <v>342.57638535450496</v>
      </c>
      <c r="X134" t="b">
        <f t="shared" si="18"/>
        <v>0</v>
      </c>
      <c r="Y134" t="b">
        <f t="shared" si="19"/>
        <v>0</v>
      </c>
      <c r="Z134" t="b">
        <f t="shared" si="20"/>
        <v>0</v>
      </c>
    </row>
    <row r="135" spans="1:26" x14ac:dyDescent="0.35">
      <c r="A135" s="5">
        <v>45483</v>
      </c>
      <c r="B135" s="6">
        <f>TCS!B132</f>
        <v>3909.15</v>
      </c>
      <c r="C135" s="6">
        <f>RELIANCE!B132</f>
        <v>1584.22</v>
      </c>
      <c r="D135" s="4">
        <f>SBI!B132</f>
        <v>849</v>
      </c>
      <c r="E135" s="6">
        <f>HUL!B132</f>
        <v>2600.1</v>
      </c>
      <c r="F135" s="6">
        <f>SUN!B132</f>
        <v>1598.55</v>
      </c>
      <c r="H135" s="5">
        <v>45483</v>
      </c>
      <c r="I135" s="18">
        <f t="shared" ref="I135:I198" si="22">B135/B134-1</f>
        <v>-1.9156943921716185E-2</v>
      </c>
      <c r="J135" s="18">
        <f t="shared" ref="J135:J198" si="23">C135/C134-1</f>
        <v>-3.8106496969086967E-3</v>
      </c>
      <c r="K135" s="18">
        <f t="shared" ref="K135:K198" si="24">D135/D134-1</f>
        <v>-1.4280738418669392E-2</v>
      </c>
      <c r="L135" s="18">
        <f t="shared" ref="L135:L198" si="25">E135/E134-1</f>
        <v>7.8375738406437634E-3</v>
      </c>
      <c r="M135" s="18">
        <f t="shared" ref="M135:M198" si="26">F135/F134-1</f>
        <v>8.2944367352086878E-3</v>
      </c>
      <c r="U135" s="5">
        <v>45483</v>
      </c>
      <c r="V135" s="51">
        <f t="shared" ref="V135:V198" si="27">SUMPRODUCT(I135:M135,$O$5:$S$5)</f>
        <v>-4.2232642922883654E-3</v>
      </c>
      <c r="W135" s="52">
        <f t="shared" si="21"/>
        <v>-422.32642922883656</v>
      </c>
      <c r="X135" t="b">
        <f t="shared" ref="X135:X198" si="28">$AC$6&gt;W135</f>
        <v>0</v>
      </c>
      <c r="Y135" t="b">
        <f t="shared" ref="Y135:Y198" si="29">$AC$7&gt;W135</f>
        <v>0</v>
      </c>
      <c r="Z135" t="b">
        <f t="shared" ref="Z135:Z198" si="30">$AC$8&gt;W135</f>
        <v>1</v>
      </c>
    </row>
    <row r="136" spans="1:26" x14ac:dyDescent="0.35">
      <c r="A136" s="5">
        <v>45484</v>
      </c>
      <c r="B136" s="6">
        <f>TCS!B133</f>
        <v>3923.7</v>
      </c>
      <c r="C136" s="6">
        <f>RELIANCE!B133</f>
        <v>1580.65</v>
      </c>
      <c r="D136" s="4">
        <f>SBI!B133</f>
        <v>856.7</v>
      </c>
      <c r="E136" s="6">
        <f>HUL!B133</f>
        <v>2598.5</v>
      </c>
      <c r="F136" s="6">
        <f>SUN!B133</f>
        <v>1581.75</v>
      </c>
      <c r="H136" s="5">
        <v>45484</v>
      </c>
      <c r="I136" s="18">
        <f t="shared" si="22"/>
        <v>3.7220367599093418E-3</v>
      </c>
      <c r="J136" s="18">
        <f t="shared" si="23"/>
        <v>-2.2534748961633433E-3</v>
      </c>
      <c r="K136" s="18">
        <f t="shared" si="24"/>
        <v>9.0694935217903172E-3</v>
      </c>
      <c r="L136" s="18">
        <f t="shared" si="25"/>
        <v>-6.1536094765579641E-4</v>
      </c>
      <c r="M136" s="18">
        <f t="shared" si="26"/>
        <v>-1.0509524256357317E-2</v>
      </c>
      <c r="U136" s="5">
        <v>45484</v>
      </c>
      <c r="V136" s="51">
        <f t="shared" si="27"/>
        <v>-1.1736596369535911E-4</v>
      </c>
      <c r="W136" s="52">
        <f t="shared" ref="W136:W199" si="31">V136*100000</f>
        <v>-11.73659636953591</v>
      </c>
      <c r="X136" t="b">
        <f t="shared" si="28"/>
        <v>0</v>
      </c>
      <c r="Y136" t="b">
        <f t="shared" si="29"/>
        <v>0</v>
      </c>
      <c r="Z136" t="b">
        <f t="shared" si="30"/>
        <v>1</v>
      </c>
    </row>
    <row r="137" spans="1:26" x14ac:dyDescent="0.35">
      <c r="A137" s="5">
        <v>45485</v>
      </c>
      <c r="B137" s="6">
        <f>TCS!B134</f>
        <v>4183.95</v>
      </c>
      <c r="C137" s="6">
        <f>RELIANCE!B134</f>
        <v>1596.72</v>
      </c>
      <c r="D137" s="4">
        <f>SBI!B134</f>
        <v>859.7</v>
      </c>
      <c r="E137" s="6">
        <f>HUL!B134</f>
        <v>2611.85</v>
      </c>
      <c r="F137" s="6">
        <f>SUN!B134</f>
        <v>1577.3</v>
      </c>
      <c r="H137" s="5">
        <v>45485</v>
      </c>
      <c r="I137" s="18">
        <f t="shared" si="22"/>
        <v>6.6327700894563746E-2</v>
      </c>
      <c r="J137" s="18">
        <f t="shared" si="23"/>
        <v>1.016670357131555E-2</v>
      </c>
      <c r="K137" s="18">
        <f t="shared" si="24"/>
        <v>3.5018092681218249E-3</v>
      </c>
      <c r="L137" s="18">
        <f t="shared" si="25"/>
        <v>5.1375793727150842E-3</v>
      </c>
      <c r="M137" s="18">
        <f t="shared" si="26"/>
        <v>-2.8133396554449464E-3</v>
      </c>
      <c r="U137" s="5">
        <v>45485</v>
      </c>
      <c r="V137" s="51">
        <f t="shared" si="27"/>
        <v>1.6464090690254254E-2</v>
      </c>
      <c r="W137" s="52">
        <f t="shared" si="31"/>
        <v>1646.4090690254254</v>
      </c>
      <c r="X137" t="b">
        <f t="shared" si="28"/>
        <v>0</v>
      </c>
      <c r="Y137" t="b">
        <f t="shared" si="29"/>
        <v>0</v>
      </c>
      <c r="Z137" t="b">
        <f t="shared" si="30"/>
        <v>0</v>
      </c>
    </row>
    <row r="138" spans="1:26" x14ac:dyDescent="0.35">
      <c r="A138" s="5">
        <v>45488</v>
      </c>
      <c r="B138" s="6">
        <f>TCS!B135</f>
        <v>4169.2</v>
      </c>
      <c r="C138" s="6">
        <f>RELIANCE!B135</f>
        <v>1597.22</v>
      </c>
      <c r="D138" s="4">
        <f>SBI!B135</f>
        <v>881.35</v>
      </c>
      <c r="E138" s="6">
        <f>HUL!B135</f>
        <v>2609.91</v>
      </c>
      <c r="F138" s="6">
        <f>SUN!B135</f>
        <v>1586.2</v>
      </c>
      <c r="H138" s="5">
        <v>45488</v>
      </c>
      <c r="I138" s="18">
        <f t="shared" si="22"/>
        <v>-3.5253767372936951E-3</v>
      </c>
      <c r="J138" s="18">
        <f t="shared" si="23"/>
        <v>3.1314194097897818E-4</v>
      </c>
      <c r="K138" s="18">
        <f t="shared" si="24"/>
        <v>2.5183203443061464E-2</v>
      </c>
      <c r="L138" s="18">
        <f t="shared" si="25"/>
        <v>-7.4276853571220158E-4</v>
      </c>
      <c r="M138" s="18">
        <f t="shared" si="26"/>
        <v>5.6425537310593743E-3</v>
      </c>
      <c r="U138" s="5">
        <v>45488</v>
      </c>
      <c r="V138" s="51">
        <f t="shared" si="27"/>
        <v>5.3741507684187846E-3</v>
      </c>
      <c r="W138" s="52">
        <f t="shared" si="31"/>
        <v>537.41507684187843</v>
      </c>
      <c r="X138" t="b">
        <f t="shared" si="28"/>
        <v>0</v>
      </c>
      <c r="Y138" t="b">
        <f t="shared" si="29"/>
        <v>0</v>
      </c>
      <c r="Z138" t="b">
        <f t="shared" si="30"/>
        <v>0</v>
      </c>
    </row>
    <row r="139" spans="1:26" x14ac:dyDescent="0.35">
      <c r="A139" s="5">
        <v>45489</v>
      </c>
      <c r="B139" s="6">
        <f>TCS!B136</f>
        <v>4178.45</v>
      </c>
      <c r="C139" s="6">
        <f>RELIANCE!B136</f>
        <v>1576.25</v>
      </c>
      <c r="D139" s="4">
        <f>SBI!B136</f>
        <v>880.7</v>
      </c>
      <c r="E139" s="6">
        <f>HUL!B136</f>
        <v>2677.79</v>
      </c>
      <c r="F139" s="6">
        <f>SUN!B136</f>
        <v>1579.3</v>
      </c>
      <c r="H139" s="5">
        <v>45489</v>
      </c>
      <c r="I139" s="18">
        <f t="shared" si="22"/>
        <v>2.2186510601553966E-3</v>
      </c>
      <c r="J139" s="18">
        <f t="shared" si="23"/>
        <v>-1.3129061744781567E-2</v>
      </c>
      <c r="K139" s="18">
        <f t="shared" si="24"/>
        <v>-7.3750496397573251E-4</v>
      </c>
      <c r="L139" s="18">
        <f t="shared" si="25"/>
        <v>2.6008559682134669E-2</v>
      </c>
      <c r="M139" s="18">
        <f t="shared" si="26"/>
        <v>-4.3500189131258082E-3</v>
      </c>
      <c r="U139" s="5">
        <v>45489</v>
      </c>
      <c r="V139" s="51">
        <f t="shared" si="27"/>
        <v>2.0021250240813914E-3</v>
      </c>
      <c r="W139" s="52">
        <f t="shared" si="31"/>
        <v>200.21250240813913</v>
      </c>
      <c r="X139" t="b">
        <f t="shared" si="28"/>
        <v>0</v>
      </c>
      <c r="Y139" t="b">
        <f t="shared" si="29"/>
        <v>0</v>
      </c>
      <c r="Z139" t="b">
        <f t="shared" si="30"/>
        <v>0</v>
      </c>
    </row>
    <row r="140" spans="1:26" x14ac:dyDescent="0.35">
      <c r="A140" s="5">
        <v>45491</v>
      </c>
      <c r="B140" s="6">
        <f>TCS!B137</f>
        <v>4315.55</v>
      </c>
      <c r="C140" s="6">
        <f>RELIANCE!B137</f>
        <v>1586.68</v>
      </c>
      <c r="D140" s="4">
        <f>SBI!B137</f>
        <v>893.55</v>
      </c>
      <c r="E140" s="6">
        <f>HUL!B137</f>
        <v>2727.54</v>
      </c>
      <c r="F140" s="6">
        <f>SUN!B137</f>
        <v>1594.25</v>
      </c>
      <c r="H140" s="5">
        <v>45491</v>
      </c>
      <c r="I140" s="18">
        <f t="shared" si="22"/>
        <v>3.2811209898407467E-2</v>
      </c>
      <c r="J140" s="18">
        <f t="shared" si="23"/>
        <v>6.6169706582077659E-3</v>
      </c>
      <c r="K140" s="18">
        <f t="shared" si="24"/>
        <v>1.4590666515271744E-2</v>
      </c>
      <c r="L140" s="18">
        <f t="shared" si="25"/>
        <v>1.8578753374984602E-2</v>
      </c>
      <c r="M140" s="18">
        <f t="shared" si="26"/>
        <v>9.4662192110428478E-3</v>
      </c>
      <c r="U140" s="5">
        <v>45491</v>
      </c>
      <c r="V140" s="51">
        <f t="shared" si="27"/>
        <v>1.6412763931582888E-2</v>
      </c>
      <c r="W140" s="52">
        <f t="shared" si="31"/>
        <v>1641.2763931582888</v>
      </c>
      <c r="X140" t="b">
        <f t="shared" si="28"/>
        <v>0</v>
      </c>
      <c r="Y140" t="b">
        <f t="shared" si="29"/>
        <v>0</v>
      </c>
      <c r="Z140" t="b">
        <f t="shared" si="30"/>
        <v>0</v>
      </c>
    </row>
    <row r="141" spans="1:26" x14ac:dyDescent="0.35">
      <c r="A141" s="5">
        <v>45492</v>
      </c>
      <c r="B141" s="6">
        <f>TCS!B138</f>
        <v>4302.3999999999996</v>
      </c>
      <c r="C141" s="6">
        <f>RELIANCE!B138</f>
        <v>1555.15</v>
      </c>
      <c r="D141" s="4">
        <f>SBI!B138</f>
        <v>889.35</v>
      </c>
      <c r="E141" s="6">
        <f>HUL!B138</f>
        <v>2716.19</v>
      </c>
      <c r="F141" s="6">
        <f>SUN!B138</f>
        <v>1568.65</v>
      </c>
      <c r="H141" s="5">
        <v>45492</v>
      </c>
      <c r="I141" s="18">
        <f t="shared" si="22"/>
        <v>-3.0471202975288492E-3</v>
      </c>
      <c r="J141" s="18">
        <f t="shared" si="23"/>
        <v>-1.9871681750573522E-2</v>
      </c>
      <c r="K141" s="18">
        <f t="shared" si="24"/>
        <v>-4.7003525264394108E-3</v>
      </c>
      <c r="L141" s="18">
        <f t="shared" si="25"/>
        <v>-4.1612588632979897E-3</v>
      </c>
      <c r="M141" s="18">
        <f t="shared" si="26"/>
        <v>-1.6057707385918052E-2</v>
      </c>
      <c r="U141" s="5">
        <v>45492</v>
      </c>
      <c r="V141" s="51">
        <f t="shared" si="27"/>
        <v>-9.5676241647515651E-3</v>
      </c>
      <c r="W141" s="52">
        <f t="shared" si="31"/>
        <v>-956.76241647515656</v>
      </c>
      <c r="X141" t="b">
        <f t="shared" si="28"/>
        <v>0</v>
      </c>
      <c r="Y141" t="b">
        <f t="shared" si="29"/>
        <v>0</v>
      </c>
      <c r="Z141" t="b">
        <f t="shared" si="30"/>
        <v>1</v>
      </c>
    </row>
    <row r="142" spans="1:26" x14ac:dyDescent="0.35">
      <c r="A142" s="5">
        <v>45495</v>
      </c>
      <c r="B142" s="6">
        <f>TCS!B139</f>
        <v>4287.3500000000004</v>
      </c>
      <c r="C142" s="6">
        <f>RELIANCE!B139</f>
        <v>1500.68</v>
      </c>
      <c r="D142" s="4">
        <f>SBI!B139</f>
        <v>876.8</v>
      </c>
      <c r="E142" s="6">
        <f>HUL!B139</f>
        <v>2724.45</v>
      </c>
      <c r="F142" s="6">
        <f>SUN!B139</f>
        <v>1587.35</v>
      </c>
      <c r="H142" s="5">
        <v>45495</v>
      </c>
      <c r="I142" s="18">
        <f t="shared" si="22"/>
        <v>-3.4980476013386497E-3</v>
      </c>
      <c r="J142" s="18">
        <f t="shared" si="23"/>
        <v>-3.5025560235347086E-2</v>
      </c>
      <c r="K142" s="18">
        <f t="shared" si="24"/>
        <v>-1.4111429695845334E-2</v>
      </c>
      <c r="L142" s="18">
        <f t="shared" si="25"/>
        <v>3.041024376056134E-3</v>
      </c>
      <c r="M142" s="18">
        <f t="shared" si="26"/>
        <v>1.1921078634494542E-2</v>
      </c>
      <c r="U142" s="5">
        <v>45495</v>
      </c>
      <c r="V142" s="51">
        <f t="shared" si="27"/>
        <v>-7.5345869043960791E-3</v>
      </c>
      <c r="W142" s="52">
        <f t="shared" si="31"/>
        <v>-753.45869043960795</v>
      </c>
      <c r="X142" t="b">
        <f t="shared" si="28"/>
        <v>0</v>
      </c>
      <c r="Y142" t="b">
        <f t="shared" si="29"/>
        <v>0</v>
      </c>
      <c r="Z142" t="b">
        <f t="shared" si="30"/>
        <v>1</v>
      </c>
    </row>
    <row r="143" spans="1:26" x14ac:dyDescent="0.35">
      <c r="A143" s="5">
        <v>45496</v>
      </c>
      <c r="B143" s="6">
        <f>TCS!B140</f>
        <v>4302.3500000000004</v>
      </c>
      <c r="C143" s="6">
        <f>RELIANCE!B140</f>
        <v>1487.9</v>
      </c>
      <c r="D143" s="4">
        <f>SBI!B140</f>
        <v>863.9</v>
      </c>
      <c r="E143" s="6">
        <f>HUL!B140</f>
        <v>2755.38</v>
      </c>
      <c r="F143" s="6">
        <f>SUN!B140</f>
        <v>1601.6</v>
      </c>
      <c r="H143" s="5">
        <v>45496</v>
      </c>
      <c r="I143" s="18">
        <f t="shared" si="22"/>
        <v>3.4986646763150997E-3</v>
      </c>
      <c r="J143" s="18">
        <f t="shared" si="23"/>
        <v>-8.516139350161267E-3</v>
      </c>
      <c r="K143" s="18">
        <f t="shared" si="24"/>
        <v>-1.4712591240875872E-2</v>
      </c>
      <c r="L143" s="18">
        <f t="shared" si="25"/>
        <v>1.1352750096349729E-2</v>
      </c>
      <c r="M143" s="18">
        <f t="shared" si="26"/>
        <v>8.9772261946010623E-3</v>
      </c>
      <c r="U143" s="5">
        <v>45496</v>
      </c>
      <c r="V143" s="51">
        <f t="shared" si="27"/>
        <v>1.1998207524575063E-4</v>
      </c>
      <c r="W143" s="52">
        <f t="shared" si="31"/>
        <v>11.998207524575063</v>
      </c>
      <c r="X143" t="b">
        <f t="shared" si="28"/>
        <v>0</v>
      </c>
      <c r="Y143" t="b">
        <f t="shared" si="29"/>
        <v>0</v>
      </c>
      <c r="Z143" t="b">
        <f t="shared" si="30"/>
        <v>0</v>
      </c>
    </row>
    <row r="144" spans="1:26" x14ac:dyDescent="0.35">
      <c r="A144" s="5">
        <v>45497</v>
      </c>
      <c r="B144" s="6">
        <f>TCS!B141</f>
        <v>4306.25</v>
      </c>
      <c r="C144" s="6">
        <f>RELIANCE!B141</f>
        <v>1495.7</v>
      </c>
      <c r="D144" s="4">
        <f>SBI!B141</f>
        <v>852</v>
      </c>
      <c r="E144" s="6">
        <f>HUL!B141</f>
        <v>2706.27</v>
      </c>
      <c r="F144" s="6">
        <f>SUN!B141</f>
        <v>1619.45</v>
      </c>
      <c r="H144" s="5">
        <v>45497</v>
      </c>
      <c r="I144" s="18">
        <f t="shared" si="22"/>
        <v>9.064813415922135E-4</v>
      </c>
      <c r="J144" s="18">
        <f t="shared" si="23"/>
        <v>5.2422877881577179E-3</v>
      </c>
      <c r="K144" s="18">
        <f t="shared" si="24"/>
        <v>-1.3774742447042465E-2</v>
      </c>
      <c r="L144" s="18">
        <f t="shared" si="25"/>
        <v>-1.7823312936872671E-2</v>
      </c>
      <c r="M144" s="18">
        <f t="shared" si="26"/>
        <v>1.1145104895105007E-2</v>
      </c>
      <c r="U144" s="5">
        <v>45497</v>
      </c>
      <c r="V144" s="51">
        <f t="shared" si="27"/>
        <v>-2.8608362718120393E-3</v>
      </c>
      <c r="W144" s="52">
        <f t="shared" si="31"/>
        <v>-286.08362718120395</v>
      </c>
      <c r="X144" t="b">
        <f t="shared" si="28"/>
        <v>0</v>
      </c>
      <c r="Y144" t="b">
        <f t="shared" si="29"/>
        <v>0</v>
      </c>
      <c r="Z144" t="b">
        <f t="shared" si="30"/>
        <v>1</v>
      </c>
    </row>
    <row r="145" spans="1:26" x14ac:dyDescent="0.35">
      <c r="A145" s="5">
        <v>45498</v>
      </c>
      <c r="B145" s="6">
        <f>TCS!B142</f>
        <v>4322.5</v>
      </c>
      <c r="C145" s="6">
        <f>RELIANCE!B142</f>
        <v>1492.4</v>
      </c>
      <c r="D145" s="4">
        <f>SBI!B142</f>
        <v>848.5</v>
      </c>
      <c r="E145" s="6">
        <f>HUL!B142</f>
        <v>2696.46</v>
      </c>
      <c r="F145" s="6">
        <f>SUN!B142</f>
        <v>1665.8</v>
      </c>
      <c r="H145" s="5">
        <v>45498</v>
      </c>
      <c r="I145" s="18">
        <f t="shared" si="22"/>
        <v>3.7735849056603765E-3</v>
      </c>
      <c r="J145" s="18">
        <f t="shared" si="23"/>
        <v>-2.2063247977535116E-3</v>
      </c>
      <c r="K145" s="18">
        <f t="shared" si="24"/>
        <v>-4.107981220657253E-3</v>
      </c>
      <c r="L145" s="18">
        <f t="shared" si="25"/>
        <v>-3.6249154740657374E-3</v>
      </c>
      <c r="M145" s="18">
        <f t="shared" si="26"/>
        <v>2.8620828058908865E-2</v>
      </c>
      <c r="U145" s="5">
        <v>45498</v>
      </c>
      <c r="V145" s="51">
        <f t="shared" si="27"/>
        <v>4.4910382944185478E-3</v>
      </c>
      <c r="W145" s="52">
        <f t="shared" si="31"/>
        <v>449.10382944185477</v>
      </c>
      <c r="X145" t="b">
        <f t="shared" si="28"/>
        <v>0</v>
      </c>
      <c r="Y145" t="b">
        <f t="shared" si="29"/>
        <v>0</v>
      </c>
      <c r="Z145" t="b">
        <f t="shared" si="30"/>
        <v>0</v>
      </c>
    </row>
    <row r="146" spans="1:26" x14ac:dyDescent="0.35">
      <c r="A146" s="5">
        <v>45499</v>
      </c>
      <c r="B146" s="6">
        <f>TCS!B143</f>
        <v>4387.8500000000004</v>
      </c>
      <c r="C146" s="6">
        <f>RELIANCE!B143</f>
        <v>1509.03</v>
      </c>
      <c r="D146" s="4">
        <f>SBI!B143</f>
        <v>862.45</v>
      </c>
      <c r="E146" s="6">
        <f>HUL!B143</f>
        <v>2700.3</v>
      </c>
      <c r="F146" s="6">
        <f>SUN!B143</f>
        <v>1714.25</v>
      </c>
      <c r="H146" s="5">
        <v>45499</v>
      </c>
      <c r="I146" s="18">
        <f t="shared" si="22"/>
        <v>1.5118565644881565E-2</v>
      </c>
      <c r="J146" s="18">
        <f t="shared" si="23"/>
        <v>1.1143125167515366E-2</v>
      </c>
      <c r="K146" s="18">
        <f t="shared" si="24"/>
        <v>1.6440777843252929E-2</v>
      </c>
      <c r="L146" s="18">
        <f t="shared" si="25"/>
        <v>1.424089361607539E-3</v>
      </c>
      <c r="M146" s="18">
        <f t="shared" si="26"/>
        <v>2.9085124264617734E-2</v>
      </c>
      <c r="U146" s="5">
        <v>45499</v>
      </c>
      <c r="V146" s="51">
        <f t="shared" si="27"/>
        <v>1.4642336456375027E-2</v>
      </c>
      <c r="W146" s="52">
        <f t="shared" si="31"/>
        <v>1464.2336456375026</v>
      </c>
      <c r="X146" t="b">
        <f t="shared" si="28"/>
        <v>0</v>
      </c>
      <c r="Y146" t="b">
        <f t="shared" si="29"/>
        <v>0</v>
      </c>
      <c r="Z146" t="b">
        <f t="shared" si="30"/>
        <v>0</v>
      </c>
    </row>
    <row r="147" spans="1:26" x14ac:dyDescent="0.35">
      <c r="A147" s="5">
        <v>45502</v>
      </c>
      <c r="B147" s="6">
        <f>TCS!B144</f>
        <v>4381.1000000000004</v>
      </c>
      <c r="C147" s="6">
        <f>RELIANCE!B144</f>
        <v>1520.1</v>
      </c>
      <c r="D147" s="4">
        <f>SBI!B144</f>
        <v>871.6</v>
      </c>
      <c r="E147" s="6">
        <f>HUL!B144</f>
        <v>2700.85</v>
      </c>
      <c r="F147" s="6">
        <f>SUN!B144</f>
        <v>1723.25</v>
      </c>
      <c r="H147" s="5">
        <v>45502</v>
      </c>
      <c r="I147" s="18">
        <f t="shared" si="22"/>
        <v>-1.5383388219742944E-3</v>
      </c>
      <c r="J147" s="18">
        <f t="shared" si="23"/>
        <v>7.3358382537125344E-3</v>
      </c>
      <c r="K147" s="18">
        <f t="shared" si="24"/>
        <v>1.0609310684677409E-2</v>
      </c>
      <c r="L147" s="18">
        <f t="shared" si="25"/>
        <v>2.0368107247326073E-4</v>
      </c>
      <c r="M147" s="18">
        <f t="shared" si="26"/>
        <v>5.2501093772787666E-3</v>
      </c>
      <c r="U147" s="5">
        <v>45502</v>
      </c>
      <c r="V147" s="51">
        <f t="shared" si="27"/>
        <v>4.3721201132335356E-3</v>
      </c>
      <c r="W147" s="52">
        <f t="shared" si="31"/>
        <v>437.21201132335358</v>
      </c>
      <c r="X147" t="b">
        <f t="shared" si="28"/>
        <v>0</v>
      </c>
      <c r="Y147" t="b">
        <f t="shared" si="29"/>
        <v>0</v>
      </c>
      <c r="Z147" t="b">
        <f t="shared" si="30"/>
        <v>0</v>
      </c>
    </row>
    <row r="148" spans="1:26" x14ac:dyDescent="0.35">
      <c r="A148" s="5">
        <v>45503</v>
      </c>
      <c r="B148" s="6">
        <f>TCS!B145</f>
        <v>4365.3500000000004</v>
      </c>
      <c r="C148" s="6">
        <f>RELIANCE!B145</f>
        <v>1513.15</v>
      </c>
      <c r="D148" s="4">
        <f>SBI!B145</f>
        <v>872.8</v>
      </c>
      <c r="E148" s="6">
        <f>HUL!B145</f>
        <v>2680.73</v>
      </c>
      <c r="F148" s="6">
        <f>SUN!B145</f>
        <v>1701.6</v>
      </c>
      <c r="H148" s="5">
        <v>45503</v>
      </c>
      <c r="I148" s="18">
        <f t="shared" si="22"/>
        <v>-3.5949875602018233E-3</v>
      </c>
      <c r="J148" s="18">
        <f t="shared" si="23"/>
        <v>-4.5720676271296945E-3</v>
      </c>
      <c r="K148" s="18">
        <f t="shared" si="24"/>
        <v>1.3767783386873234E-3</v>
      </c>
      <c r="L148" s="18">
        <f t="shared" si="25"/>
        <v>-7.4495066367994411E-3</v>
      </c>
      <c r="M148" s="18">
        <f t="shared" si="26"/>
        <v>-1.256347018714643E-2</v>
      </c>
      <c r="U148" s="5">
        <v>45503</v>
      </c>
      <c r="V148" s="51">
        <f t="shared" si="27"/>
        <v>-5.3606507345180139E-3</v>
      </c>
      <c r="W148" s="52">
        <f t="shared" si="31"/>
        <v>-536.06507345180137</v>
      </c>
      <c r="X148" t="b">
        <f t="shared" si="28"/>
        <v>0</v>
      </c>
      <c r="Y148" t="b">
        <f t="shared" si="29"/>
        <v>0</v>
      </c>
      <c r="Z148" t="b">
        <f t="shared" si="30"/>
        <v>1</v>
      </c>
    </row>
    <row r="149" spans="1:26" x14ac:dyDescent="0.35">
      <c r="A149" s="5">
        <v>45504</v>
      </c>
      <c r="B149" s="6">
        <f>TCS!B146</f>
        <v>4385.3500000000004</v>
      </c>
      <c r="C149" s="6">
        <f>RELIANCE!B146</f>
        <v>1505.43</v>
      </c>
      <c r="D149" s="4">
        <f>SBI!B146</f>
        <v>872.4</v>
      </c>
      <c r="E149" s="6">
        <f>HUL!B146</f>
        <v>2694.92</v>
      </c>
      <c r="F149" s="6">
        <f>SUN!B146</f>
        <v>1719.35</v>
      </c>
      <c r="H149" s="5">
        <v>45504</v>
      </c>
      <c r="I149" s="18">
        <f t="shared" si="22"/>
        <v>4.581534126702369E-3</v>
      </c>
      <c r="J149" s="18">
        <f t="shared" si="23"/>
        <v>-5.1019396622938862E-3</v>
      </c>
      <c r="K149" s="18">
        <f t="shared" si="24"/>
        <v>-4.5829514207151867E-4</v>
      </c>
      <c r="L149" s="18">
        <f t="shared" si="25"/>
        <v>5.2933342783496595E-3</v>
      </c>
      <c r="M149" s="18">
        <f t="shared" si="26"/>
        <v>1.0431358721203488E-2</v>
      </c>
      <c r="U149" s="5">
        <v>45504</v>
      </c>
      <c r="V149" s="51">
        <f t="shared" si="27"/>
        <v>2.9491984643780222E-3</v>
      </c>
      <c r="W149" s="52">
        <f t="shared" si="31"/>
        <v>294.91984643780222</v>
      </c>
      <c r="X149" t="b">
        <f t="shared" si="28"/>
        <v>0</v>
      </c>
      <c r="Y149" t="b">
        <f t="shared" si="29"/>
        <v>0</v>
      </c>
      <c r="Z149" t="b">
        <f t="shared" si="30"/>
        <v>0</v>
      </c>
    </row>
    <row r="150" spans="1:26" x14ac:dyDescent="0.35">
      <c r="A150" s="5">
        <v>45505</v>
      </c>
      <c r="B150" s="6">
        <f>TCS!B147</f>
        <v>4397.1000000000004</v>
      </c>
      <c r="C150" s="6">
        <f>RELIANCE!B147</f>
        <v>1515.3</v>
      </c>
      <c r="D150" s="4">
        <f>SBI!B147</f>
        <v>862.65</v>
      </c>
      <c r="E150" s="6">
        <f>HUL!B147</f>
        <v>2704.78</v>
      </c>
      <c r="F150" s="6">
        <f>SUN!B147</f>
        <v>1715.2</v>
      </c>
      <c r="H150" s="5">
        <v>45505</v>
      </c>
      <c r="I150" s="18">
        <f t="shared" si="22"/>
        <v>2.679375648465987E-3</v>
      </c>
      <c r="J150" s="18">
        <f t="shared" si="23"/>
        <v>6.5562663159361989E-3</v>
      </c>
      <c r="K150" s="18">
        <f t="shared" si="24"/>
        <v>-1.117606602475929E-2</v>
      </c>
      <c r="L150" s="18">
        <f t="shared" si="25"/>
        <v>3.6587356953081684E-3</v>
      </c>
      <c r="M150" s="18">
        <f t="shared" si="26"/>
        <v>-2.4137028528221638E-3</v>
      </c>
      <c r="U150" s="5">
        <v>45505</v>
      </c>
      <c r="V150" s="51">
        <f t="shared" si="27"/>
        <v>-1.3907824357421987E-4</v>
      </c>
      <c r="W150" s="52">
        <f t="shared" si="31"/>
        <v>-13.907824357421987</v>
      </c>
      <c r="X150" t="b">
        <f t="shared" si="28"/>
        <v>0</v>
      </c>
      <c r="Y150" t="b">
        <f t="shared" si="29"/>
        <v>0</v>
      </c>
      <c r="Z150" t="b">
        <f t="shared" si="30"/>
        <v>1</v>
      </c>
    </row>
    <row r="151" spans="1:26" x14ac:dyDescent="0.35">
      <c r="A151" s="5">
        <v>45506</v>
      </c>
      <c r="B151" s="6">
        <f>TCS!B148</f>
        <v>4283.05</v>
      </c>
      <c r="C151" s="6">
        <f>RELIANCE!B148</f>
        <v>1499.32</v>
      </c>
      <c r="D151" s="4">
        <f>SBI!B148</f>
        <v>847.85</v>
      </c>
      <c r="E151" s="6">
        <f>HUL!B148</f>
        <v>2681.87</v>
      </c>
      <c r="F151" s="6">
        <f>SUN!B148</f>
        <v>1731.65</v>
      </c>
      <c r="H151" s="5">
        <v>45506</v>
      </c>
      <c r="I151" s="18">
        <f t="shared" si="22"/>
        <v>-2.5937549748697997E-2</v>
      </c>
      <c r="J151" s="18">
        <f t="shared" si="23"/>
        <v>-1.0545766514881594E-2</v>
      </c>
      <c r="K151" s="18">
        <f t="shared" si="24"/>
        <v>-1.715643656175736E-2</v>
      </c>
      <c r="L151" s="18">
        <f t="shared" si="25"/>
        <v>-8.4701898121105623E-3</v>
      </c>
      <c r="M151" s="18">
        <f t="shared" si="26"/>
        <v>9.5907182835821558E-3</v>
      </c>
      <c r="U151" s="5">
        <v>45506</v>
      </c>
      <c r="V151" s="51">
        <f t="shared" si="27"/>
        <v>-1.0503844870773072E-2</v>
      </c>
      <c r="W151" s="52">
        <f t="shared" si="31"/>
        <v>-1050.3844870773071</v>
      </c>
      <c r="X151" t="b">
        <f t="shared" si="28"/>
        <v>0</v>
      </c>
      <c r="Y151" t="b">
        <f t="shared" si="29"/>
        <v>0</v>
      </c>
      <c r="Z151" t="b">
        <f t="shared" si="30"/>
        <v>1</v>
      </c>
    </row>
    <row r="152" spans="1:26" x14ac:dyDescent="0.35">
      <c r="A152" s="5">
        <v>45509</v>
      </c>
      <c r="B152" s="6">
        <f>TCS!B149</f>
        <v>4155.05</v>
      </c>
      <c r="C152" s="6">
        <f>RELIANCE!B149</f>
        <v>1447.32</v>
      </c>
      <c r="D152" s="4">
        <f>SBI!B149</f>
        <v>811.65</v>
      </c>
      <c r="E152" s="6">
        <f>HUL!B149</f>
        <v>2705.13</v>
      </c>
      <c r="F152" s="6">
        <f>SUN!B149</f>
        <v>1720.35</v>
      </c>
      <c r="H152" s="5">
        <v>45509</v>
      </c>
      <c r="I152" s="18">
        <f t="shared" si="22"/>
        <v>-2.9885245327511911E-2</v>
      </c>
      <c r="J152" s="18">
        <f t="shared" si="23"/>
        <v>-3.4682389349838583E-2</v>
      </c>
      <c r="K152" s="18">
        <f t="shared" si="24"/>
        <v>-4.2696231644748561E-2</v>
      </c>
      <c r="L152" s="18">
        <f t="shared" si="25"/>
        <v>8.6730527579637062E-3</v>
      </c>
      <c r="M152" s="18">
        <f t="shared" si="26"/>
        <v>-6.5255680997893251E-3</v>
      </c>
      <c r="U152" s="5">
        <v>45509</v>
      </c>
      <c r="V152" s="51">
        <f t="shared" si="27"/>
        <v>-2.1023276332784939E-2</v>
      </c>
      <c r="W152" s="52">
        <f t="shared" si="31"/>
        <v>-2102.327633278494</v>
      </c>
      <c r="X152" t="b">
        <f t="shared" si="28"/>
        <v>1</v>
      </c>
      <c r="Y152" t="b">
        <f t="shared" si="29"/>
        <v>0</v>
      </c>
      <c r="Z152" t="b">
        <f t="shared" si="30"/>
        <v>1</v>
      </c>
    </row>
    <row r="153" spans="1:26" x14ac:dyDescent="0.35">
      <c r="A153" s="5">
        <v>45510</v>
      </c>
      <c r="B153" s="6">
        <f>TCS!B150</f>
        <v>4171.2</v>
      </c>
      <c r="C153" s="6">
        <f>RELIANCE!B150</f>
        <v>1456.05</v>
      </c>
      <c r="D153" s="4">
        <f>SBI!B150</f>
        <v>797.7</v>
      </c>
      <c r="E153" s="6">
        <f>HUL!B150</f>
        <v>2739.14</v>
      </c>
      <c r="F153" s="6">
        <f>SUN!B150</f>
        <v>1707.55</v>
      </c>
      <c r="H153" s="5">
        <v>45510</v>
      </c>
      <c r="I153" s="18">
        <f t="shared" si="22"/>
        <v>3.8868365001623051E-3</v>
      </c>
      <c r="J153" s="18">
        <f t="shared" si="23"/>
        <v>6.0318381560402479E-3</v>
      </c>
      <c r="K153" s="18">
        <f t="shared" si="24"/>
        <v>-1.7187211236370237E-2</v>
      </c>
      <c r="L153" s="18">
        <f t="shared" si="25"/>
        <v>1.2572408719728756E-2</v>
      </c>
      <c r="M153" s="18">
        <f t="shared" si="26"/>
        <v>-7.4403464411311182E-3</v>
      </c>
      <c r="U153" s="5">
        <v>45510</v>
      </c>
      <c r="V153" s="51">
        <f t="shared" si="27"/>
        <v>-4.2729486031400899E-4</v>
      </c>
      <c r="W153" s="52">
        <f t="shared" si="31"/>
        <v>-42.729486031400896</v>
      </c>
      <c r="X153" t="b">
        <f t="shared" si="28"/>
        <v>0</v>
      </c>
      <c r="Y153" t="b">
        <f t="shared" si="29"/>
        <v>0</v>
      </c>
      <c r="Z153" t="b">
        <f t="shared" si="30"/>
        <v>1</v>
      </c>
    </row>
    <row r="154" spans="1:26" x14ac:dyDescent="0.35">
      <c r="A154" s="5">
        <v>45511</v>
      </c>
      <c r="B154" s="6">
        <f>TCS!B151</f>
        <v>4200.45</v>
      </c>
      <c r="C154" s="6">
        <f>RELIANCE!B151</f>
        <v>1464.82</v>
      </c>
      <c r="D154" s="4">
        <f>SBI!B151</f>
        <v>808.65</v>
      </c>
      <c r="E154" s="6">
        <f>HUL!B151</f>
        <v>2733.17</v>
      </c>
      <c r="F154" s="6">
        <f>SUN!B151</f>
        <v>1734.45</v>
      </c>
      <c r="H154" s="5">
        <v>45511</v>
      </c>
      <c r="I154" s="18">
        <f t="shared" si="22"/>
        <v>7.0123705408515757E-3</v>
      </c>
      <c r="J154" s="18">
        <f t="shared" si="23"/>
        <v>6.0231448095875439E-3</v>
      </c>
      <c r="K154" s="18">
        <f t="shared" si="24"/>
        <v>1.3726965024445148E-2</v>
      </c>
      <c r="L154" s="18">
        <f t="shared" si="25"/>
        <v>-2.1795161985147526E-3</v>
      </c>
      <c r="M154" s="18">
        <f t="shared" si="26"/>
        <v>1.5753565049339668E-2</v>
      </c>
      <c r="U154" s="5">
        <v>45511</v>
      </c>
      <c r="V154" s="51">
        <f t="shared" si="27"/>
        <v>8.067305845141837E-3</v>
      </c>
      <c r="W154" s="52">
        <f t="shared" si="31"/>
        <v>806.73058451418365</v>
      </c>
      <c r="X154" t="b">
        <f t="shared" si="28"/>
        <v>0</v>
      </c>
      <c r="Y154" t="b">
        <f t="shared" si="29"/>
        <v>0</v>
      </c>
      <c r="Z154" t="b">
        <f t="shared" si="30"/>
        <v>0</v>
      </c>
    </row>
    <row r="155" spans="1:26" x14ac:dyDescent="0.35">
      <c r="A155" s="5">
        <v>45512</v>
      </c>
      <c r="B155" s="6">
        <f>TCS!B152</f>
        <v>4172.55</v>
      </c>
      <c r="C155" s="6">
        <f>RELIANCE!B152</f>
        <v>1449.13</v>
      </c>
      <c r="D155" s="4">
        <f>SBI!B152</f>
        <v>808.05</v>
      </c>
      <c r="E155" s="6">
        <f>HUL!B152</f>
        <v>2722.36</v>
      </c>
      <c r="F155" s="6">
        <f>SUN!B152</f>
        <v>1737.05</v>
      </c>
      <c r="H155" s="5">
        <v>45512</v>
      </c>
      <c r="I155" s="18">
        <f t="shared" si="22"/>
        <v>-6.6421454844123318E-3</v>
      </c>
      <c r="J155" s="18">
        <f t="shared" si="23"/>
        <v>-1.071121366447747E-2</v>
      </c>
      <c r="K155" s="18">
        <f t="shared" si="24"/>
        <v>-7.4197736969028316E-4</v>
      </c>
      <c r="L155" s="18">
        <f t="shared" si="25"/>
        <v>-3.9551143909818398E-3</v>
      </c>
      <c r="M155" s="18">
        <f t="shared" si="26"/>
        <v>1.4990342759952924E-3</v>
      </c>
      <c r="U155" s="5">
        <v>45512</v>
      </c>
      <c r="V155" s="51">
        <f t="shared" si="27"/>
        <v>-4.1102833267133267E-3</v>
      </c>
      <c r="W155" s="52">
        <f t="shared" si="31"/>
        <v>-411.02833267133269</v>
      </c>
      <c r="X155" t="b">
        <f t="shared" si="28"/>
        <v>0</v>
      </c>
      <c r="Y155" t="b">
        <f t="shared" si="29"/>
        <v>0</v>
      </c>
      <c r="Z155" t="b">
        <f t="shared" si="30"/>
        <v>1</v>
      </c>
    </row>
    <row r="156" spans="1:26" x14ac:dyDescent="0.35">
      <c r="A156" s="5">
        <v>45513</v>
      </c>
      <c r="B156" s="6">
        <f>TCS!B153</f>
        <v>4228.75</v>
      </c>
      <c r="C156" s="6">
        <f>RELIANCE!B153</f>
        <v>1474.3</v>
      </c>
      <c r="D156" s="4">
        <f>SBI!B153</f>
        <v>824.3</v>
      </c>
      <c r="E156" s="6">
        <f>HUL!B153</f>
        <v>2736.3</v>
      </c>
      <c r="F156" s="6">
        <f>SUN!B153</f>
        <v>1735.3</v>
      </c>
      <c r="H156" s="5">
        <v>45513</v>
      </c>
      <c r="I156" s="18">
        <f t="shared" si="22"/>
        <v>1.3468981797701618E-2</v>
      </c>
      <c r="J156" s="18">
        <f t="shared" si="23"/>
        <v>1.736904211492396E-2</v>
      </c>
      <c r="K156" s="18">
        <f t="shared" si="24"/>
        <v>2.0110141699152262E-2</v>
      </c>
      <c r="L156" s="18">
        <f t="shared" si="25"/>
        <v>5.1205571636374625E-3</v>
      </c>
      <c r="M156" s="18">
        <f t="shared" si="26"/>
        <v>-1.007455168244964E-3</v>
      </c>
      <c r="U156" s="5">
        <v>45513</v>
      </c>
      <c r="V156" s="51">
        <f t="shared" si="27"/>
        <v>1.1012253521434067E-2</v>
      </c>
      <c r="W156" s="52">
        <f t="shared" si="31"/>
        <v>1101.2253521434068</v>
      </c>
      <c r="X156" t="b">
        <f t="shared" si="28"/>
        <v>0</v>
      </c>
      <c r="Y156" t="b">
        <f t="shared" si="29"/>
        <v>0</v>
      </c>
      <c r="Z156" t="b">
        <f t="shared" si="30"/>
        <v>0</v>
      </c>
    </row>
    <row r="157" spans="1:26" x14ac:dyDescent="0.35">
      <c r="A157" s="5">
        <v>45516</v>
      </c>
      <c r="B157" s="6">
        <f>TCS!B154</f>
        <v>4195.6499999999996</v>
      </c>
      <c r="C157" s="6">
        <f>RELIANCE!B154</f>
        <v>1460.63</v>
      </c>
      <c r="D157" s="4">
        <f>SBI!B154</f>
        <v>812.6</v>
      </c>
      <c r="E157" s="6">
        <f>HUL!B154</f>
        <v>2737.8</v>
      </c>
      <c r="F157" s="6">
        <f>SUN!B154</f>
        <v>1733.85</v>
      </c>
      <c r="H157" s="5">
        <v>45516</v>
      </c>
      <c r="I157" s="18">
        <f t="shared" si="22"/>
        <v>-7.8273721548921538E-3</v>
      </c>
      <c r="J157" s="18">
        <f t="shared" si="23"/>
        <v>-9.2721969748353894E-3</v>
      </c>
      <c r="K157" s="18">
        <f t="shared" si="24"/>
        <v>-1.4193861458206891E-2</v>
      </c>
      <c r="L157" s="18">
        <f t="shared" si="25"/>
        <v>5.4818550597524052E-4</v>
      </c>
      <c r="M157" s="18">
        <f t="shared" si="26"/>
        <v>-8.3559038782921036E-4</v>
      </c>
      <c r="U157" s="5">
        <v>45516</v>
      </c>
      <c r="V157" s="51">
        <f t="shared" si="27"/>
        <v>-6.3161670939576812E-3</v>
      </c>
      <c r="W157" s="52">
        <f t="shared" si="31"/>
        <v>-631.61670939576811</v>
      </c>
      <c r="X157" t="b">
        <f t="shared" si="28"/>
        <v>0</v>
      </c>
      <c r="Y157" t="b">
        <f t="shared" si="29"/>
        <v>0</v>
      </c>
      <c r="Z157" t="b">
        <f t="shared" si="30"/>
        <v>1</v>
      </c>
    </row>
    <row r="158" spans="1:26" x14ac:dyDescent="0.35">
      <c r="A158" s="5">
        <v>45517</v>
      </c>
      <c r="B158" s="6">
        <f>TCS!B155</f>
        <v>4196.95</v>
      </c>
      <c r="C158" s="6">
        <f>RELIANCE!B155</f>
        <v>1463.63</v>
      </c>
      <c r="D158" s="4">
        <f>SBI!B155</f>
        <v>797.55</v>
      </c>
      <c r="E158" s="6">
        <f>HUL!B155</f>
        <v>2730.53</v>
      </c>
      <c r="F158" s="6">
        <f>SUN!B155</f>
        <v>1740.1</v>
      </c>
      <c r="H158" s="5">
        <v>45517</v>
      </c>
      <c r="I158" s="18">
        <f t="shared" si="22"/>
        <v>3.098447201268506E-4</v>
      </c>
      <c r="J158" s="18">
        <f t="shared" si="23"/>
        <v>2.0539082450723445E-3</v>
      </c>
      <c r="K158" s="18">
        <f t="shared" si="24"/>
        <v>-1.8520797440315095E-2</v>
      </c>
      <c r="L158" s="18">
        <f t="shared" si="25"/>
        <v>-2.6554167579808663E-3</v>
      </c>
      <c r="M158" s="18">
        <f t="shared" si="26"/>
        <v>3.6046947544481345E-3</v>
      </c>
      <c r="U158" s="5">
        <v>45517</v>
      </c>
      <c r="V158" s="51">
        <f t="shared" si="27"/>
        <v>-3.0415532957297265E-3</v>
      </c>
      <c r="W158" s="52">
        <f t="shared" si="31"/>
        <v>-304.15532957297268</v>
      </c>
      <c r="X158" t="b">
        <f t="shared" si="28"/>
        <v>0</v>
      </c>
      <c r="Y158" t="b">
        <f t="shared" si="29"/>
        <v>0</v>
      </c>
      <c r="Z158" t="b">
        <f t="shared" si="30"/>
        <v>1</v>
      </c>
    </row>
    <row r="159" spans="1:26" x14ac:dyDescent="0.35">
      <c r="A159" s="5">
        <v>45518</v>
      </c>
      <c r="B159" s="6">
        <f>TCS!B156</f>
        <v>4295.25</v>
      </c>
      <c r="C159" s="6">
        <f>RELIANCE!B156</f>
        <v>1461.85</v>
      </c>
      <c r="D159" s="4">
        <f>SBI!B156</f>
        <v>803</v>
      </c>
      <c r="E159" s="6">
        <f>HUL!B156</f>
        <v>2711.25</v>
      </c>
      <c r="F159" s="6">
        <f>SUN!B156</f>
        <v>1741.65</v>
      </c>
      <c r="H159" s="5">
        <v>45518</v>
      </c>
      <c r="I159" s="18">
        <f t="shared" si="22"/>
        <v>2.3421770571486533E-2</v>
      </c>
      <c r="J159" s="18">
        <f t="shared" si="23"/>
        <v>-1.2161543559507937E-3</v>
      </c>
      <c r="K159" s="18">
        <f t="shared" si="24"/>
        <v>6.8334273713246407E-3</v>
      </c>
      <c r="L159" s="18">
        <f t="shared" si="25"/>
        <v>-7.0609002647837871E-3</v>
      </c>
      <c r="M159" s="18">
        <f t="shared" si="26"/>
        <v>8.9075340497690725E-4</v>
      </c>
      <c r="U159" s="5">
        <v>45518</v>
      </c>
      <c r="V159" s="51">
        <f t="shared" si="27"/>
        <v>4.5737793454107001E-3</v>
      </c>
      <c r="W159" s="52">
        <f t="shared" si="31"/>
        <v>457.37793454107003</v>
      </c>
      <c r="X159" t="b">
        <f t="shared" si="28"/>
        <v>0</v>
      </c>
      <c r="Y159" t="b">
        <f t="shared" si="29"/>
        <v>0</v>
      </c>
      <c r="Z159" t="b">
        <f t="shared" si="30"/>
        <v>0</v>
      </c>
    </row>
    <row r="160" spans="1:26" x14ac:dyDescent="0.35">
      <c r="A160" s="5">
        <v>45520</v>
      </c>
      <c r="B160" s="6">
        <f>TCS!B157</f>
        <v>4416.05</v>
      </c>
      <c r="C160" s="6">
        <f>RELIANCE!B157</f>
        <v>1478.2</v>
      </c>
      <c r="D160" s="4">
        <f>SBI!B157</f>
        <v>812.1</v>
      </c>
      <c r="E160" s="6">
        <f>HUL!B157</f>
        <v>2737.35</v>
      </c>
      <c r="F160" s="6">
        <f>SUN!B157</f>
        <v>1742.75</v>
      </c>
      <c r="H160" s="5">
        <v>45520</v>
      </c>
      <c r="I160" s="18">
        <f t="shared" si="22"/>
        <v>2.8124090565159188E-2</v>
      </c>
      <c r="J160" s="18">
        <f t="shared" si="23"/>
        <v>1.118445804973156E-2</v>
      </c>
      <c r="K160" s="18">
        <f t="shared" si="24"/>
        <v>1.1332503113325121E-2</v>
      </c>
      <c r="L160" s="18">
        <f t="shared" si="25"/>
        <v>9.626556016597565E-3</v>
      </c>
      <c r="M160" s="18">
        <f t="shared" si="26"/>
        <v>6.3158499124393863E-4</v>
      </c>
      <c r="U160" s="5">
        <v>45520</v>
      </c>
      <c r="V160" s="51">
        <f t="shared" si="27"/>
        <v>1.2179838547211474E-2</v>
      </c>
      <c r="W160" s="52">
        <f t="shared" si="31"/>
        <v>1217.9838547211475</v>
      </c>
      <c r="X160" t="b">
        <f t="shared" si="28"/>
        <v>0</v>
      </c>
      <c r="Y160" t="b">
        <f t="shared" si="29"/>
        <v>0</v>
      </c>
      <c r="Z160" t="b">
        <f t="shared" si="30"/>
        <v>0</v>
      </c>
    </row>
    <row r="161" spans="1:26" x14ac:dyDescent="0.35">
      <c r="A161" s="5">
        <v>45523</v>
      </c>
      <c r="B161" s="6">
        <f>TCS!B158</f>
        <v>4490</v>
      </c>
      <c r="C161" s="6">
        <f>RELIANCE!B158</f>
        <v>1488.4</v>
      </c>
      <c r="D161" s="4">
        <f>SBI!B158</f>
        <v>813.7</v>
      </c>
      <c r="E161" s="6">
        <f>HUL!B158</f>
        <v>2731.67</v>
      </c>
      <c r="F161" s="6">
        <f>SUN!B158</f>
        <v>1747.8</v>
      </c>
      <c r="H161" s="5">
        <v>45523</v>
      </c>
      <c r="I161" s="18">
        <f t="shared" si="22"/>
        <v>1.6745734310073424E-2</v>
      </c>
      <c r="J161" s="18">
        <f t="shared" si="23"/>
        <v>6.9002841293466233E-3</v>
      </c>
      <c r="K161" s="18">
        <f t="shared" si="24"/>
        <v>1.970200714197734E-3</v>
      </c>
      <c r="L161" s="18">
        <f t="shared" si="25"/>
        <v>-2.0749995433538837E-3</v>
      </c>
      <c r="M161" s="18">
        <f t="shared" si="26"/>
        <v>2.897719122077147E-3</v>
      </c>
      <c r="U161" s="5">
        <v>45523</v>
      </c>
      <c r="V161" s="51">
        <f t="shared" si="27"/>
        <v>5.2877877464682088E-3</v>
      </c>
      <c r="W161" s="52">
        <f t="shared" si="31"/>
        <v>528.77877464682092</v>
      </c>
      <c r="X161" t="b">
        <f t="shared" si="28"/>
        <v>0</v>
      </c>
      <c r="Y161" t="b">
        <f t="shared" si="29"/>
        <v>0</v>
      </c>
      <c r="Z161" t="b">
        <f t="shared" si="30"/>
        <v>0</v>
      </c>
    </row>
    <row r="162" spans="1:26" x14ac:dyDescent="0.35">
      <c r="A162" s="5">
        <v>45524</v>
      </c>
      <c r="B162" s="6">
        <f>TCS!B159</f>
        <v>4523.3</v>
      </c>
      <c r="C162" s="6">
        <f>RELIANCE!B159</f>
        <v>1495.95</v>
      </c>
      <c r="D162" s="4">
        <f>SBI!B159</f>
        <v>820.3</v>
      </c>
      <c r="E162" s="6">
        <f>HUL!B159</f>
        <v>2740.14</v>
      </c>
      <c r="F162" s="6">
        <f>SUN!B159</f>
        <v>1766.35</v>
      </c>
      <c r="H162" s="5">
        <v>45524</v>
      </c>
      <c r="I162" s="18">
        <f t="shared" si="22"/>
        <v>7.4164810690422467E-3</v>
      </c>
      <c r="J162" s="18">
        <f t="shared" si="23"/>
        <v>5.0725611394786263E-3</v>
      </c>
      <c r="K162" s="18">
        <f t="shared" si="24"/>
        <v>8.1110974560647531E-3</v>
      </c>
      <c r="L162" s="18">
        <f t="shared" si="25"/>
        <v>3.100667357330833E-3</v>
      </c>
      <c r="M162" s="18">
        <f t="shared" si="26"/>
        <v>1.0613342487698851E-2</v>
      </c>
      <c r="U162" s="5">
        <v>45524</v>
      </c>
      <c r="V162" s="51">
        <f t="shared" si="27"/>
        <v>6.8628299019230631E-3</v>
      </c>
      <c r="W162" s="52">
        <f t="shared" si="31"/>
        <v>686.28299019230633</v>
      </c>
      <c r="X162" t="b">
        <f t="shared" si="28"/>
        <v>0</v>
      </c>
      <c r="Y162" t="b">
        <f t="shared" si="29"/>
        <v>0</v>
      </c>
      <c r="Z162" t="b">
        <f t="shared" si="30"/>
        <v>0</v>
      </c>
    </row>
    <row r="163" spans="1:26" x14ac:dyDescent="0.35">
      <c r="A163" s="5">
        <v>45525</v>
      </c>
      <c r="B163" s="6">
        <f>TCS!B160</f>
        <v>4551.5</v>
      </c>
      <c r="C163" s="6">
        <f>RELIANCE!B160</f>
        <v>1498.68</v>
      </c>
      <c r="D163" s="4">
        <f>SBI!B160</f>
        <v>815.55</v>
      </c>
      <c r="E163" s="6">
        <f>HUL!B160</f>
        <v>2780.13</v>
      </c>
      <c r="F163" s="6">
        <f>SUN!B160</f>
        <v>1764.65</v>
      </c>
      <c r="H163" s="5">
        <v>45525</v>
      </c>
      <c r="I163" s="18">
        <f t="shared" si="22"/>
        <v>6.2343863993101767E-3</v>
      </c>
      <c r="J163" s="18">
        <f t="shared" si="23"/>
        <v>1.8249273037200808E-3</v>
      </c>
      <c r="K163" s="18">
        <f t="shared" si="24"/>
        <v>-5.7905644276484702E-3</v>
      </c>
      <c r="L163" s="18">
        <f t="shared" si="25"/>
        <v>1.4594144824717104E-2</v>
      </c>
      <c r="M163" s="18">
        <f t="shared" si="26"/>
        <v>-9.6243666317541443E-4</v>
      </c>
      <c r="U163" s="5">
        <v>45525</v>
      </c>
      <c r="V163" s="51">
        <f t="shared" si="27"/>
        <v>3.1800914873846954E-3</v>
      </c>
      <c r="W163" s="52">
        <f t="shared" si="31"/>
        <v>318.00914873846955</v>
      </c>
      <c r="X163" t="b">
        <f t="shared" si="28"/>
        <v>0</v>
      </c>
      <c r="Y163" t="b">
        <f t="shared" si="29"/>
        <v>0</v>
      </c>
      <c r="Z163" t="b">
        <f t="shared" si="30"/>
        <v>0</v>
      </c>
    </row>
    <row r="164" spans="1:26" x14ac:dyDescent="0.35">
      <c r="A164" s="5">
        <v>45526</v>
      </c>
      <c r="B164" s="6">
        <f>TCS!B161</f>
        <v>4502</v>
      </c>
      <c r="C164" s="6">
        <f>RELIANCE!B161</f>
        <v>1498.13</v>
      </c>
      <c r="D164" s="4">
        <f>SBI!B161</f>
        <v>820.3</v>
      </c>
      <c r="E164" s="6">
        <f>HUL!B161</f>
        <v>2781.72</v>
      </c>
      <c r="F164" s="6">
        <f>SUN!B161</f>
        <v>1750.65</v>
      </c>
      <c r="H164" s="5">
        <v>45526</v>
      </c>
      <c r="I164" s="18">
        <f t="shared" si="22"/>
        <v>-1.0875535537734793E-2</v>
      </c>
      <c r="J164" s="18">
        <f t="shared" si="23"/>
        <v>-3.6698961753001136E-4</v>
      </c>
      <c r="K164" s="18">
        <f t="shared" si="24"/>
        <v>5.8242903562013559E-3</v>
      </c>
      <c r="L164" s="18">
        <f t="shared" si="25"/>
        <v>5.7191570178360962E-4</v>
      </c>
      <c r="M164" s="18">
        <f t="shared" si="26"/>
        <v>-7.9335845635112312E-3</v>
      </c>
      <c r="U164" s="5">
        <v>45526</v>
      </c>
      <c r="V164" s="51">
        <f t="shared" si="27"/>
        <v>-2.5559807321582145E-3</v>
      </c>
      <c r="W164" s="52">
        <f t="shared" si="31"/>
        <v>-255.59807321582144</v>
      </c>
      <c r="X164" t="b">
        <f t="shared" si="28"/>
        <v>0</v>
      </c>
      <c r="Y164" t="b">
        <f t="shared" si="29"/>
        <v>0</v>
      </c>
      <c r="Z164" t="b">
        <f t="shared" si="30"/>
        <v>1</v>
      </c>
    </row>
    <row r="165" spans="1:26" x14ac:dyDescent="0.35">
      <c r="A165" s="5">
        <v>45527</v>
      </c>
      <c r="B165" s="6">
        <f>TCS!B162</f>
        <v>4463.8999999999996</v>
      </c>
      <c r="C165" s="6">
        <f>RELIANCE!B162</f>
        <v>1499.97</v>
      </c>
      <c r="D165" s="4">
        <f>SBI!B162</f>
        <v>815.35</v>
      </c>
      <c r="E165" s="6">
        <f>HUL!B162</f>
        <v>2804.43</v>
      </c>
      <c r="F165" s="6">
        <f>SUN!B162</f>
        <v>1775.75</v>
      </c>
      <c r="H165" s="5">
        <v>45527</v>
      </c>
      <c r="I165" s="18">
        <f t="shared" si="22"/>
        <v>-8.4629053753888517E-3</v>
      </c>
      <c r="J165" s="18">
        <f t="shared" si="23"/>
        <v>1.228197819948873E-3</v>
      </c>
      <c r="K165" s="18">
        <f t="shared" si="24"/>
        <v>-6.0343776667072246E-3</v>
      </c>
      <c r="L165" s="18">
        <f t="shared" si="25"/>
        <v>8.164013631853706E-3</v>
      </c>
      <c r="M165" s="18">
        <f t="shared" si="26"/>
        <v>1.4337531773912504E-2</v>
      </c>
      <c r="U165" s="5">
        <v>45527</v>
      </c>
      <c r="V165" s="51">
        <f t="shared" si="27"/>
        <v>1.846492036723801E-3</v>
      </c>
      <c r="W165" s="52">
        <f t="shared" si="31"/>
        <v>184.64920367238011</v>
      </c>
      <c r="X165" t="b">
        <f t="shared" si="28"/>
        <v>0</v>
      </c>
      <c r="Y165" t="b">
        <f t="shared" si="29"/>
        <v>0</v>
      </c>
      <c r="Z165" t="b">
        <f t="shared" si="30"/>
        <v>0</v>
      </c>
    </row>
    <row r="166" spans="1:26" x14ac:dyDescent="0.35">
      <c r="A166" s="5">
        <v>45530</v>
      </c>
      <c r="B166" s="6">
        <f>TCS!B163</f>
        <v>4502.45</v>
      </c>
      <c r="C166" s="6">
        <f>RELIANCE!B163</f>
        <v>1512.6</v>
      </c>
      <c r="D166" s="4">
        <f>SBI!B163</f>
        <v>815.05</v>
      </c>
      <c r="E166" s="6">
        <f>HUL!B163</f>
        <v>2809.96</v>
      </c>
      <c r="F166" s="6">
        <f>SUN!B163</f>
        <v>1772.45</v>
      </c>
      <c r="H166" s="5">
        <v>45530</v>
      </c>
      <c r="I166" s="18">
        <f t="shared" si="22"/>
        <v>8.635946145747031E-3</v>
      </c>
      <c r="J166" s="18">
        <f t="shared" si="23"/>
        <v>8.4201684033680113E-3</v>
      </c>
      <c r="K166" s="18">
        <f t="shared" si="24"/>
        <v>-3.6794014840257905E-4</v>
      </c>
      <c r="L166" s="18">
        <f t="shared" si="25"/>
        <v>1.9718802038204419E-3</v>
      </c>
      <c r="M166" s="18">
        <f t="shared" si="26"/>
        <v>-1.8583697029423973E-3</v>
      </c>
      <c r="U166" s="5">
        <v>45530</v>
      </c>
      <c r="V166" s="51">
        <f t="shared" si="27"/>
        <v>3.3603369803181021E-3</v>
      </c>
      <c r="W166" s="52">
        <f t="shared" si="31"/>
        <v>336.03369803181022</v>
      </c>
      <c r="X166" t="b">
        <f t="shared" si="28"/>
        <v>0</v>
      </c>
      <c r="Y166" t="b">
        <f t="shared" si="29"/>
        <v>0</v>
      </c>
      <c r="Z166" t="b">
        <f t="shared" si="30"/>
        <v>0</v>
      </c>
    </row>
    <row r="167" spans="1:26" x14ac:dyDescent="0.35">
      <c r="A167" s="5">
        <v>45531</v>
      </c>
      <c r="B167" s="6">
        <f>TCS!B164</f>
        <v>4497.1499999999996</v>
      </c>
      <c r="C167" s="6">
        <f>RELIANCE!B164</f>
        <v>1500.45</v>
      </c>
      <c r="D167" s="4">
        <f>SBI!B164</f>
        <v>815.9</v>
      </c>
      <c r="E167" s="6">
        <f>HUL!B164</f>
        <v>2755.93</v>
      </c>
      <c r="F167" s="6">
        <f>SUN!B164</f>
        <v>1789.4</v>
      </c>
      <c r="H167" s="5">
        <v>45531</v>
      </c>
      <c r="I167" s="18">
        <f t="shared" si="22"/>
        <v>-1.1771368921364989E-3</v>
      </c>
      <c r="J167" s="18">
        <f t="shared" si="23"/>
        <v>-8.0325267750891438E-3</v>
      </c>
      <c r="K167" s="18">
        <f t="shared" si="24"/>
        <v>1.0428808048585925E-3</v>
      </c>
      <c r="L167" s="18">
        <f t="shared" si="25"/>
        <v>-1.9228031715754046E-2</v>
      </c>
      <c r="M167" s="18">
        <f t="shared" si="26"/>
        <v>9.5630342181725059E-3</v>
      </c>
      <c r="U167" s="5">
        <v>45531</v>
      </c>
      <c r="V167" s="51">
        <f t="shared" si="27"/>
        <v>-3.5663560719897177E-3</v>
      </c>
      <c r="W167" s="52">
        <f t="shared" si="31"/>
        <v>-356.6356071989718</v>
      </c>
      <c r="X167" t="b">
        <f t="shared" si="28"/>
        <v>0</v>
      </c>
      <c r="Y167" t="b">
        <f t="shared" si="29"/>
        <v>0</v>
      </c>
      <c r="Z167" t="b">
        <f t="shared" si="30"/>
        <v>1</v>
      </c>
    </row>
    <row r="168" spans="1:26" x14ac:dyDescent="0.35">
      <c r="A168" s="5">
        <v>45532</v>
      </c>
      <c r="B168" s="6">
        <f>TCS!B165</f>
        <v>4506.05</v>
      </c>
      <c r="C168" s="6">
        <f>RELIANCE!B165</f>
        <v>1498.3</v>
      </c>
      <c r="D168" s="4">
        <f>SBI!B165</f>
        <v>809.4</v>
      </c>
      <c r="E168" s="6">
        <f>HUL!B165</f>
        <v>2753.39</v>
      </c>
      <c r="F168" s="6">
        <f>SUN!B165</f>
        <v>1811.85</v>
      </c>
      <c r="H168" s="5">
        <v>45532</v>
      </c>
      <c r="I168" s="18">
        <f t="shared" si="22"/>
        <v>1.9790311641818548E-3</v>
      </c>
      <c r="J168" s="18">
        <f t="shared" si="23"/>
        <v>-1.4329034622947434E-3</v>
      </c>
      <c r="K168" s="18">
        <f t="shared" si="24"/>
        <v>-7.9666625811987135E-3</v>
      </c>
      <c r="L168" s="18">
        <f t="shared" si="25"/>
        <v>-9.2164895334789776E-4</v>
      </c>
      <c r="M168" s="18">
        <f t="shared" si="26"/>
        <v>1.2546104839610939E-2</v>
      </c>
      <c r="U168" s="5">
        <v>45532</v>
      </c>
      <c r="V168" s="51">
        <f t="shared" si="27"/>
        <v>8.4078420139028815E-4</v>
      </c>
      <c r="W168" s="52">
        <f t="shared" si="31"/>
        <v>84.078420139028808</v>
      </c>
      <c r="X168" t="b">
        <f t="shared" si="28"/>
        <v>0</v>
      </c>
      <c r="Y168" t="b">
        <f t="shared" si="29"/>
        <v>0</v>
      </c>
      <c r="Z168" t="b">
        <f t="shared" si="30"/>
        <v>0</v>
      </c>
    </row>
    <row r="169" spans="1:26" x14ac:dyDescent="0.35">
      <c r="A169" s="5">
        <v>45533</v>
      </c>
      <c r="B169" s="6">
        <f>TCS!B166</f>
        <v>4511.8</v>
      </c>
      <c r="C169" s="6">
        <f>RELIANCE!B166</f>
        <v>1520.93</v>
      </c>
      <c r="D169" s="4">
        <f>SBI!B166</f>
        <v>814.5</v>
      </c>
      <c r="E169" s="6">
        <f>HUL!B166</f>
        <v>2774.2</v>
      </c>
      <c r="F169" s="6">
        <f>SUN!B166</f>
        <v>1799.2</v>
      </c>
      <c r="H169" s="5">
        <v>45533</v>
      </c>
      <c r="I169" s="18">
        <f t="shared" si="22"/>
        <v>1.2760621830649743E-3</v>
      </c>
      <c r="J169" s="18">
        <f t="shared" si="23"/>
        <v>1.5103784288860833E-2</v>
      </c>
      <c r="K169" s="18">
        <f t="shared" si="24"/>
        <v>6.3009636767976662E-3</v>
      </c>
      <c r="L169" s="18">
        <f t="shared" si="25"/>
        <v>7.5579558289962101E-3</v>
      </c>
      <c r="M169" s="18">
        <f t="shared" si="26"/>
        <v>-6.9818141678393841E-3</v>
      </c>
      <c r="U169" s="5">
        <v>45533</v>
      </c>
      <c r="V169" s="51">
        <f t="shared" si="27"/>
        <v>4.6513903619760603E-3</v>
      </c>
      <c r="W169" s="52">
        <f t="shared" si="31"/>
        <v>465.139036197606</v>
      </c>
      <c r="X169" t="b">
        <f t="shared" si="28"/>
        <v>0</v>
      </c>
      <c r="Y169" t="b">
        <f t="shared" si="29"/>
        <v>0</v>
      </c>
      <c r="Z169" t="b">
        <f t="shared" si="30"/>
        <v>0</v>
      </c>
    </row>
    <row r="170" spans="1:26" x14ac:dyDescent="0.35">
      <c r="A170" s="5">
        <v>45534</v>
      </c>
      <c r="B170" s="6">
        <f>TCS!B167</f>
        <v>4553.75</v>
      </c>
      <c r="C170" s="6">
        <f>RELIANCE!B167</f>
        <v>1509.63</v>
      </c>
      <c r="D170" s="4">
        <f>SBI!B167</f>
        <v>815.6</v>
      </c>
      <c r="E170" s="6">
        <f>HUL!B167</f>
        <v>2766.98</v>
      </c>
      <c r="F170" s="6">
        <f>SUN!B167</f>
        <v>1821.65</v>
      </c>
      <c r="H170" s="5">
        <v>45534</v>
      </c>
      <c r="I170" s="18">
        <f t="shared" si="22"/>
        <v>9.2978412163660096E-3</v>
      </c>
      <c r="J170" s="18">
        <f t="shared" si="23"/>
        <v>-7.4296647445970532E-3</v>
      </c>
      <c r="K170" s="18">
        <f t="shared" si="24"/>
        <v>1.3505217925107171E-3</v>
      </c>
      <c r="L170" s="18">
        <f t="shared" si="25"/>
        <v>-2.6025520870881502E-3</v>
      </c>
      <c r="M170" s="18">
        <f t="shared" si="26"/>
        <v>1.2477767896843073E-2</v>
      </c>
      <c r="U170" s="5">
        <v>45534</v>
      </c>
      <c r="V170" s="51">
        <f t="shared" si="27"/>
        <v>2.6187828148069199E-3</v>
      </c>
      <c r="W170" s="52">
        <f t="shared" si="31"/>
        <v>261.87828148069201</v>
      </c>
      <c r="X170" t="b">
        <f t="shared" si="28"/>
        <v>0</v>
      </c>
      <c r="Y170" t="b">
        <f t="shared" si="29"/>
        <v>0</v>
      </c>
      <c r="Z170" t="b">
        <f t="shared" si="30"/>
        <v>0</v>
      </c>
    </row>
    <row r="171" spans="1:26" x14ac:dyDescent="0.35">
      <c r="A171" s="5">
        <v>45537</v>
      </c>
      <c r="B171" s="6">
        <f>TCS!B168</f>
        <v>4521.05</v>
      </c>
      <c r="C171" s="6">
        <f>RELIANCE!B168</f>
        <v>1516.25</v>
      </c>
      <c r="D171" s="4">
        <f>SBI!B168</f>
        <v>822.15</v>
      </c>
      <c r="E171" s="6">
        <f>HUL!B168</f>
        <v>2777.99</v>
      </c>
      <c r="F171" s="6">
        <f>SUN!B168</f>
        <v>1815.95</v>
      </c>
      <c r="H171" s="5">
        <v>45537</v>
      </c>
      <c r="I171" s="18">
        <f t="shared" si="22"/>
        <v>-7.180894866867904E-3</v>
      </c>
      <c r="J171" s="18">
        <f t="shared" si="23"/>
        <v>4.3851804746857237E-3</v>
      </c>
      <c r="K171" s="18">
        <f t="shared" si="24"/>
        <v>8.0308974987739479E-3</v>
      </c>
      <c r="L171" s="18">
        <f t="shared" si="25"/>
        <v>3.9790674309174712E-3</v>
      </c>
      <c r="M171" s="18">
        <f t="shared" si="26"/>
        <v>-3.1290313726566321E-3</v>
      </c>
      <c r="U171" s="5">
        <v>45537</v>
      </c>
      <c r="V171" s="51">
        <f t="shared" si="27"/>
        <v>1.2170438329705215E-3</v>
      </c>
      <c r="W171" s="52">
        <f t="shared" si="31"/>
        <v>121.70438329705215</v>
      </c>
      <c r="X171" t="b">
        <f t="shared" si="28"/>
        <v>0</v>
      </c>
      <c r="Y171" t="b">
        <f t="shared" si="29"/>
        <v>0</v>
      </c>
      <c r="Z171" t="b">
        <f t="shared" si="30"/>
        <v>0</v>
      </c>
    </row>
    <row r="172" spans="1:26" x14ac:dyDescent="0.35">
      <c r="A172" s="5">
        <v>45538</v>
      </c>
      <c r="B172" s="6">
        <f>TCS!B169</f>
        <v>4512.3500000000004</v>
      </c>
      <c r="C172" s="6">
        <f>RELIANCE!B169</f>
        <v>1509.13</v>
      </c>
      <c r="D172" s="4">
        <f>SBI!B169</f>
        <v>824.8</v>
      </c>
      <c r="E172" s="6">
        <f>HUL!B169</f>
        <v>2783.22</v>
      </c>
      <c r="F172" s="6">
        <f>SUN!B169</f>
        <v>1811.5</v>
      </c>
      <c r="H172" s="5">
        <v>45538</v>
      </c>
      <c r="I172" s="18">
        <f t="shared" si="22"/>
        <v>-1.9243317370963853E-3</v>
      </c>
      <c r="J172" s="18">
        <f t="shared" si="23"/>
        <v>-4.6957955482274105E-3</v>
      </c>
      <c r="K172" s="18">
        <f t="shared" si="24"/>
        <v>3.2232560968192825E-3</v>
      </c>
      <c r="L172" s="18">
        <f t="shared" si="25"/>
        <v>1.8826561650688856E-3</v>
      </c>
      <c r="M172" s="18">
        <f t="shared" si="26"/>
        <v>-2.4505079985682743E-3</v>
      </c>
      <c r="U172" s="5">
        <v>45538</v>
      </c>
      <c r="V172" s="51">
        <f t="shared" si="27"/>
        <v>-7.9294460440078047E-4</v>
      </c>
      <c r="W172" s="52">
        <f t="shared" si="31"/>
        <v>-79.294460440078041</v>
      </c>
      <c r="X172" t="b">
        <f t="shared" si="28"/>
        <v>0</v>
      </c>
      <c r="Y172" t="b">
        <f t="shared" si="29"/>
        <v>0</v>
      </c>
      <c r="Z172" t="b">
        <f t="shared" si="30"/>
        <v>1</v>
      </c>
    </row>
    <row r="173" spans="1:26" x14ac:dyDescent="0.35">
      <c r="A173" s="5">
        <v>45539</v>
      </c>
      <c r="B173" s="6">
        <f>TCS!B170</f>
        <v>4479.25</v>
      </c>
      <c r="C173" s="6">
        <f>RELIANCE!B170</f>
        <v>1514.55</v>
      </c>
      <c r="D173" s="4">
        <f>SBI!B170</f>
        <v>816.5</v>
      </c>
      <c r="E173" s="6">
        <f>HUL!B170</f>
        <v>2829.98</v>
      </c>
      <c r="F173" s="6">
        <f>SUN!B170</f>
        <v>1832.85</v>
      </c>
      <c r="H173" s="5">
        <v>45539</v>
      </c>
      <c r="I173" s="18">
        <f t="shared" si="22"/>
        <v>-7.3354238922069825E-3</v>
      </c>
      <c r="J173" s="18">
        <f t="shared" si="23"/>
        <v>3.5914732329220822E-3</v>
      </c>
      <c r="K173" s="18">
        <f t="shared" si="24"/>
        <v>-1.0063045586808816E-2</v>
      </c>
      <c r="L173" s="18">
        <f t="shared" si="25"/>
        <v>1.6800684099711916E-2</v>
      </c>
      <c r="M173" s="18">
        <f t="shared" si="26"/>
        <v>1.1785812862268763E-2</v>
      </c>
      <c r="U173" s="5">
        <v>45539</v>
      </c>
      <c r="V173" s="51">
        <f t="shared" si="27"/>
        <v>2.9559001431773923E-3</v>
      </c>
      <c r="W173" s="52">
        <f t="shared" si="31"/>
        <v>295.59001431773925</v>
      </c>
      <c r="X173" t="b">
        <f t="shared" si="28"/>
        <v>0</v>
      </c>
      <c r="Y173" t="b">
        <f t="shared" si="29"/>
        <v>0</v>
      </c>
      <c r="Z173" t="b">
        <f t="shared" si="30"/>
        <v>0</v>
      </c>
    </row>
    <row r="174" spans="1:26" x14ac:dyDescent="0.35">
      <c r="A174" s="5">
        <v>45540</v>
      </c>
      <c r="B174" s="6">
        <f>TCS!B171</f>
        <v>4475.95</v>
      </c>
      <c r="C174" s="6">
        <f>RELIANCE!B171</f>
        <v>1492.97</v>
      </c>
      <c r="D174" s="4">
        <f>SBI!B171</f>
        <v>818.75</v>
      </c>
      <c r="E174" s="6">
        <f>HUL!B171</f>
        <v>2827.19</v>
      </c>
      <c r="F174" s="6">
        <f>SUN!B171</f>
        <v>1826.5</v>
      </c>
      <c r="H174" s="5">
        <v>45540</v>
      </c>
      <c r="I174" s="18">
        <f t="shared" si="22"/>
        <v>-7.3673047943301206E-4</v>
      </c>
      <c r="J174" s="18">
        <f t="shared" si="23"/>
        <v>-1.4248456637284912E-2</v>
      </c>
      <c r="K174" s="18">
        <f t="shared" si="24"/>
        <v>2.7556644213104775E-3</v>
      </c>
      <c r="L174" s="18">
        <f t="shared" si="25"/>
        <v>-9.8587269167982328E-4</v>
      </c>
      <c r="M174" s="18">
        <f t="shared" si="26"/>
        <v>-3.4645497449327101E-3</v>
      </c>
      <c r="U174" s="5">
        <v>45540</v>
      </c>
      <c r="V174" s="51">
        <f t="shared" si="27"/>
        <v>-3.3359890264039963E-3</v>
      </c>
      <c r="W174" s="52">
        <f t="shared" si="31"/>
        <v>-333.59890264039961</v>
      </c>
      <c r="X174" t="b">
        <f t="shared" si="28"/>
        <v>0</v>
      </c>
      <c r="Y174" t="b">
        <f t="shared" si="29"/>
        <v>0</v>
      </c>
      <c r="Z174" t="b">
        <f t="shared" si="30"/>
        <v>1</v>
      </c>
    </row>
    <row r="175" spans="1:26" x14ac:dyDescent="0.35">
      <c r="A175" s="5">
        <v>45541</v>
      </c>
      <c r="B175" s="6">
        <f>TCS!B172</f>
        <v>4456.75</v>
      </c>
      <c r="C175" s="6">
        <f>RELIANCE!B172</f>
        <v>1464.82</v>
      </c>
      <c r="D175" s="4">
        <f>SBI!B172</f>
        <v>782.5</v>
      </c>
      <c r="E175" s="6">
        <f>HUL!B172</f>
        <v>2827.69</v>
      </c>
      <c r="F175" s="6">
        <f>SUN!B172</f>
        <v>1824.55</v>
      </c>
      <c r="H175" s="5">
        <v>45541</v>
      </c>
      <c r="I175" s="18">
        <f t="shared" si="22"/>
        <v>-4.2895921536210135E-3</v>
      </c>
      <c r="J175" s="18">
        <f t="shared" si="23"/>
        <v>-1.885503392566501E-2</v>
      </c>
      <c r="K175" s="18">
        <f t="shared" si="24"/>
        <v>-4.4274809160305351E-2</v>
      </c>
      <c r="L175" s="18">
        <f t="shared" si="25"/>
        <v>1.7685404942713312E-4</v>
      </c>
      <c r="M175" s="18">
        <f t="shared" si="26"/>
        <v>-1.067615658362997E-3</v>
      </c>
      <c r="U175" s="5">
        <v>45541</v>
      </c>
      <c r="V175" s="51">
        <f t="shared" si="27"/>
        <v>-1.3662039369705451E-2</v>
      </c>
      <c r="W175" s="52">
        <f t="shared" si="31"/>
        <v>-1366.2039369705451</v>
      </c>
      <c r="X175" t="b">
        <f t="shared" si="28"/>
        <v>0</v>
      </c>
      <c r="Y175" t="b">
        <f t="shared" si="29"/>
        <v>0</v>
      </c>
      <c r="Z175" t="b">
        <f t="shared" si="30"/>
        <v>1</v>
      </c>
    </row>
    <row r="176" spans="1:26" x14ac:dyDescent="0.35">
      <c r="A176" s="5">
        <v>45544</v>
      </c>
      <c r="B176" s="6">
        <f>TCS!B173</f>
        <v>4449.55</v>
      </c>
      <c r="C176" s="6">
        <f>RELIANCE!B173</f>
        <v>1462.45</v>
      </c>
      <c r="D176" s="4">
        <f>SBI!B173</f>
        <v>784.25</v>
      </c>
      <c r="E176" s="6">
        <f>HUL!B173</f>
        <v>2910.21</v>
      </c>
      <c r="F176" s="6">
        <f>SUN!B173</f>
        <v>1821.85</v>
      </c>
      <c r="H176" s="5">
        <v>45544</v>
      </c>
      <c r="I176" s="18">
        <f t="shared" si="22"/>
        <v>-1.6155270095921104E-3</v>
      </c>
      <c r="J176" s="18">
        <f t="shared" si="23"/>
        <v>-1.6179462323014926E-3</v>
      </c>
      <c r="K176" s="18">
        <f t="shared" si="24"/>
        <v>2.2364217252395235E-3</v>
      </c>
      <c r="L176" s="18">
        <f t="shared" si="25"/>
        <v>2.9182831215585958E-2</v>
      </c>
      <c r="M176" s="18">
        <f t="shared" si="26"/>
        <v>-1.4798169411636142E-3</v>
      </c>
      <c r="U176" s="5">
        <v>45544</v>
      </c>
      <c r="V176" s="51">
        <f t="shared" si="27"/>
        <v>5.3411925515536533E-3</v>
      </c>
      <c r="W176" s="52">
        <f t="shared" si="31"/>
        <v>534.11925515536529</v>
      </c>
      <c r="X176" t="b">
        <f t="shared" si="28"/>
        <v>0</v>
      </c>
      <c r="Y176" t="b">
        <f t="shared" si="29"/>
        <v>0</v>
      </c>
      <c r="Z176" t="b">
        <f t="shared" si="30"/>
        <v>0</v>
      </c>
    </row>
    <row r="177" spans="1:26" x14ac:dyDescent="0.35">
      <c r="A177" s="5">
        <v>45545</v>
      </c>
      <c r="B177" s="6">
        <f>TCS!B174</f>
        <v>4507.8500000000004</v>
      </c>
      <c r="C177" s="6">
        <f>RELIANCE!B174</f>
        <v>1461.53</v>
      </c>
      <c r="D177" s="4">
        <f>SBI!B174</f>
        <v>782.65</v>
      </c>
      <c r="E177" s="6">
        <f>HUL!B174</f>
        <v>2887.1</v>
      </c>
      <c r="F177" s="6">
        <f>SUN!B174</f>
        <v>1836.35</v>
      </c>
      <c r="H177" s="5">
        <v>45545</v>
      </c>
      <c r="I177" s="18">
        <f t="shared" si="22"/>
        <v>1.3102448562214208E-2</v>
      </c>
      <c r="J177" s="18">
        <f t="shared" si="23"/>
        <v>-6.2908133611405681E-4</v>
      </c>
      <c r="K177" s="18">
        <f t="shared" si="24"/>
        <v>-2.0401657634683268E-3</v>
      </c>
      <c r="L177" s="18">
        <f t="shared" si="25"/>
        <v>-7.9410076936029528E-3</v>
      </c>
      <c r="M177" s="18">
        <f t="shared" si="26"/>
        <v>7.9589428328348255E-3</v>
      </c>
      <c r="U177" s="5">
        <v>45545</v>
      </c>
      <c r="V177" s="51">
        <f t="shared" si="27"/>
        <v>2.0902273203727397E-3</v>
      </c>
      <c r="W177" s="52">
        <f t="shared" si="31"/>
        <v>209.02273203727395</v>
      </c>
      <c r="X177" t="b">
        <f t="shared" si="28"/>
        <v>0</v>
      </c>
      <c r="Y177" t="b">
        <f t="shared" si="29"/>
        <v>0</v>
      </c>
      <c r="Z177" t="b">
        <f t="shared" si="30"/>
        <v>0</v>
      </c>
    </row>
    <row r="178" spans="1:26" x14ac:dyDescent="0.35">
      <c r="A178" s="5">
        <v>45546</v>
      </c>
      <c r="B178" s="6">
        <f>TCS!B175</f>
        <v>4479.3500000000004</v>
      </c>
      <c r="C178" s="6">
        <f>RELIANCE!B175</f>
        <v>1451.5</v>
      </c>
      <c r="D178" s="4">
        <f>SBI!B175</f>
        <v>768.6</v>
      </c>
      <c r="E178" s="6">
        <f>HUL!B175</f>
        <v>2892.63</v>
      </c>
      <c r="F178" s="6">
        <f>SUN!B175</f>
        <v>1845.7</v>
      </c>
      <c r="H178" s="5">
        <v>45546</v>
      </c>
      <c r="I178" s="18">
        <f t="shared" si="22"/>
        <v>-6.3223044245038773E-3</v>
      </c>
      <c r="J178" s="18">
        <f t="shared" si="23"/>
        <v>-6.8626713102023507E-3</v>
      </c>
      <c r="K178" s="18">
        <f t="shared" si="24"/>
        <v>-1.795183032006642E-2</v>
      </c>
      <c r="L178" s="18">
        <f t="shared" si="25"/>
        <v>1.9154168542829808E-3</v>
      </c>
      <c r="M178" s="18">
        <f t="shared" si="26"/>
        <v>5.0916219674899121E-3</v>
      </c>
      <c r="U178" s="5">
        <v>45546</v>
      </c>
      <c r="V178" s="51">
        <f t="shared" si="27"/>
        <v>-4.8259534465999506E-3</v>
      </c>
      <c r="W178" s="52">
        <f t="shared" si="31"/>
        <v>-482.59534465999508</v>
      </c>
      <c r="X178" t="b">
        <f t="shared" si="28"/>
        <v>0</v>
      </c>
      <c r="Y178" t="b">
        <f t="shared" si="29"/>
        <v>0</v>
      </c>
      <c r="Z178" t="b">
        <f t="shared" si="30"/>
        <v>1</v>
      </c>
    </row>
    <row r="179" spans="1:26" x14ac:dyDescent="0.35">
      <c r="A179" s="5">
        <v>45547</v>
      </c>
      <c r="B179" s="6">
        <f>TCS!B176</f>
        <v>4517.7</v>
      </c>
      <c r="C179" s="6">
        <f>RELIANCE!B176</f>
        <v>1479.8</v>
      </c>
      <c r="D179" s="4">
        <f>SBI!B176</f>
        <v>787.75</v>
      </c>
      <c r="E179" s="6">
        <f>HUL!B176</f>
        <v>2944.68</v>
      </c>
      <c r="F179" s="6">
        <f>SUN!B176</f>
        <v>1865.4</v>
      </c>
      <c r="H179" s="5">
        <v>45547</v>
      </c>
      <c r="I179" s="18">
        <f t="shared" si="22"/>
        <v>8.5615100405191935E-3</v>
      </c>
      <c r="J179" s="18">
        <f t="shared" si="23"/>
        <v>1.9497071994488469E-2</v>
      </c>
      <c r="K179" s="18">
        <f t="shared" si="24"/>
        <v>2.4915430653135617E-2</v>
      </c>
      <c r="L179" s="18">
        <f t="shared" si="25"/>
        <v>1.799400545524299E-2</v>
      </c>
      <c r="M179" s="18">
        <f t="shared" si="26"/>
        <v>1.0673457224901206E-2</v>
      </c>
      <c r="U179" s="5">
        <v>45547</v>
      </c>
      <c r="V179" s="51">
        <f t="shared" si="27"/>
        <v>1.6328295073657496E-2</v>
      </c>
      <c r="W179" s="52">
        <f t="shared" si="31"/>
        <v>1632.8295073657496</v>
      </c>
      <c r="X179" t="b">
        <f t="shared" si="28"/>
        <v>0</v>
      </c>
      <c r="Y179" t="b">
        <f t="shared" si="29"/>
        <v>0</v>
      </c>
      <c r="Z179" t="b">
        <f t="shared" si="30"/>
        <v>0</v>
      </c>
    </row>
    <row r="180" spans="1:26" x14ac:dyDescent="0.35">
      <c r="A180" s="5">
        <v>45548</v>
      </c>
      <c r="B180" s="6">
        <f>TCS!B177</f>
        <v>4522.6000000000004</v>
      </c>
      <c r="C180" s="6">
        <f>RELIANCE!B177</f>
        <v>1472.63</v>
      </c>
      <c r="D180" s="4">
        <f>SBI!B177</f>
        <v>790.85</v>
      </c>
      <c r="E180" s="6">
        <f>HUL!B177</f>
        <v>2921.32</v>
      </c>
      <c r="F180" s="6">
        <f>SUN!B177</f>
        <v>1853.75</v>
      </c>
      <c r="H180" s="5">
        <v>45548</v>
      </c>
      <c r="I180" s="18">
        <f t="shared" si="22"/>
        <v>1.0846227062444314E-3</v>
      </c>
      <c r="J180" s="18">
        <f t="shared" si="23"/>
        <v>-4.8452493580212197E-3</v>
      </c>
      <c r="K180" s="18">
        <f t="shared" si="24"/>
        <v>3.9352586480483343E-3</v>
      </c>
      <c r="L180" s="18">
        <f t="shared" si="25"/>
        <v>-7.9329502696386944E-3</v>
      </c>
      <c r="M180" s="18">
        <f t="shared" si="26"/>
        <v>-6.2453093170365959E-3</v>
      </c>
      <c r="U180" s="5">
        <v>45548</v>
      </c>
      <c r="V180" s="51">
        <f t="shared" si="27"/>
        <v>-2.8007255180807489E-3</v>
      </c>
      <c r="W180" s="52">
        <f t="shared" si="31"/>
        <v>-280.07255180807488</v>
      </c>
      <c r="X180" t="b">
        <f t="shared" si="28"/>
        <v>0</v>
      </c>
      <c r="Y180" t="b">
        <f t="shared" si="29"/>
        <v>0</v>
      </c>
      <c r="Z180" t="b">
        <f t="shared" si="30"/>
        <v>1</v>
      </c>
    </row>
    <row r="181" spans="1:26" x14ac:dyDescent="0.35">
      <c r="A181" s="5">
        <v>45551</v>
      </c>
      <c r="B181" s="6">
        <f>TCS!B178</f>
        <v>4513.25</v>
      </c>
      <c r="C181" s="6">
        <f>RELIANCE!B178</f>
        <v>1471.35</v>
      </c>
      <c r="D181" s="4">
        <f>SBI!B178</f>
        <v>785.55</v>
      </c>
      <c r="E181" s="6">
        <f>HUL!B178</f>
        <v>2855.73</v>
      </c>
      <c r="F181" s="6">
        <f>SUN!B178</f>
        <v>1862.95</v>
      </c>
      <c r="H181" s="5">
        <v>45551</v>
      </c>
      <c r="I181" s="18">
        <f t="shared" si="22"/>
        <v>-2.0673948613629811E-3</v>
      </c>
      <c r="J181" s="18">
        <f t="shared" si="23"/>
        <v>-8.6919321214440348E-4</v>
      </c>
      <c r="K181" s="18">
        <f t="shared" si="24"/>
        <v>-6.7016501232851633E-3</v>
      </c>
      <c r="L181" s="18">
        <f t="shared" si="25"/>
        <v>-2.2452179151890239E-2</v>
      </c>
      <c r="M181" s="18">
        <f t="shared" si="26"/>
        <v>4.9629130141604083E-3</v>
      </c>
      <c r="U181" s="5">
        <v>45551</v>
      </c>
      <c r="V181" s="51">
        <f t="shared" si="27"/>
        <v>-5.4255008669044759E-3</v>
      </c>
      <c r="W181" s="52">
        <f t="shared" si="31"/>
        <v>-542.55008669044764</v>
      </c>
      <c r="X181" t="b">
        <f t="shared" si="28"/>
        <v>0</v>
      </c>
      <c r="Y181" t="b">
        <f t="shared" si="29"/>
        <v>0</v>
      </c>
      <c r="Z181" t="b">
        <f t="shared" si="30"/>
        <v>1</v>
      </c>
    </row>
    <row r="182" spans="1:26" x14ac:dyDescent="0.35">
      <c r="A182" s="5">
        <v>45552</v>
      </c>
      <c r="B182" s="6">
        <f>TCS!B179</f>
        <v>4505.6499999999996</v>
      </c>
      <c r="C182" s="6">
        <f>RELIANCE!B179</f>
        <v>1472.3</v>
      </c>
      <c r="D182" s="4">
        <f>SBI!B179</f>
        <v>782.9</v>
      </c>
      <c r="E182" s="6">
        <f>HUL!B179</f>
        <v>2862.1</v>
      </c>
      <c r="F182" s="6">
        <f>SUN!B179</f>
        <v>1866.1</v>
      </c>
      <c r="H182" s="5">
        <v>45552</v>
      </c>
      <c r="I182" s="18">
        <f t="shared" si="22"/>
        <v>-1.6839306486456929E-3</v>
      </c>
      <c r="J182" s="18">
        <f t="shared" si="23"/>
        <v>6.4566554524758679E-4</v>
      </c>
      <c r="K182" s="18">
        <f t="shared" si="24"/>
        <v>-3.3734326268219927E-3</v>
      </c>
      <c r="L182" s="18">
        <f t="shared" si="25"/>
        <v>2.2306030331997739E-3</v>
      </c>
      <c r="M182" s="18">
        <f t="shared" si="26"/>
        <v>1.6908666362489555E-3</v>
      </c>
      <c r="U182" s="5">
        <v>45552</v>
      </c>
      <c r="V182" s="51">
        <f t="shared" si="27"/>
        <v>-9.8045612154273887E-5</v>
      </c>
      <c r="W182" s="52">
        <f t="shared" si="31"/>
        <v>-9.8045612154273893</v>
      </c>
      <c r="X182" t="b">
        <f t="shared" si="28"/>
        <v>0</v>
      </c>
      <c r="Y182" t="b">
        <f t="shared" si="29"/>
        <v>0</v>
      </c>
      <c r="Z182" t="b">
        <f t="shared" si="30"/>
        <v>1</v>
      </c>
    </row>
    <row r="183" spans="1:26" x14ac:dyDescent="0.35">
      <c r="A183" s="5">
        <v>45553</v>
      </c>
      <c r="B183" s="6">
        <f>TCS!B180</f>
        <v>4346.1499999999996</v>
      </c>
      <c r="C183" s="6">
        <f>RELIANCE!B180</f>
        <v>1463.45</v>
      </c>
      <c r="D183" s="4">
        <f>SBI!B180</f>
        <v>792.75</v>
      </c>
      <c r="E183" s="6">
        <f>HUL!B180</f>
        <v>2864.44</v>
      </c>
      <c r="F183" s="6">
        <f>SUN!B180</f>
        <v>1836</v>
      </c>
      <c r="H183" s="5">
        <v>45553</v>
      </c>
      <c r="I183" s="18">
        <f t="shared" si="22"/>
        <v>-3.5399997780564352E-2</v>
      </c>
      <c r="J183" s="18">
        <f t="shared" si="23"/>
        <v>-6.0110031922840923E-3</v>
      </c>
      <c r="K183" s="18">
        <f t="shared" si="24"/>
        <v>1.2581428024013297E-2</v>
      </c>
      <c r="L183" s="18">
        <f t="shared" si="25"/>
        <v>8.1758149610422493E-4</v>
      </c>
      <c r="M183" s="18">
        <f t="shared" si="26"/>
        <v>-1.612989657574615E-2</v>
      </c>
      <c r="U183" s="5">
        <v>45553</v>
      </c>
      <c r="V183" s="51">
        <f t="shared" si="27"/>
        <v>-8.8283776056954158E-3</v>
      </c>
      <c r="W183" s="52">
        <f t="shared" si="31"/>
        <v>-882.83776056954162</v>
      </c>
      <c r="X183" t="b">
        <f t="shared" si="28"/>
        <v>0</v>
      </c>
      <c r="Y183" t="b">
        <f t="shared" si="29"/>
        <v>0</v>
      </c>
      <c r="Z183" t="b">
        <f t="shared" si="30"/>
        <v>1</v>
      </c>
    </row>
    <row r="184" spans="1:26" x14ac:dyDescent="0.35">
      <c r="A184" s="5">
        <v>45554</v>
      </c>
      <c r="B184" s="6">
        <f>TCS!B181</f>
        <v>4296.1499999999996</v>
      </c>
      <c r="C184" s="6">
        <f>RELIANCE!B181</f>
        <v>1469.68</v>
      </c>
      <c r="D184" s="4">
        <f>SBI!B181</f>
        <v>789.95</v>
      </c>
      <c r="E184" s="6">
        <f>HUL!B181</f>
        <v>2900.2</v>
      </c>
      <c r="F184" s="6">
        <f>SUN!B181</f>
        <v>1846.05</v>
      </c>
      <c r="H184" s="5">
        <v>45554</v>
      </c>
      <c r="I184" s="18">
        <f t="shared" si="22"/>
        <v>-1.1504434959676901E-2</v>
      </c>
      <c r="J184" s="18">
        <f t="shared" si="23"/>
        <v>4.2570637876251372E-3</v>
      </c>
      <c r="K184" s="18">
        <f t="shared" si="24"/>
        <v>-3.5320088300220265E-3</v>
      </c>
      <c r="L184" s="18">
        <f t="shared" si="25"/>
        <v>1.2484115568837106E-2</v>
      </c>
      <c r="M184" s="18">
        <f t="shared" si="26"/>
        <v>5.4738562091503074E-3</v>
      </c>
      <c r="U184" s="5">
        <v>45554</v>
      </c>
      <c r="V184" s="51">
        <f t="shared" si="27"/>
        <v>1.4357183551827245E-3</v>
      </c>
      <c r="W184" s="52">
        <f t="shared" si="31"/>
        <v>143.57183551827245</v>
      </c>
      <c r="X184" t="b">
        <f t="shared" si="28"/>
        <v>0</v>
      </c>
      <c r="Y184" t="b">
        <f t="shared" si="29"/>
        <v>0</v>
      </c>
      <c r="Z184" t="b">
        <f t="shared" si="30"/>
        <v>0</v>
      </c>
    </row>
    <row r="185" spans="1:26" x14ac:dyDescent="0.35">
      <c r="A185" s="5">
        <v>45555</v>
      </c>
      <c r="B185" s="6">
        <f>TCS!B182</f>
        <v>4284.8999999999996</v>
      </c>
      <c r="C185" s="6">
        <f>RELIANCE!B182</f>
        <v>1485.93</v>
      </c>
      <c r="D185" s="4">
        <f>SBI!B182</f>
        <v>781.7</v>
      </c>
      <c r="E185" s="6">
        <f>HUL!B182</f>
        <v>2965.79</v>
      </c>
      <c r="F185" s="6">
        <f>SUN!B182</f>
        <v>1865.75</v>
      </c>
      <c r="H185" s="5">
        <v>45555</v>
      </c>
      <c r="I185" s="18">
        <f t="shared" si="22"/>
        <v>-2.6186236514088579E-3</v>
      </c>
      <c r="J185" s="18">
        <f t="shared" si="23"/>
        <v>1.1056828697403542E-2</v>
      </c>
      <c r="K185" s="18">
        <f t="shared" si="24"/>
        <v>-1.0443698968289117E-2</v>
      </c>
      <c r="L185" s="18">
        <f t="shared" si="25"/>
        <v>2.2615681677125687E-2</v>
      </c>
      <c r="M185" s="18">
        <f t="shared" si="26"/>
        <v>1.067143360147349E-2</v>
      </c>
      <c r="U185" s="5">
        <v>45555</v>
      </c>
      <c r="V185" s="51">
        <f t="shared" si="27"/>
        <v>6.2563242712609492E-3</v>
      </c>
      <c r="W185" s="52">
        <f t="shared" si="31"/>
        <v>625.63242712609497</v>
      </c>
      <c r="X185" t="b">
        <f t="shared" si="28"/>
        <v>0</v>
      </c>
      <c r="Y185" t="b">
        <f t="shared" si="29"/>
        <v>0</v>
      </c>
      <c r="Z185" t="b">
        <f t="shared" si="30"/>
        <v>0</v>
      </c>
    </row>
    <row r="186" spans="1:26" x14ac:dyDescent="0.35">
      <c r="A186" s="5">
        <v>45558</v>
      </c>
      <c r="B186" s="6">
        <f>TCS!B183</f>
        <v>4268.5</v>
      </c>
      <c r="C186" s="6">
        <f>RELIANCE!B183</f>
        <v>1493.38</v>
      </c>
      <c r="D186" s="4">
        <f>SBI!B183</f>
        <v>801.85</v>
      </c>
      <c r="E186" s="6">
        <f>HUL!B183</f>
        <v>3016.54</v>
      </c>
      <c r="F186" s="6">
        <f>SUN!B183</f>
        <v>1862.7</v>
      </c>
      <c r="H186" s="5">
        <v>45558</v>
      </c>
      <c r="I186" s="18">
        <f t="shared" si="22"/>
        <v>-3.827393871502216E-3</v>
      </c>
      <c r="J186" s="18">
        <f t="shared" si="23"/>
        <v>5.0136951269574848E-3</v>
      </c>
      <c r="K186" s="18">
        <f t="shared" si="24"/>
        <v>2.5777152360240363E-2</v>
      </c>
      <c r="L186" s="18">
        <f t="shared" si="25"/>
        <v>1.7111798205537099E-2</v>
      </c>
      <c r="M186" s="18">
        <f t="shared" si="26"/>
        <v>-1.6347313412836684E-3</v>
      </c>
      <c r="U186" s="5">
        <v>45558</v>
      </c>
      <c r="V186" s="51">
        <f t="shared" si="27"/>
        <v>8.4881040959898131E-3</v>
      </c>
      <c r="W186" s="52">
        <f t="shared" si="31"/>
        <v>848.81040959898132</v>
      </c>
      <c r="X186" t="b">
        <f t="shared" si="28"/>
        <v>0</v>
      </c>
      <c r="Y186" t="b">
        <f t="shared" si="29"/>
        <v>0</v>
      </c>
      <c r="Z186" t="b">
        <f t="shared" si="30"/>
        <v>0</v>
      </c>
    </row>
    <row r="187" spans="1:26" x14ac:dyDescent="0.35">
      <c r="A187" s="5">
        <v>45559</v>
      </c>
      <c r="B187" s="6">
        <f>TCS!B184</f>
        <v>4271.3</v>
      </c>
      <c r="C187" s="6">
        <f>RELIANCE!B184</f>
        <v>1489.38</v>
      </c>
      <c r="D187" s="4">
        <f>SBI!B184</f>
        <v>798.25</v>
      </c>
      <c r="E187" s="6">
        <f>HUL!B184</f>
        <v>2938.85</v>
      </c>
      <c r="F187" s="6">
        <f>SUN!B184</f>
        <v>1868.1</v>
      </c>
      <c r="H187" s="5">
        <v>45559</v>
      </c>
      <c r="I187" s="18">
        <f t="shared" si="22"/>
        <v>6.5596813869039927E-4</v>
      </c>
      <c r="J187" s="18">
        <f t="shared" si="23"/>
        <v>-2.6784877258300144E-3</v>
      </c>
      <c r="K187" s="18">
        <f t="shared" si="24"/>
        <v>-4.4896177589325292E-3</v>
      </c>
      <c r="L187" s="18">
        <f t="shared" si="25"/>
        <v>-2.5754672571887016E-2</v>
      </c>
      <c r="M187" s="18">
        <f t="shared" si="26"/>
        <v>2.8990175551617536E-3</v>
      </c>
      <c r="U187" s="5">
        <v>45559</v>
      </c>
      <c r="V187" s="51">
        <f t="shared" si="27"/>
        <v>-5.8735584725594821E-3</v>
      </c>
      <c r="W187" s="52">
        <f t="shared" si="31"/>
        <v>-587.35584725594822</v>
      </c>
      <c r="X187" t="b">
        <f t="shared" si="28"/>
        <v>0</v>
      </c>
      <c r="Y187" t="b">
        <f t="shared" si="29"/>
        <v>0</v>
      </c>
      <c r="Z187" t="b">
        <f t="shared" si="30"/>
        <v>1</v>
      </c>
    </row>
    <row r="188" spans="1:26" x14ac:dyDescent="0.35">
      <c r="A188" s="5">
        <v>45560</v>
      </c>
      <c r="B188" s="6">
        <f>TCS!B185</f>
        <v>4274.75</v>
      </c>
      <c r="C188" s="6">
        <f>RELIANCE!B185</f>
        <v>1493.95</v>
      </c>
      <c r="D188" s="4">
        <f>SBI!B185</f>
        <v>793.1</v>
      </c>
      <c r="E188" s="6">
        <f>HUL!B185</f>
        <v>2937.25</v>
      </c>
      <c r="F188" s="6">
        <f>SUN!B185</f>
        <v>1870.55</v>
      </c>
      <c r="H188" s="5">
        <v>45560</v>
      </c>
      <c r="I188" s="18">
        <f t="shared" si="22"/>
        <v>8.077166202327124E-4</v>
      </c>
      <c r="J188" s="18">
        <f t="shared" si="23"/>
        <v>3.0683908740549715E-3</v>
      </c>
      <c r="K188" s="18">
        <f t="shared" si="24"/>
        <v>-6.4516129032258229E-3</v>
      </c>
      <c r="L188" s="18">
        <f t="shared" si="25"/>
        <v>-5.4443064463982616E-4</v>
      </c>
      <c r="M188" s="18">
        <f t="shared" si="26"/>
        <v>1.3114929607622727E-3</v>
      </c>
      <c r="U188" s="5">
        <v>45560</v>
      </c>
      <c r="V188" s="51">
        <f t="shared" si="27"/>
        <v>-3.6168861856313852E-4</v>
      </c>
      <c r="W188" s="52">
        <f t="shared" si="31"/>
        <v>-36.168861856313853</v>
      </c>
      <c r="X188" t="b">
        <f t="shared" si="28"/>
        <v>0</v>
      </c>
      <c r="Y188" t="b">
        <f t="shared" si="29"/>
        <v>0</v>
      </c>
      <c r="Z188" t="b">
        <f t="shared" si="30"/>
        <v>1</v>
      </c>
    </row>
    <row r="189" spans="1:26" x14ac:dyDescent="0.35">
      <c r="A189" s="5">
        <v>45561</v>
      </c>
      <c r="B189" s="6">
        <f>TCS!B186</f>
        <v>4292.5</v>
      </c>
      <c r="C189" s="6">
        <f>RELIANCE!B186</f>
        <v>1497.95</v>
      </c>
      <c r="D189" s="4">
        <f>SBI!B186</f>
        <v>801.85</v>
      </c>
      <c r="E189" s="6">
        <f>HUL!B186</f>
        <v>2974.26</v>
      </c>
      <c r="F189" s="6">
        <f>SUN!B186</f>
        <v>1898.4</v>
      </c>
      <c r="H189" s="5">
        <v>45561</v>
      </c>
      <c r="I189" s="18">
        <f t="shared" si="22"/>
        <v>4.1522896075794069E-3</v>
      </c>
      <c r="J189" s="18">
        <f t="shared" si="23"/>
        <v>2.6774657786405864E-3</v>
      </c>
      <c r="K189" s="18">
        <f t="shared" si="24"/>
        <v>1.103265666372466E-2</v>
      </c>
      <c r="L189" s="18">
        <f t="shared" si="25"/>
        <v>1.2600221295429481E-2</v>
      </c>
      <c r="M189" s="18">
        <f t="shared" si="26"/>
        <v>1.4888669108016339E-2</v>
      </c>
      <c r="U189" s="5">
        <v>45561</v>
      </c>
      <c r="V189" s="51">
        <f t="shared" si="27"/>
        <v>9.0702604906780955E-3</v>
      </c>
      <c r="W189" s="52">
        <f t="shared" si="31"/>
        <v>907.02604906780959</v>
      </c>
      <c r="X189" t="b">
        <f t="shared" si="28"/>
        <v>0</v>
      </c>
      <c r="Y189" t="b">
        <f t="shared" si="29"/>
        <v>0</v>
      </c>
      <c r="Z189" t="b">
        <f t="shared" si="30"/>
        <v>0</v>
      </c>
    </row>
    <row r="190" spans="1:26" x14ac:dyDescent="0.35">
      <c r="A190" s="5">
        <v>45562</v>
      </c>
      <c r="B190" s="6">
        <f>TCS!B187</f>
        <v>4308.7</v>
      </c>
      <c r="C190" s="6">
        <f>RELIANCE!B187</f>
        <v>1526.18</v>
      </c>
      <c r="D190" s="4">
        <f>SBI!B187</f>
        <v>802.65</v>
      </c>
      <c r="E190" s="6">
        <f>HUL!B187</f>
        <v>2954.49</v>
      </c>
      <c r="F190" s="6">
        <f>SUN!B187</f>
        <v>1948.7</v>
      </c>
      <c r="H190" s="5">
        <v>45562</v>
      </c>
      <c r="I190" s="18">
        <f t="shared" si="22"/>
        <v>3.7740244612696205E-3</v>
      </c>
      <c r="J190" s="18">
        <f t="shared" si="23"/>
        <v>1.8845755866350622E-2</v>
      </c>
      <c r="K190" s="18">
        <f t="shared" si="24"/>
        <v>9.976928353183645E-4</v>
      </c>
      <c r="L190" s="18">
        <f t="shared" si="25"/>
        <v>-6.6470315305321437E-3</v>
      </c>
      <c r="M190" s="18">
        <f t="shared" si="26"/>
        <v>2.6495996628739915E-2</v>
      </c>
      <c r="U190" s="5">
        <v>45562</v>
      </c>
      <c r="V190" s="51">
        <f t="shared" si="27"/>
        <v>8.6932876522292767E-3</v>
      </c>
      <c r="W190" s="52">
        <f t="shared" si="31"/>
        <v>869.3287652229277</v>
      </c>
      <c r="X190" t="b">
        <f t="shared" si="28"/>
        <v>0</v>
      </c>
      <c r="Y190" t="b">
        <f t="shared" si="29"/>
        <v>0</v>
      </c>
      <c r="Z190" t="b">
        <f t="shared" si="30"/>
        <v>0</v>
      </c>
    </row>
    <row r="191" spans="1:26" x14ac:dyDescent="0.35">
      <c r="A191" s="5">
        <v>45565</v>
      </c>
      <c r="B191" s="6">
        <f>TCS!B188</f>
        <v>4268.5</v>
      </c>
      <c r="C191" s="6">
        <f>RELIANCE!B188</f>
        <v>1476.57</v>
      </c>
      <c r="D191" s="4">
        <f>SBI!B188</f>
        <v>787.9</v>
      </c>
      <c r="E191" s="6">
        <f>HUL!B188</f>
        <v>2946.57</v>
      </c>
      <c r="F191" s="6">
        <f>SUN!B188</f>
        <v>1926.7</v>
      </c>
      <c r="H191" s="5">
        <v>45565</v>
      </c>
      <c r="I191" s="18">
        <f t="shared" si="22"/>
        <v>-9.3299603128553787E-3</v>
      </c>
      <c r="J191" s="18">
        <f t="shared" si="23"/>
        <v>-3.2505995360966655E-2</v>
      </c>
      <c r="K191" s="18">
        <f t="shared" si="24"/>
        <v>-1.8376627421665681E-2</v>
      </c>
      <c r="L191" s="18">
        <f t="shared" si="25"/>
        <v>-2.6806656986483324E-3</v>
      </c>
      <c r="M191" s="18">
        <f t="shared" si="26"/>
        <v>-1.1289577667162765E-2</v>
      </c>
      <c r="U191" s="5">
        <v>45565</v>
      </c>
      <c r="V191" s="51">
        <f t="shared" si="27"/>
        <v>-1.4836565292259763E-2</v>
      </c>
      <c r="W191" s="52">
        <f t="shared" si="31"/>
        <v>-1483.6565292259763</v>
      </c>
      <c r="X191" t="b">
        <f t="shared" si="28"/>
        <v>0</v>
      </c>
      <c r="Y191" t="b">
        <f t="shared" si="29"/>
        <v>0</v>
      </c>
      <c r="Z191" t="b">
        <f t="shared" si="30"/>
        <v>1</v>
      </c>
    </row>
    <row r="192" spans="1:26" x14ac:dyDescent="0.35">
      <c r="A192" s="5">
        <v>45566</v>
      </c>
      <c r="B192" s="6">
        <f>TCS!B189</f>
        <v>4287.8999999999996</v>
      </c>
      <c r="C192" s="6">
        <f>RELIANCE!B189</f>
        <v>1464.82</v>
      </c>
      <c r="D192" s="4">
        <f>SBI!B189</f>
        <v>796.95</v>
      </c>
      <c r="E192" s="6">
        <f>HUL!B189</f>
        <v>2912.15</v>
      </c>
      <c r="F192" s="6">
        <f>SUN!B189</f>
        <v>1919.95</v>
      </c>
      <c r="H192" s="5">
        <v>45566</v>
      </c>
      <c r="I192" s="18">
        <f t="shared" si="22"/>
        <v>4.5449221037834331E-3</v>
      </c>
      <c r="J192" s="18">
        <f t="shared" si="23"/>
        <v>-7.9576315379562557E-3</v>
      </c>
      <c r="K192" s="18">
        <f t="shared" si="24"/>
        <v>1.1486229216905786E-2</v>
      </c>
      <c r="L192" s="18">
        <f t="shared" si="25"/>
        <v>-1.1681378687762423E-2</v>
      </c>
      <c r="M192" s="18">
        <f t="shared" si="26"/>
        <v>-3.5033995951626595E-3</v>
      </c>
      <c r="U192" s="5">
        <v>45566</v>
      </c>
      <c r="V192" s="51">
        <f t="shared" si="27"/>
        <v>-1.4222517000384237E-3</v>
      </c>
      <c r="W192" s="52">
        <f t="shared" si="31"/>
        <v>-142.22517000384238</v>
      </c>
      <c r="X192" t="b">
        <f t="shared" si="28"/>
        <v>0</v>
      </c>
      <c r="Y192" t="b">
        <f t="shared" si="29"/>
        <v>0</v>
      </c>
      <c r="Z192" t="b">
        <f t="shared" si="30"/>
        <v>1</v>
      </c>
    </row>
    <row r="193" spans="1:26" x14ac:dyDescent="0.35">
      <c r="A193" s="5">
        <v>45568</v>
      </c>
      <c r="B193" s="6">
        <f>TCS!B190</f>
        <v>4232.75</v>
      </c>
      <c r="C193" s="6">
        <f>RELIANCE!B190</f>
        <v>1406.97</v>
      </c>
      <c r="D193" s="4">
        <f>SBI!B190</f>
        <v>794.1</v>
      </c>
      <c r="E193" s="6">
        <f>HUL!B190</f>
        <v>2881.88</v>
      </c>
      <c r="F193" s="6">
        <f>SUN!B190</f>
        <v>1910.85</v>
      </c>
      <c r="H193" s="5">
        <v>45568</v>
      </c>
      <c r="I193" s="18">
        <f t="shared" si="22"/>
        <v>-1.2861773828680589E-2</v>
      </c>
      <c r="J193" s="18">
        <f t="shared" si="23"/>
        <v>-3.9492906978331743E-2</v>
      </c>
      <c r="K193" s="18">
        <f t="shared" si="24"/>
        <v>-3.5761340109166095E-3</v>
      </c>
      <c r="L193" s="18">
        <f t="shared" si="25"/>
        <v>-1.0394382157512538E-2</v>
      </c>
      <c r="M193" s="18">
        <f t="shared" si="26"/>
        <v>-4.7397067631970158E-3</v>
      </c>
      <c r="U193" s="5">
        <v>45568</v>
      </c>
      <c r="V193" s="51">
        <f t="shared" si="27"/>
        <v>-1.4212980747727699E-2</v>
      </c>
      <c r="W193" s="52">
        <f t="shared" si="31"/>
        <v>-1421.29807477277</v>
      </c>
      <c r="X193" t="b">
        <f t="shared" si="28"/>
        <v>0</v>
      </c>
      <c r="Y193" t="b">
        <f t="shared" si="29"/>
        <v>0</v>
      </c>
      <c r="Z193" t="b">
        <f t="shared" si="30"/>
        <v>1</v>
      </c>
    </row>
    <row r="194" spans="1:26" x14ac:dyDescent="0.35">
      <c r="A194" s="5">
        <v>45569</v>
      </c>
      <c r="B194" s="6">
        <f>TCS!B191</f>
        <v>4252.25</v>
      </c>
      <c r="C194" s="6">
        <f>RELIANCE!B191</f>
        <v>1386.53</v>
      </c>
      <c r="D194" s="4">
        <f>SBI!B191</f>
        <v>796.65</v>
      </c>
      <c r="E194" s="6">
        <f>HUL!B191</f>
        <v>2837.45</v>
      </c>
      <c r="F194" s="6">
        <f>SUN!B191</f>
        <v>1910.05</v>
      </c>
      <c r="H194" s="5">
        <v>45569</v>
      </c>
      <c r="I194" s="18">
        <f t="shared" si="22"/>
        <v>4.6069340263421577E-3</v>
      </c>
      <c r="J194" s="18">
        <f t="shared" si="23"/>
        <v>-1.4527672942564518E-2</v>
      </c>
      <c r="K194" s="18">
        <f t="shared" si="24"/>
        <v>3.2111824707214964E-3</v>
      </c>
      <c r="L194" s="18">
        <f t="shared" si="25"/>
        <v>-1.5417019445639779E-2</v>
      </c>
      <c r="M194" s="18">
        <f t="shared" si="26"/>
        <v>-4.1866185205530204E-4</v>
      </c>
      <c r="U194" s="5">
        <v>45569</v>
      </c>
      <c r="V194" s="51">
        <f t="shared" si="27"/>
        <v>-4.50904754863919E-3</v>
      </c>
      <c r="W194" s="52">
        <f t="shared" si="31"/>
        <v>-450.90475486391898</v>
      </c>
      <c r="X194" t="b">
        <f t="shared" si="28"/>
        <v>0</v>
      </c>
      <c r="Y194" t="b">
        <f t="shared" si="29"/>
        <v>0</v>
      </c>
      <c r="Z194" t="b">
        <f t="shared" si="30"/>
        <v>1</v>
      </c>
    </row>
    <row r="195" spans="1:26" x14ac:dyDescent="0.35">
      <c r="A195" s="5">
        <v>45572</v>
      </c>
      <c r="B195" s="6">
        <f>TCS!B192</f>
        <v>4272.8500000000004</v>
      </c>
      <c r="C195" s="6">
        <f>RELIANCE!B192</f>
        <v>1370.72</v>
      </c>
      <c r="D195" s="4">
        <f>SBI!B192</f>
        <v>770.65</v>
      </c>
      <c r="E195" s="6">
        <f>HUL!B192</f>
        <v>2822.16</v>
      </c>
      <c r="F195" s="6">
        <f>SUN!B192</f>
        <v>1905.25</v>
      </c>
      <c r="H195" s="5">
        <v>45572</v>
      </c>
      <c r="I195" s="18">
        <f t="shared" si="22"/>
        <v>4.8444940913634493E-3</v>
      </c>
      <c r="J195" s="18">
        <f t="shared" si="23"/>
        <v>-1.1402566118295265E-2</v>
      </c>
      <c r="K195" s="18">
        <f t="shared" si="24"/>
        <v>-3.2636666039038476E-2</v>
      </c>
      <c r="L195" s="18">
        <f t="shared" si="25"/>
        <v>-5.3886412095367486E-3</v>
      </c>
      <c r="M195" s="18">
        <f t="shared" si="26"/>
        <v>-2.5130232192874802E-3</v>
      </c>
      <c r="U195" s="5">
        <v>45572</v>
      </c>
      <c r="V195" s="51">
        <f t="shared" si="27"/>
        <v>-9.4192804989589041E-3</v>
      </c>
      <c r="W195" s="52">
        <f t="shared" si="31"/>
        <v>-941.92804989589035</v>
      </c>
      <c r="X195" t="b">
        <f t="shared" si="28"/>
        <v>0</v>
      </c>
      <c r="Y195" t="b">
        <f t="shared" si="29"/>
        <v>0</v>
      </c>
      <c r="Z195" t="b">
        <f t="shared" si="30"/>
        <v>1</v>
      </c>
    </row>
    <row r="196" spans="1:26" x14ac:dyDescent="0.35">
      <c r="A196" s="5">
        <v>45573</v>
      </c>
      <c r="B196" s="6">
        <f>TCS!B193</f>
        <v>4253.25</v>
      </c>
      <c r="C196" s="6">
        <f>RELIANCE!B193</f>
        <v>1397.35</v>
      </c>
      <c r="D196" s="4">
        <f>SBI!B193</f>
        <v>781.45</v>
      </c>
      <c r="E196" s="6">
        <f>HUL!B193</f>
        <v>2807.62</v>
      </c>
      <c r="F196" s="6">
        <f>SUN!B193</f>
        <v>1917.15</v>
      </c>
      <c r="H196" s="5">
        <v>45573</v>
      </c>
      <c r="I196" s="18">
        <f t="shared" si="22"/>
        <v>-4.5871022853599674E-3</v>
      </c>
      <c r="J196" s="18">
        <f t="shared" si="23"/>
        <v>1.9427746002101065E-2</v>
      </c>
      <c r="K196" s="18">
        <f t="shared" si="24"/>
        <v>1.401414390449629E-2</v>
      </c>
      <c r="L196" s="18">
        <f t="shared" si="25"/>
        <v>-5.1520820931485467E-3</v>
      </c>
      <c r="M196" s="18">
        <f t="shared" si="26"/>
        <v>6.2458994882561569E-3</v>
      </c>
      <c r="U196" s="5">
        <v>45573</v>
      </c>
      <c r="V196" s="51">
        <f t="shared" si="27"/>
        <v>5.9897210032690005E-3</v>
      </c>
      <c r="W196" s="52">
        <f t="shared" si="31"/>
        <v>598.97210032690009</v>
      </c>
      <c r="X196" t="b">
        <f t="shared" si="28"/>
        <v>0</v>
      </c>
      <c r="Y196" t="b">
        <f t="shared" si="29"/>
        <v>0</v>
      </c>
      <c r="Z196" t="b">
        <f t="shared" si="30"/>
        <v>0</v>
      </c>
    </row>
    <row r="197" spans="1:26" x14ac:dyDescent="0.35">
      <c r="A197" s="5">
        <v>45574</v>
      </c>
      <c r="B197" s="6">
        <f>TCS!B194</f>
        <v>4252.95</v>
      </c>
      <c r="C197" s="6">
        <f>RELIANCE!B194</f>
        <v>1374.6</v>
      </c>
      <c r="D197" s="4">
        <f>SBI!B194</f>
        <v>797.4</v>
      </c>
      <c r="E197" s="6">
        <f>HUL!B194</f>
        <v>2757.97</v>
      </c>
      <c r="F197" s="6">
        <f>SUN!B194</f>
        <v>1930.85</v>
      </c>
      <c r="H197" s="5">
        <v>45574</v>
      </c>
      <c r="I197" s="18">
        <f t="shared" si="22"/>
        <v>-7.0534297302082827E-5</v>
      </c>
      <c r="J197" s="18">
        <f t="shared" si="23"/>
        <v>-1.6280817261244529E-2</v>
      </c>
      <c r="K197" s="18">
        <f t="shared" si="24"/>
        <v>2.0410774841640444E-2</v>
      </c>
      <c r="L197" s="18">
        <f t="shared" si="25"/>
        <v>-1.7684017067836844E-2</v>
      </c>
      <c r="M197" s="18">
        <f t="shared" si="26"/>
        <v>7.1460240461100888E-3</v>
      </c>
      <c r="U197" s="5">
        <v>45574</v>
      </c>
      <c r="V197" s="51">
        <f t="shared" si="27"/>
        <v>-1.2957139477265851E-3</v>
      </c>
      <c r="W197" s="52">
        <f t="shared" si="31"/>
        <v>-129.57139477265852</v>
      </c>
      <c r="X197" t="b">
        <f t="shared" si="28"/>
        <v>0</v>
      </c>
      <c r="Y197" t="b">
        <f t="shared" si="29"/>
        <v>0</v>
      </c>
      <c r="Z197" t="b">
        <f t="shared" si="30"/>
        <v>1</v>
      </c>
    </row>
    <row r="198" spans="1:26" x14ac:dyDescent="0.35">
      <c r="A198" s="5">
        <v>45575</v>
      </c>
      <c r="B198" s="6">
        <f>TCS!B195</f>
        <v>4227.3999999999996</v>
      </c>
      <c r="C198" s="6">
        <f>RELIANCE!B195</f>
        <v>1371.05</v>
      </c>
      <c r="D198" s="4">
        <f>SBI!B195</f>
        <v>797.1</v>
      </c>
      <c r="E198" s="6">
        <f>HUL!B195</f>
        <v>2743.77</v>
      </c>
      <c r="F198" s="6">
        <f>SUN!B195</f>
        <v>1887.75</v>
      </c>
      <c r="H198" s="5">
        <v>45575</v>
      </c>
      <c r="I198" s="18">
        <f t="shared" si="22"/>
        <v>-6.0075947283650954E-3</v>
      </c>
      <c r="J198" s="18">
        <f t="shared" si="23"/>
        <v>-2.5825694747562133E-3</v>
      </c>
      <c r="K198" s="18">
        <f t="shared" si="24"/>
        <v>-3.762227238525151E-4</v>
      </c>
      <c r="L198" s="18">
        <f t="shared" si="25"/>
        <v>-5.1487144530215634E-3</v>
      </c>
      <c r="M198" s="18">
        <f t="shared" si="26"/>
        <v>-2.2321775383898235E-2</v>
      </c>
      <c r="U198" s="5">
        <v>45575</v>
      </c>
      <c r="V198" s="51">
        <f t="shared" si="27"/>
        <v>-7.2873753527787251E-3</v>
      </c>
      <c r="W198" s="52">
        <f t="shared" si="31"/>
        <v>-728.73753527787255</v>
      </c>
      <c r="X198" t="b">
        <f t="shared" si="28"/>
        <v>0</v>
      </c>
      <c r="Y198" t="b">
        <f t="shared" si="29"/>
        <v>0</v>
      </c>
      <c r="Z198" t="b">
        <f t="shared" si="30"/>
        <v>1</v>
      </c>
    </row>
    <row r="199" spans="1:26" x14ac:dyDescent="0.35">
      <c r="A199" s="5">
        <v>45576</v>
      </c>
      <c r="B199" s="6">
        <f>TCS!B196</f>
        <v>4149.2</v>
      </c>
      <c r="C199" s="6">
        <f>RELIANCE!B196</f>
        <v>1372.1</v>
      </c>
      <c r="D199" s="4">
        <f>SBI!B196</f>
        <v>799.75</v>
      </c>
      <c r="E199" s="6">
        <f>HUL!B196</f>
        <v>2772.16</v>
      </c>
      <c r="F199" s="6">
        <f>SUN!B196</f>
        <v>1901.95</v>
      </c>
      <c r="H199" s="5">
        <v>45576</v>
      </c>
      <c r="I199" s="18">
        <f t="shared" ref="I199:I253" si="32">B199/B198-1</f>
        <v>-1.8498367791077164E-2</v>
      </c>
      <c r="J199" s="18">
        <f t="shared" ref="J199:J253" si="33">C199/C198-1</f>
        <v>7.6583640275695863E-4</v>
      </c>
      <c r="K199" s="18">
        <f t="shared" ref="K199:K253" si="34">D199/D198-1</f>
        <v>3.3245514991844249E-3</v>
      </c>
      <c r="L199" s="18">
        <f t="shared" ref="L199:L253" si="35">E199/E198-1</f>
        <v>1.0347077196703802E-2</v>
      </c>
      <c r="M199" s="18">
        <f t="shared" ref="M199:M253" si="36">F199/F198-1</f>
        <v>7.5221824923852321E-3</v>
      </c>
      <c r="U199" s="5">
        <v>45576</v>
      </c>
      <c r="V199" s="51">
        <f t="shared" ref="V199:V253" si="37">SUMPRODUCT(I199:M199,$O$5:$S$5)</f>
        <v>6.9225595999065134E-4</v>
      </c>
      <c r="W199" s="52">
        <f t="shared" si="31"/>
        <v>69.225595999065135</v>
      </c>
      <c r="X199" t="b">
        <f t="shared" ref="X199:X253" si="38">$AC$6&gt;W199</f>
        <v>0</v>
      </c>
      <c r="Y199" t="b">
        <f t="shared" ref="Y199:Y253" si="39">$AC$7&gt;W199</f>
        <v>0</v>
      </c>
      <c r="Z199" t="b">
        <f t="shared" ref="Z199:Z253" si="40">$AC$8&gt;W199</f>
        <v>0</v>
      </c>
    </row>
    <row r="200" spans="1:26" x14ac:dyDescent="0.35">
      <c r="A200" s="5">
        <v>45579</v>
      </c>
      <c r="B200" s="6">
        <f>TCS!B197</f>
        <v>4136.6499999999996</v>
      </c>
      <c r="C200" s="6">
        <f>RELIANCE!B197</f>
        <v>1372.53</v>
      </c>
      <c r="D200" s="4">
        <f>SBI!B197</f>
        <v>805.15</v>
      </c>
      <c r="E200" s="6">
        <f>HUL!B197</f>
        <v>2778.04</v>
      </c>
      <c r="F200" s="6">
        <f>SUN!B197</f>
        <v>1909.75</v>
      </c>
      <c r="H200" s="5">
        <v>45579</v>
      </c>
      <c r="I200" s="18">
        <f t="shared" si="32"/>
        <v>-3.024679456280821E-3</v>
      </c>
      <c r="J200" s="18">
        <f t="shared" si="33"/>
        <v>3.1338823700899354E-4</v>
      </c>
      <c r="K200" s="18">
        <f t="shared" si="34"/>
        <v>6.7521100343856943E-3</v>
      </c>
      <c r="L200" s="18">
        <f t="shared" si="35"/>
        <v>2.1210896917926991E-3</v>
      </c>
      <c r="M200" s="18">
        <f t="shared" si="36"/>
        <v>4.1010541812349643E-3</v>
      </c>
      <c r="U200" s="5">
        <v>45579</v>
      </c>
      <c r="V200" s="51">
        <f t="shared" si="37"/>
        <v>2.0525925376283062E-3</v>
      </c>
      <c r="W200" s="52">
        <f t="shared" ref="W200:W253" si="41">V200*100000</f>
        <v>205.25925376283061</v>
      </c>
      <c r="X200" t="b">
        <f t="shared" si="38"/>
        <v>0</v>
      </c>
      <c r="Y200" t="b">
        <f t="shared" si="39"/>
        <v>0</v>
      </c>
      <c r="Z200" t="b">
        <f t="shared" si="40"/>
        <v>0</v>
      </c>
    </row>
    <row r="201" spans="1:26" x14ac:dyDescent="0.35">
      <c r="A201" s="5">
        <v>45580</v>
      </c>
      <c r="B201" s="6">
        <f>TCS!B198</f>
        <v>4116.8</v>
      </c>
      <c r="C201" s="6">
        <f>RELIANCE!B198</f>
        <v>1344.03</v>
      </c>
      <c r="D201" s="4">
        <f>SBI!B198</f>
        <v>804.65</v>
      </c>
      <c r="E201" s="6">
        <f>HUL!B198</f>
        <v>2770.42</v>
      </c>
      <c r="F201" s="6">
        <f>SUN!B198</f>
        <v>1898.45</v>
      </c>
      <c r="H201" s="5">
        <v>45580</v>
      </c>
      <c r="I201" s="18">
        <f t="shared" si="32"/>
        <v>-4.798568890285515E-3</v>
      </c>
      <c r="J201" s="18">
        <f t="shared" si="33"/>
        <v>-2.0764573451946378E-2</v>
      </c>
      <c r="K201" s="18">
        <f t="shared" si="34"/>
        <v>-6.2100229770845061E-4</v>
      </c>
      <c r="L201" s="18">
        <f t="shared" si="35"/>
        <v>-2.7429410663633025E-3</v>
      </c>
      <c r="M201" s="18">
        <f t="shared" si="36"/>
        <v>-5.9170048435659428E-3</v>
      </c>
      <c r="U201" s="5">
        <v>45580</v>
      </c>
      <c r="V201" s="51">
        <f t="shared" si="37"/>
        <v>-6.9688181099739187E-3</v>
      </c>
      <c r="W201" s="52">
        <f t="shared" si="41"/>
        <v>-696.88181099739188</v>
      </c>
      <c r="X201" t="b">
        <f t="shared" si="38"/>
        <v>0</v>
      </c>
      <c r="Y201" t="b">
        <f t="shared" si="39"/>
        <v>0</v>
      </c>
      <c r="Z201" t="b">
        <f t="shared" si="40"/>
        <v>1</v>
      </c>
    </row>
    <row r="202" spans="1:26" x14ac:dyDescent="0.35">
      <c r="A202" s="5">
        <v>45581</v>
      </c>
      <c r="B202" s="6">
        <f>TCS!B199</f>
        <v>4094.95</v>
      </c>
      <c r="C202" s="6">
        <f>RELIANCE!B199</f>
        <v>1354.07</v>
      </c>
      <c r="D202" s="4">
        <f>SBI!B199</f>
        <v>805.45</v>
      </c>
      <c r="E202" s="6">
        <f>HUL!B199</f>
        <v>2770.22</v>
      </c>
      <c r="F202" s="6">
        <f>SUN!B199</f>
        <v>1898.5</v>
      </c>
      <c r="H202" s="5">
        <v>45581</v>
      </c>
      <c r="I202" s="18">
        <f t="shared" si="32"/>
        <v>-5.3075204041975743E-3</v>
      </c>
      <c r="J202" s="18">
        <f t="shared" si="33"/>
        <v>7.4700713525739371E-3</v>
      </c>
      <c r="K202" s="18">
        <f t="shared" si="34"/>
        <v>9.942210899149817E-4</v>
      </c>
      <c r="L202" s="18">
        <f t="shared" si="35"/>
        <v>-7.2191220103934306E-5</v>
      </c>
      <c r="M202" s="18">
        <f t="shared" si="36"/>
        <v>2.6337275145449368E-5</v>
      </c>
      <c r="U202" s="5">
        <v>45581</v>
      </c>
      <c r="V202" s="51">
        <f t="shared" si="37"/>
        <v>6.2218361866657197E-4</v>
      </c>
      <c r="W202" s="52">
        <f t="shared" si="41"/>
        <v>62.218361866657197</v>
      </c>
      <c r="X202" t="b">
        <f t="shared" si="38"/>
        <v>0</v>
      </c>
      <c r="Y202" t="b">
        <f t="shared" si="39"/>
        <v>0</v>
      </c>
      <c r="Z202" t="b">
        <f t="shared" si="40"/>
        <v>0</v>
      </c>
    </row>
    <row r="203" spans="1:26" x14ac:dyDescent="0.35">
      <c r="A203" s="5">
        <v>45582</v>
      </c>
      <c r="B203" s="6">
        <f>TCS!B200</f>
        <v>4109</v>
      </c>
      <c r="C203" s="6">
        <f>RELIANCE!B200</f>
        <v>1356.43</v>
      </c>
      <c r="D203" s="4">
        <f>SBI!B200</f>
        <v>811.05</v>
      </c>
      <c r="E203" s="6">
        <f>HUL!B200</f>
        <v>2727.79</v>
      </c>
      <c r="F203" s="6">
        <f>SUN!B200</f>
        <v>1889.55</v>
      </c>
      <c r="H203" s="5">
        <v>45582</v>
      </c>
      <c r="I203" s="18">
        <f t="shared" si="32"/>
        <v>3.4310553242409281E-3</v>
      </c>
      <c r="J203" s="18">
        <f t="shared" si="33"/>
        <v>1.7428936465619937E-3</v>
      </c>
      <c r="K203" s="18">
        <f t="shared" si="34"/>
        <v>6.9526351728845803E-3</v>
      </c>
      <c r="L203" s="18">
        <f t="shared" si="35"/>
        <v>-1.5316473059901359E-2</v>
      </c>
      <c r="M203" s="18">
        <f t="shared" si="36"/>
        <v>-4.714248090597839E-3</v>
      </c>
      <c r="U203" s="5">
        <v>45582</v>
      </c>
      <c r="V203" s="51">
        <f t="shared" si="37"/>
        <v>-1.5808274013623389E-3</v>
      </c>
      <c r="W203" s="52">
        <f t="shared" si="41"/>
        <v>-158.08274013623389</v>
      </c>
      <c r="X203" t="b">
        <f t="shared" si="38"/>
        <v>0</v>
      </c>
      <c r="Y203" t="b">
        <f t="shared" si="39"/>
        <v>0</v>
      </c>
      <c r="Z203" t="b">
        <f t="shared" si="40"/>
        <v>1</v>
      </c>
    </row>
    <row r="204" spans="1:26" x14ac:dyDescent="0.35">
      <c r="A204" s="5">
        <v>45583</v>
      </c>
      <c r="B204" s="6">
        <f>TCS!B201</f>
        <v>4123.05</v>
      </c>
      <c r="C204" s="6">
        <f>RELIANCE!B201</f>
        <v>1359.3</v>
      </c>
      <c r="D204" s="4">
        <f>SBI!B201</f>
        <v>820.4</v>
      </c>
      <c r="E204" s="6">
        <f>HUL!B201</f>
        <v>2706.32</v>
      </c>
      <c r="F204" s="6">
        <f>SUN!B201</f>
        <v>1910.35</v>
      </c>
      <c r="H204" s="5">
        <v>45583</v>
      </c>
      <c r="I204" s="18">
        <f t="shared" si="32"/>
        <v>3.4193234363593117E-3</v>
      </c>
      <c r="J204" s="18">
        <f t="shared" si="33"/>
        <v>2.1158482192225048E-3</v>
      </c>
      <c r="K204" s="18">
        <f t="shared" si="34"/>
        <v>1.1528265828247397E-2</v>
      </c>
      <c r="L204" s="18">
        <f t="shared" si="35"/>
        <v>-7.870840497252285E-3</v>
      </c>
      <c r="M204" s="18">
        <f t="shared" si="36"/>
        <v>1.1007911936704584E-2</v>
      </c>
      <c r="U204" s="5">
        <v>45583</v>
      </c>
      <c r="V204" s="51">
        <f t="shared" si="37"/>
        <v>4.0401017846563025E-3</v>
      </c>
      <c r="W204" s="52">
        <f t="shared" si="41"/>
        <v>404.01017846563025</v>
      </c>
      <c r="X204" t="b">
        <f t="shared" si="38"/>
        <v>0</v>
      </c>
      <c r="Y204" t="b">
        <f t="shared" si="39"/>
        <v>0</v>
      </c>
      <c r="Z204" t="b">
        <f t="shared" si="40"/>
        <v>0</v>
      </c>
    </row>
    <row r="205" spans="1:26" x14ac:dyDescent="0.35">
      <c r="A205" s="5">
        <v>45586</v>
      </c>
      <c r="B205" s="6">
        <f>TCS!B202</f>
        <v>4079.85</v>
      </c>
      <c r="C205" s="6">
        <f>RELIANCE!B202</f>
        <v>1369.2</v>
      </c>
      <c r="D205" s="4">
        <f>SBI!B202</f>
        <v>813.95</v>
      </c>
      <c r="E205" s="6">
        <f>HUL!B202</f>
        <v>2682.87</v>
      </c>
      <c r="F205" s="6">
        <f>SUN!B202</f>
        <v>1897</v>
      </c>
      <c r="H205" s="5">
        <v>45586</v>
      </c>
      <c r="I205" s="18">
        <f t="shared" si="32"/>
        <v>-1.0477680357987462E-2</v>
      </c>
      <c r="J205" s="18">
        <f t="shared" si="33"/>
        <v>7.283160450231696E-3</v>
      </c>
      <c r="K205" s="18">
        <f t="shared" si="34"/>
        <v>-7.8620185275474208E-3</v>
      </c>
      <c r="L205" s="18">
        <f t="shared" si="35"/>
        <v>-8.6649028939668193E-3</v>
      </c>
      <c r="M205" s="18">
        <f t="shared" si="36"/>
        <v>-6.9882482267646928E-3</v>
      </c>
      <c r="U205" s="5">
        <v>45586</v>
      </c>
      <c r="V205" s="51">
        <f t="shared" si="37"/>
        <v>-5.3419379112069404E-3</v>
      </c>
      <c r="W205" s="52">
        <f t="shared" si="41"/>
        <v>-534.19379112069407</v>
      </c>
      <c r="X205" t="b">
        <f t="shared" si="38"/>
        <v>0</v>
      </c>
      <c r="Y205" t="b">
        <f t="shared" si="39"/>
        <v>0</v>
      </c>
      <c r="Z205" t="b">
        <f t="shared" si="40"/>
        <v>1</v>
      </c>
    </row>
    <row r="206" spans="1:26" x14ac:dyDescent="0.35">
      <c r="A206" s="5">
        <v>45587</v>
      </c>
      <c r="B206" s="6">
        <f>TCS!B203</f>
        <v>4015.5</v>
      </c>
      <c r="C206" s="6">
        <f>RELIANCE!B203</f>
        <v>1343.35</v>
      </c>
      <c r="D206" s="4">
        <f>SBI!B203</f>
        <v>790.4</v>
      </c>
      <c r="E206" s="6">
        <f>HUL!B203</f>
        <v>2671.06</v>
      </c>
      <c r="F206" s="6">
        <f>SUN!B203</f>
        <v>1887.55</v>
      </c>
      <c r="H206" s="5">
        <v>45587</v>
      </c>
      <c r="I206" s="18">
        <f t="shared" si="32"/>
        <v>-1.5772638699952157E-2</v>
      </c>
      <c r="J206" s="18">
        <f t="shared" si="33"/>
        <v>-1.8879637744668498E-2</v>
      </c>
      <c r="K206" s="18">
        <f t="shared" si="34"/>
        <v>-2.8932981141347791E-2</v>
      </c>
      <c r="L206" s="18">
        <f t="shared" si="35"/>
        <v>-4.4020023333221081E-3</v>
      </c>
      <c r="M206" s="18">
        <f t="shared" si="36"/>
        <v>-4.981549815498143E-3</v>
      </c>
      <c r="U206" s="5">
        <v>45587</v>
      </c>
      <c r="V206" s="51">
        <f t="shared" si="37"/>
        <v>-1.4593761946957742E-2</v>
      </c>
      <c r="W206" s="52">
        <f t="shared" si="41"/>
        <v>-1459.3761946957741</v>
      </c>
      <c r="X206" t="b">
        <f t="shared" si="38"/>
        <v>0</v>
      </c>
      <c r="Y206" t="b">
        <f t="shared" si="39"/>
        <v>0</v>
      </c>
      <c r="Z206" t="b">
        <f t="shared" si="40"/>
        <v>1</v>
      </c>
    </row>
    <row r="207" spans="1:26" x14ac:dyDescent="0.35">
      <c r="A207" s="5">
        <v>45588</v>
      </c>
      <c r="B207" s="6">
        <f>TCS!B204</f>
        <v>4066.25</v>
      </c>
      <c r="C207" s="6">
        <f>RELIANCE!B204</f>
        <v>1338.53</v>
      </c>
      <c r="D207" s="4">
        <f>SBI!B204</f>
        <v>786</v>
      </c>
      <c r="E207" s="6">
        <f>HUL!B204</f>
        <v>2648.75</v>
      </c>
      <c r="F207" s="6">
        <f>SUN!B204</f>
        <v>1839.35</v>
      </c>
      <c r="H207" s="5">
        <v>45588</v>
      </c>
      <c r="I207" s="18">
        <f t="shared" si="32"/>
        <v>1.2638525712862725E-2</v>
      </c>
      <c r="J207" s="18">
        <f t="shared" si="33"/>
        <v>-3.5880448133397413E-3</v>
      </c>
      <c r="K207" s="18">
        <f t="shared" si="34"/>
        <v>-5.566801619433126E-3</v>
      </c>
      <c r="L207" s="18">
        <f t="shared" si="35"/>
        <v>-8.352489273921182E-3</v>
      </c>
      <c r="M207" s="18">
        <f t="shared" si="36"/>
        <v>-2.5535747397419928E-2</v>
      </c>
      <c r="U207" s="5">
        <v>45588</v>
      </c>
      <c r="V207" s="51">
        <f t="shared" si="37"/>
        <v>-6.0809114782502498E-3</v>
      </c>
      <c r="W207" s="52">
        <f t="shared" si="41"/>
        <v>-608.09114782502502</v>
      </c>
      <c r="X207" t="b">
        <f t="shared" si="38"/>
        <v>0</v>
      </c>
      <c r="Y207" t="b">
        <f t="shared" si="39"/>
        <v>0</v>
      </c>
      <c r="Z207" t="b">
        <f t="shared" si="40"/>
        <v>1</v>
      </c>
    </row>
    <row r="208" spans="1:26" x14ac:dyDescent="0.35">
      <c r="A208" s="5">
        <v>45589</v>
      </c>
      <c r="B208" s="6">
        <f>TCS!B205</f>
        <v>4047.9</v>
      </c>
      <c r="C208" s="6">
        <f>RELIANCE!B205</f>
        <v>1339.8</v>
      </c>
      <c r="D208" s="4">
        <f>SBI!B205</f>
        <v>794.55</v>
      </c>
      <c r="E208" s="6">
        <f>HUL!B205</f>
        <v>2495.17</v>
      </c>
      <c r="F208" s="6">
        <f>SUN!B205</f>
        <v>1848.9</v>
      </c>
      <c r="H208" s="5">
        <v>45589</v>
      </c>
      <c r="I208" s="18">
        <f t="shared" si="32"/>
        <v>-4.5127574546571791E-3</v>
      </c>
      <c r="J208" s="18">
        <f t="shared" si="33"/>
        <v>9.4880204403335888E-4</v>
      </c>
      <c r="K208" s="18">
        <f t="shared" si="34"/>
        <v>1.0877862595419785E-2</v>
      </c>
      <c r="L208" s="18">
        <f t="shared" si="35"/>
        <v>-5.7982067012741778E-2</v>
      </c>
      <c r="M208" s="18">
        <f t="shared" si="36"/>
        <v>5.1920515399461742E-3</v>
      </c>
      <c r="U208" s="5">
        <v>45589</v>
      </c>
      <c r="V208" s="51">
        <f t="shared" si="37"/>
        <v>-9.0952216575999282E-3</v>
      </c>
      <c r="W208" s="52">
        <f t="shared" si="41"/>
        <v>-909.52216575999284</v>
      </c>
      <c r="X208" t="b">
        <f t="shared" si="38"/>
        <v>0</v>
      </c>
      <c r="Y208" t="b">
        <f t="shared" si="39"/>
        <v>0</v>
      </c>
      <c r="Z208" t="b">
        <f t="shared" si="40"/>
        <v>1</v>
      </c>
    </row>
    <row r="209" spans="1:26" x14ac:dyDescent="0.35">
      <c r="A209" s="5">
        <v>45590</v>
      </c>
      <c r="B209" s="6">
        <f>TCS!B206</f>
        <v>4057.55</v>
      </c>
      <c r="C209" s="6">
        <f>RELIANCE!B206</f>
        <v>1327.85</v>
      </c>
      <c r="D209" s="4">
        <f>SBI!B206</f>
        <v>780.95</v>
      </c>
      <c r="E209" s="6">
        <f>HUL!B206</f>
        <v>2518.02</v>
      </c>
      <c r="F209" s="6">
        <f>SUN!B206</f>
        <v>1860.4</v>
      </c>
      <c r="H209" s="5">
        <v>45590</v>
      </c>
      <c r="I209" s="18">
        <f t="shared" si="32"/>
        <v>2.3839521727315738E-3</v>
      </c>
      <c r="J209" s="18">
        <f t="shared" si="33"/>
        <v>-8.9192416778623995E-3</v>
      </c>
      <c r="K209" s="18">
        <f t="shared" si="34"/>
        <v>-1.7116606884399865E-2</v>
      </c>
      <c r="L209" s="18">
        <f t="shared" si="35"/>
        <v>9.1576926622234378E-3</v>
      </c>
      <c r="M209" s="18">
        <f t="shared" si="36"/>
        <v>6.2199145437826786E-3</v>
      </c>
      <c r="U209" s="5">
        <v>45590</v>
      </c>
      <c r="V209" s="51">
        <f t="shared" si="37"/>
        <v>-1.6548578367049152E-3</v>
      </c>
      <c r="W209" s="52">
        <f t="shared" si="41"/>
        <v>-165.48578367049151</v>
      </c>
      <c r="X209" t="b">
        <f t="shared" si="38"/>
        <v>0</v>
      </c>
      <c r="Y209" t="b">
        <f t="shared" si="39"/>
        <v>0</v>
      </c>
      <c r="Z209" t="b">
        <f t="shared" si="40"/>
        <v>1</v>
      </c>
    </row>
    <row r="210" spans="1:26" x14ac:dyDescent="0.35">
      <c r="A210" s="5">
        <v>45593</v>
      </c>
      <c r="B210" s="6">
        <f>TCS!B207</f>
        <v>4090.85</v>
      </c>
      <c r="C210" s="6">
        <f>RELIANCE!B207</f>
        <v>1334.35</v>
      </c>
      <c r="D210" s="4">
        <f>SBI!B207</f>
        <v>792.05</v>
      </c>
      <c r="E210" s="6">
        <f>HUL!B207</f>
        <v>2565.58</v>
      </c>
      <c r="F210" s="6">
        <f>SUN!B207</f>
        <v>1902.9</v>
      </c>
      <c r="H210" s="5">
        <v>45593</v>
      </c>
      <c r="I210" s="18">
        <f t="shared" si="32"/>
        <v>8.2069228968220109E-3</v>
      </c>
      <c r="J210" s="18">
        <f t="shared" si="33"/>
        <v>4.8951312271716674E-3</v>
      </c>
      <c r="K210" s="18">
        <f t="shared" si="34"/>
        <v>1.4213457967859444E-2</v>
      </c>
      <c r="L210" s="18">
        <f t="shared" si="35"/>
        <v>1.8887856331561981E-2</v>
      </c>
      <c r="M210" s="18">
        <f t="shared" si="36"/>
        <v>2.284454955923465E-2</v>
      </c>
      <c r="U210" s="5">
        <v>45593</v>
      </c>
      <c r="V210" s="51">
        <f t="shared" si="37"/>
        <v>1.3809583596529951E-2</v>
      </c>
      <c r="W210" s="52">
        <f t="shared" si="41"/>
        <v>1380.9583596529951</v>
      </c>
      <c r="X210" t="b">
        <f t="shared" si="38"/>
        <v>0</v>
      </c>
      <c r="Y210" t="b">
        <f t="shared" si="39"/>
        <v>0</v>
      </c>
      <c r="Z210" t="b">
        <f t="shared" si="40"/>
        <v>0</v>
      </c>
    </row>
    <row r="211" spans="1:26" x14ac:dyDescent="0.35">
      <c r="A211" s="5">
        <v>45594</v>
      </c>
      <c r="B211" s="6">
        <f>TCS!B208</f>
        <v>4075.25</v>
      </c>
      <c r="C211" s="6">
        <f>RELIANCE!B208</f>
        <v>1340</v>
      </c>
      <c r="D211" s="4">
        <f>SBI!B208</f>
        <v>832.7</v>
      </c>
      <c r="E211" s="6">
        <f>HUL!B208</f>
        <v>2537.5500000000002</v>
      </c>
      <c r="F211" s="6">
        <f>SUN!B208</f>
        <v>1871.6</v>
      </c>
      <c r="H211" s="5">
        <v>45594</v>
      </c>
      <c r="I211" s="18">
        <f t="shared" si="32"/>
        <v>-3.8133884156104081E-3</v>
      </c>
      <c r="J211" s="18">
        <f t="shared" si="33"/>
        <v>4.2342713680818544E-3</v>
      </c>
      <c r="K211" s="18">
        <f t="shared" si="34"/>
        <v>5.1322517517833566E-2</v>
      </c>
      <c r="L211" s="18">
        <f t="shared" si="35"/>
        <v>-1.0925404781764625E-2</v>
      </c>
      <c r="M211" s="18">
        <f t="shared" si="36"/>
        <v>-1.6448578485469656E-2</v>
      </c>
      <c r="U211" s="5">
        <v>45594</v>
      </c>
      <c r="V211" s="51">
        <f t="shared" si="37"/>
        <v>4.8738834406141466E-3</v>
      </c>
      <c r="W211" s="52">
        <f t="shared" si="41"/>
        <v>487.38834406141467</v>
      </c>
      <c r="X211" t="b">
        <f t="shared" si="38"/>
        <v>0</v>
      </c>
      <c r="Y211" t="b">
        <f t="shared" si="39"/>
        <v>0</v>
      </c>
      <c r="Z211" t="b">
        <f t="shared" si="40"/>
        <v>0</v>
      </c>
    </row>
    <row r="212" spans="1:26" x14ac:dyDescent="0.35">
      <c r="A212" s="5">
        <v>45595</v>
      </c>
      <c r="B212" s="6">
        <f>TCS!B209</f>
        <v>4084.65</v>
      </c>
      <c r="C212" s="6">
        <f>RELIANCE!B209</f>
        <v>1343.9</v>
      </c>
      <c r="D212" s="4">
        <f>SBI!B209</f>
        <v>822.45</v>
      </c>
      <c r="E212" s="6">
        <f>HUL!B209</f>
        <v>2544.8200000000002</v>
      </c>
      <c r="F212" s="6">
        <f>SUN!B209</f>
        <v>1852.1</v>
      </c>
      <c r="H212" s="5">
        <v>45595</v>
      </c>
      <c r="I212" s="18">
        <f t="shared" si="32"/>
        <v>2.306606956628432E-3</v>
      </c>
      <c r="J212" s="18">
        <f t="shared" si="33"/>
        <v>2.9104477611940904E-3</v>
      </c>
      <c r="K212" s="18">
        <f t="shared" si="34"/>
        <v>-1.2309355109883513E-2</v>
      </c>
      <c r="L212" s="18">
        <f t="shared" si="35"/>
        <v>2.8649681779668867E-3</v>
      </c>
      <c r="M212" s="18">
        <f t="shared" si="36"/>
        <v>-1.0418892925838863E-2</v>
      </c>
      <c r="U212" s="5">
        <v>45595</v>
      </c>
      <c r="V212" s="51">
        <f t="shared" si="37"/>
        <v>-2.9292450279865935E-3</v>
      </c>
      <c r="W212" s="52">
        <f t="shared" si="41"/>
        <v>-292.92450279865938</v>
      </c>
      <c r="X212" t="b">
        <f t="shared" si="38"/>
        <v>0</v>
      </c>
      <c r="Y212" t="b">
        <f t="shared" si="39"/>
        <v>0</v>
      </c>
      <c r="Z212" t="b">
        <f t="shared" si="40"/>
        <v>1</v>
      </c>
    </row>
    <row r="213" spans="1:26" x14ac:dyDescent="0.35">
      <c r="A213" s="5">
        <v>45596</v>
      </c>
      <c r="B213" s="6">
        <f>TCS!B210</f>
        <v>3968.45</v>
      </c>
      <c r="C213" s="6">
        <f>RELIANCE!B210</f>
        <v>1332.05</v>
      </c>
      <c r="D213" s="4">
        <f>SBI!B210</f>
        <v>820.2</v>
      </c>
      <c r="E213" s="6">
        <f>HUL!B210</f>
        <v>2518.2199999999998</v>
      </c>
      <c r="F213" s="6">
        <f>SUN!B210</f>
        <v>1848.9</v>
      </c>
      <c r="H213" s="5">
        <v>45596</v>
      </c>
      <c r="I213" s="18">
        <f t="shared" si="32"/>
        <v>-2.8447969838297116E-2</v>
      </c>
      <c r="J213" s="18">
        <f t="shared" si="33"/>
        <v>-8.8176203586577406E-3</v>
      </c>
      <c r="K213" s="18">
        <f t="shared" si="34"/>
        <v>-2.7357286157213556E-3</v>
      </c>
      <c r="L213" s="18">
        <f t="shared" si="35"/>
        <v>-1.0452605685274508E-2</v>
      </c>
      <c r="M213" s="18">
        <f t="shared" si="36"/>
        <v>-1.7277684790236725E-3</v>
      </c>
      <c r="U213" s="5">
        <v>45596</v>
      </c>
      <c r="V213" s="51">
        <f t="shared" si="37"/>
        <v>-1.0436338595394881E-2</v>
      </c>
      <c r="W213" s="52">
        <f t="shared" si="41"/>
        <v>-1043.6338595394882</v>
      </c>
      <c r="X213" t="b">
        <f t="shared" si="38"/>
        <v>0</v>
      </c>
      <c r="Y213" t="b">
        <f t="shared" si="39"/>
        <v>0</v>
      </c>
      <c r="Z213" t="b">
        <f t="shared" si="40"/>
        <v>1</v>
      </c>
    </row>
    <row r="214" spans="1:26" x14ac:dyDescent="0.35">
      <c r="A214" s="5">
        <v>45597</v>
      </c>
      <c r="B214" s="6">
        <f>TCS!B211</f>
        <v>3984.2</v>
      </c>
      <c r="C214" s="6">
        <f>RELIANCE!B211</f>
        <v>1338.65</v>
      </c>
      <c r="D214" s="4">
        <f>SBI!B211</f>
        <v>821.2</v>
      </c>
      <c r="E214" s="6">
        <f>HUL!B211</f>
        <v>2527.44</v>
      </c>
      <c r="F214" s="6">
        <f>SUN!B211</f>
        <v>1858.4</v>
      </c>
      <c r="H214" s="5">
        <v>45597</v>
      </c>
      <c r="I214" s="18">
        <f t="shared" si="32"/>
        <v>3.9688039410852305E-3</v>
      </c>
      <c r="J214" s="18">
        <f t="shared" si="33"/>
        <v>4.9547689651290305E-3</v>
      </c>
      <c r="K214" s="18">
        <f t="shared" si="34"/>
        <v>1.2192148256522373E-3</v>
      </c>
      <c r="L214" s="18">
        <f t="shared" si="35"/>
        <v>3.6613163266117077E-3</v>
      </c>
      <c r="M214" s="18">
        <f t="shared" si="36"/>
        <v>5.1381902752987152E-3</v>
      </c>
      <c r="U214" s="5">
        <v>45597</v>
      </c>
      <c r="V214" s="51">
        <f t="shared" si="37"/>
        <v>3.7884588667553842E-3</v>
      </c>
      <c r="W214" s="52">
        <f t="shared" si="41"/>
        <v>378.8458866755384</v>
      </c>
      <c r="X214" t="b">
        <f t="shared" si="38"/>
        <v>0</v>
      </c>
      <c r="Y214" t="b">
        <f t="shared" si="39"/>
        <v>0</v>
      </c>
      <c r="Z214" t="b">
        <f t="shared" si="40"/>
        <v>0</v>
      </c>
    </row>
    <row r="215" spans="1:26" x14ac:dyDescent="0.35">
      <c r="A215" s="5">
        <v>45600</v>
      </c>
      <c r="B215" s="6">
        <f>TCS!B212</f>
        <v>3964.15</v>
      </c>
      <c r="C215" s="6">
        <f>RELIANCE!B212</f>
        <v>1302.1500000000001</v>
      </c>
      <c r="D215" s="4">
        <f>SBI!B212</f>
        <v>829.85</v>
      </c>
      <c r="E215" s="6">
        <f>HUL!B212</f>
        <v>2514.79</v>
      </c>
      <c r="F215" s="6">
        <f>SUN!B212</f>
        <v>1808.9</v>
      </c>
      <c r="H215" s="5">
        <v>45600</v>
      </c>
      <c r="I215" s="18">
        <f t="shared" si="32"/>
        <v>-5.0323778926759655E-3</v>
      </c>
      <c r="J215" s="18">
        <f t="shared" si="33"/>
        <v>-2.7266275725544409E-2</v>
      </c>
      <c r="K215" s="18">
        <f t="shared" si="34"/>
        <v>1.0533365806137285E-2</v>
      </c>
      <c r="L215" s="18">
        <f t="shared" si="35"/>
        <v>-5.0050644130029687E-3</v>
      </c>
      <c r="M215" s="18">
        <f t="shared" si="36"/>
        <v>-2.6635815755488568E-2</v>
      </c>
      <c r="U215" s="5">
        <v>45600</v>
      </c>
      <c r="V215" s="51">
        <f t="shared" si="37"/>
        <v>-1.0681233596114927E-2</v>
      </c>
      <c r="W215" s="52">
        <f t="shared" si="41"/>
        <v>-1068.1233596114926</v>
      </c>
      <c r="X215" t="b">
        <f t="shared" si="38"/>
        <v>0</v>
      </c>
      <c r="Y215" t="b">
        <f t="shared" si="39"/>
        <v>0</v>
      </c>
      <c r="Z215" t="b">
        <f t="shared" si="40"/>
        <v>1</v>
      </c>
    </row>
    <row r="216" spans="1:26" x14ac:dyDescent="0.35">
      <c r="A216" s="5">
        <v>45601</v>
      </c>
      <c r="B216" s="6">
        <f>TCS!B213</f>
        <v>3971.35</v>
      </c>
      <c r="C216" s="6">
        <f>RELIANCE!B213</f>
        <v>1305.3</v>
      </c>
      <c r="D216" s="4">
        <f>SBI!B213</f>
        <v>849.2</v>
      </c>
      <c r="E216" s="6">
        <f>HUL!B213</f>
        <v>2511.35</v>
      </c>
      <c r="F216" s="6">
        <f>SUN!B213</f>
        <v>1803.6</v>
      </c>
      <c r="H216" s="5">
        <v>45601</v>
      </c>
      <c r="I216" s="18">
        <f t="shared" si="32"/>
        <v>1.816278395116111E-3</v>
      </c>
      <c r="J216" s="18">
        <f t="shared" si="33"/>
        <v>2.4190761433013908E-3</v>
      </c>
      <c r="K216" s="18">
        <f t="shared" si="34"/>
        <v>2.3317467012110571E-2</v>
      </c>
      <c r="L216" s="18">
        <f t="shared" si="35"/>
        <v>-1.3679074594697971E-3</v>
      </c>
      <c r="M216" s="18">
        <f t="shared" si="36"/>
        <v>-2.9299574326939748E-3</v>
      </c>
      <c r="U216" s="5">
        <v>45601</v>
      </c>
      <c r="V216" s="51">
        <f t="shared" si="37"/>
        <v>4.6509913316728595E-3</v>
      </c>
      <c r="W216" s="52">
        <f t="shared" si="41"/>
        <v>465.09913316728597</v>
      </c>
      <c r="X216" t="b">
        <f t="shared" si="38"/>
        <v>0</v>
      </c>
      <c r="Y216" t="b">
        <f t="shared" si="39"/>
        <v>0</v>
      </c>
      <c r="Z216" t="b">
        <f t="shared" si="40"/>
        <v>0</v>
      </c>
    </row>
    <row r="217" spans="1:26" x14ac:dyDescent="0.35">
      <c r="A217" s="5">
        <v>45602</v>
      </c>
      <c r="B217" s="6">
        <f>TCS!B214</f>
        <v>4139.6499999999996</v>
      </c>
      <c r="C217" s="6">
        <f>RELIANCE!B214</f>
        <v>1325.35</v>
      </c>
      <c r="D217" s="4">
        <f>SBI!B214</f>
        <v>854.8</v>
      </c>
      <c r="E217" s="6">
        <f>HUL!B214</f>
        <v>2500.6999999999998</v>
      </c>
      <c r="F217" s="6">
        <f>SUN!B214</f>
        <v>1827.45</v>
      </c>
      <c r="H217" s="5">
        <v>45602</v>
      </c>
      <c r="I217" s="18">
        <f t="shared" si="32"/>
        <v>4.2378536266005185E-2</v>
      </c>
      <c r="J217" s="18">
        <f t="shared" si="33"/>
        <v>1.5360453535585572E-2</v>
      </c>
      <c r="K217" s="18">
        <f t="shared" si="34"/>
        <v>6.5944418276022709E-3</v>
      </c>
      <c r="L217" s="18">
        <f t="shared" si="35"/>
        <v>-4.240747008581125E-3</v>
      </c>
      <c r="M217" s="18">
        <f t="shared" si="36"/>
        <v>1.3223552894211732E-2</v>
      </c>
      <c r="U217" s="5">
        <v>45602</v>
      </c>
      <c r="V217" s="51">
        <f t="shared" si="37"/>
        <v>1.4663247502964728E-2</v>
      </c>
      <c r="W217" s="52">
        <f t="shared" si="41"/>
        <v>1466.3247502964728</v>
      </c>
      <c r="X217" t="b">
        <f t="shared" si="38"/>
        <v>0</v>
      </c>
      <c r="Y217" t="b">
        <f t="shared" si="39"/>
        <v>0</v>
      </c>
      <c r="Z217" t="b">
        <f t="shared" si="40"/>
        <v>0</v>
      </c>
    </row>
    <row r="218" spans="1:26" x14ac:dyDescent="0.35">
      <c r="A218" s="5">
        <v>45603</v>
      </c>
      <c r="B218" s="6">
        <f>TCS!B215</f>
        <v>4150.8999999999996</v>
      </c>
      <c r="C218" s="6">
        <f>RELIANCE!B215</f>
        <v>1305.6500000000001</v>
      </c>
      <c r="D218" s="4">
        <f>SBI!B215</f>
        <v>859.6</v>
      </c>
      <c r="E218" s="6">
        <f>HUL!B215</f>
        <v>2475.5</v>
      </c>
      <c r="F218" s="6">
        <f>SUN!B215</f>
        <v>1790.95</v>
      </c>
      <c r="H218" s="5">
        <v>45603</v>
      </c>
      <c r="I218" s="18">
        <f t="shared" si="32"/>
        <v>2.7176210549200164E-3</v>
      </c>
      <c r="J218" s="18">
        <f t="shared" si="33"/>
        <v>-1.4863998189157401E-2</v>
      </c>
      <c r="K218" s="18">
        <f t="shared" si="34"/>
        <v>5.6153486195602564E-3</v>
      </c>
      <c r="L218" s="18">
        <f t="shared" si="35"/>
        <v>-1.0077178390050734E-2</v>
      </c>
      <c r="M218" s="18">
        <f t="shared" si="36"/>
        <v>-1.9973186680894095E-2</v>
      </c>
      <c r="U218" s="5">
        <v>45603</v>
      </c>
      <c r="V218" s="51">
        <f t="shared" si="37"/>
        <v>-7.3162787171243918E-3</v>
      </c>
      <c r="W218" s="52">
        <f t="shared" si="41"/>
        <v>-731.62787171243917</v>
      </c>
      <c r="X218" t="b">
        <f t="shared" si="38"/>
        <v>0</v>
      </c>
      <c r="Y218" t="b">
        <f t="shared" si="39"/>
        <v>0</v>
      </c>
      <c r="Z218" t="b">
        <f t="shared" si="40"/>
        <v>1</v>
      </c>
    </row>
    <row r="219" spans="1:26" x14ac:dyDescent="0.35">
      <c r="A219" s="5">
        <v>45604</v>
      </c>
      <c r="B219" s="6">
        <f>TCS!B216</f>
        <v>4147</v>
      </c>
      <c r="C219" s="6">
        <f>RELIANCE!B216</f>
        <v>1283.75</v>
      </c>
      <c r="D219" s="4">
        <f>SBI!B216</f>
        <v>843.15</v>
      </c>
      <c r="E219" s="6">
        <f>HUL!B216</f>
        <v>2507.6999999999998</v>
      </c>
      <c r="F219" s="6">
        <f>SUN!B216</f>
        <v>1809.6</v>
      </c>
      <c r="H219" s="5">
        <v>45604</v>
      </c>
      <c r="I219" s="18">
        <f t="shared" si="32"/>
        <v>-9.3955527716871323E-4</v>
      </c>
      <c r="J219" s="18">
        <f t="shared" si="33"/>
        <v>-1.6773254700723883E-2</v>
      </c>
      <c r="K219" s="18">
        <f t="shared" si="34"/>
        <v>-1.9136807817589641E-2</v>
      </c>
      <c r="L219" s="18">
        <f t="shared" si="35"/>
        <v>1.3007473237729661E-2</v>
      </c>
      <c r="M219" s="18">
        <f t="shared" si="36"/>
        <v>1.041346771266638E-2</v>
      </c>
      <c r="U219" s="5">
        <v>45604</v>
      </c>
      <c r="V219" s="51">
        <f t="shared" si="37"/>
        <v>-2.6857353690172394E-3</v>
      </c>
      <c r="W219" s="52">
        <f t="shared" si="41"/>
        <v>-268.57353690172391</v>
      </c>
      <c r="X219" t="b">
        <f t="shared" si="38"/>
        <v>0</v>
      </c>
      <c r="Y219" t="b">
        <f t="shared" si="39"/>
        <v>0</v>
      </c>
      <c r="Z219" t="b">
        <f t="shared" si="40"/>
        <v>1</v>
      </c>
    </row>
    <row r="220" spans="1:26" x14ac:dyDescent="0.35">
      <c r="A220" s="5">
        <v>45607</v>
      </c>
      <c r="B220" s="6">
        <f>TCS!B217</f>
        <v>4198.7</v>
      </c>
      <c r="C220" s="6">
        <f>RELIANCE!B217</f>
        <v>1272.7</v>
      </c>
      <c r="D220" s="4">
        <f>SBI!B217</f>
        <v>847.65</v>
      </c>
      <c r="E220" s="6">
        <f>HUL!B217</f>
        <v>2491.0500000000002</v>
      </c>
      <c r="F220" s="6">
        <f>SUN!B217</f>
        <v>1794.6</v>
      </c>
      <c r="H220" s="5">
        <v>45607</v>
      </c>
      <c r="I220" s="18">
        <f t="shared" si="32"/>
        <v>1.2466843501326208E-2</v>
      </c>
      <c r="J220" s="18">
        <f t="shared" si="33"/>
        <v>-8.6075949367088178E-3</v>
      </c>
      <c r="K220" s="18">
        <f t="shared" si="34"/>
        <v>5.3371286247998473E-3</v>
      </c>
      <c r="L220" s="18">
        <f t="shared" si="35"/>
        <v>-6.639550185428722E-3</v>
      </c>
      <c r="M220" s="18">
        <f t="shared" si="36"/>
        <v>-8.2891246684350106E-3</v>
      </c>
      <c r="U220" s="5">
        <v>45607</v>
      </c>
      <c r="V220" s="51">
        <f t="shared" si="37"/>
        <v>-1.1464595328892992E-3</v>
      </c>
      <c r="W220" s="52">
        <f t="shared" si="41"/>
        <v>-114.64595328892992</v>
      </c>
      <c r="X220" t="b">
        <f t="shared" si="38"/>
        <v>0</v>
      </c>
      <c r="Y220" t="b">
        <f t="shared" si="39"/>
        <v>0</v>
      </c>
      <c r="Z220" t="b">
        <f t="shared" si="40"/>
        <v>1</v>
      </c>
    </row>
    <row r="221" spans="1:26" x14ac:dyDescent="0.35">
      <c r="A221" s="5">
        <v>45608</v>
      </c>
      <c r="B221" s="6">
        <f>TCS!B218</f>
        <v>4197.3999999999996</v>
      </c>
      <c r="C221" s="6">
        <f>RELIANCE!B218</f>
        <v>1274.25</v>
      </c>
      <c r="D221" s="4">
        <f>SBI!B218</f>
        <v>826.7</v>
      </c>
      <c r="E221" s="6">
        <f>HUL!B218</f>
        <v>2461.5</v>
      </c>
      <c r="F221" s="6">
        <f>SUN!B218</f>
        <v>1800.85</v>
      </c>
      <c r="H221" s="5">
        <v>45608</v>
      </c>
      <c r="I221" s="18">
        <f t="shared" si="32"/>
        <v>-3.0961964417564047E-4</v>
      </c>
      <c r="J221" s="18">
        <f t="shared" si="33"/>
        <v>1.2178832403550999E-3</v>
      </c>
      <c r="K221" s="18">
        <f t="shared" si="34"/>
        <v>-2.4715389606559279E-2</v>
      </c>
      <c r="L221" s="18">
        <f t="shared" si="35"/>
        <v>-1.1862467634130236E-2</v>
      </c>
      <c r="M221" s="18">
        <f t="shared" si="36"/>
        <v>3.4826702329209258E-3</v>
      </c>
      <c r="U221" s="5">
        <v>45608</v>
      </c>
      <c r="V221" s="51">
        <f t="shared" si="37"/>
        <v>-6.4373846823178264E-3</v>
      </c>
      <c r="W221" s="52">
        <f t="shared" si="41"/>
        <v>-643.73846823178269</v>
      </c>
      <c r="X221" t="b">
        <f t="shared" si="38"/>
        <v>0</v>
      </c>
      <c r="Y221" t="b">
        <f t="shared" si="39"/>
        <v>0</v>
      </c>
      <c r="Z221" t="b">
        <f t="shared" si="40"/>
        <v>1</v>
      </c>
    </row>
    <row r="222" spans="1:26" x14ac:dyDescent="0.35">
      <c r="A222" s="5">
        <v>45609</v>
      </c>
      <c r="B222" s="6">
        <f>TCS!B219</f>
        <v>4150.3500000000004</v>
      </c>
      <c r="C222" s="6">
        <f>RELIANCE!B219</f>
        <v>1252.05</v>
      </c>
      <c r="D222" s="4">
        <f>SBI!B219</f>
        <v>808.65</v>
      </c>
      <c r="E222" s="6">
        <f>HUL!B219</f>
        <v>2464.9499999999998</v>
      </c>
      <c r="F222" s="6">
        <f>SUN!B219</f>
        <v>1779</v>
      </c>
      <c r="H222" s="5">
        <v>45609</v>
      </c>
      <c r="I222" s="18">
        <f t="shared" si="32"/>
        <v>-1.1209320055272087E-2</v>
      </c>
      <c r="J222" s="18">
        <f t="shared" si="33"/>
        <v>-1.7422012948793419E-2</v>
      </c>
      <c r="K222" s="18">
        <f t="shared" si="34"/>
        <v>-2.183379702431365E-2</v>
      </c>
      <c r="L222" s="18">
        <f t="shared" si="35"/>
        <v>1.4015843997561284E-3</v>
      </c>
      <c r="M222" s="18">
        <f t="shared" si="36"/>
        <v>-1.2133159341422006E-2</v>
      </c>
      <c r="U222" s="5">
        <v>45609</v>
      </c>
      <c r="V222" s="51">
        <f t="shared" si="37"/>
        <v>-1.2239340994009008E-2</v>
      </c>
      <c r="W222" s="52">
        <f t="shared" si="41"/>
        <v>-1223.9340994009008</v>
      </c>
      <c r="X222" t="b">
        <f t="shared" si="38"/>
        <v>0</v>
      </c>
      <c r="Y222" t="b">
        <f t="shared" si="39"/>
        <v>0</v>
      </c>
      <c r="Z222" t="b">
        <f t="shared" si="40"/>
        <v>1</v>
      </c>
    </row>
    <row r="223" spans="1:26" x14ac:dyDescent="0.35">
      <c r="A223" s="5">
        <v>45610</v>
      </c>
      <c r="B223" s="6">
        <f>TCS!B220</f>
        <v>4145.8999999999996</v>
      </c>
      <c r="C223" s="6">
        <f>RELIANCE!B220</f>
        <v>1267.5999999999999</v>
      </c>
      <c r="D223" s="4">
        <f>SBI!B220</f>
        <v>804.25</v>
      </c>
      <c r="E223" s="6">
        <f>HUL!B220</f>
        <v>2389.1999999999998</v>
      </c>
      <c r="F223" s="6">
        <f>SUN!B220</f>
        <v>1768.2</v>
      </c>
      <c r="H223" s="5">
        <v>45610</v>
      </c>
      <c r="I223" s="18">
        <f t="shared" si="32"/>
        <v>-1.0721987302277913E-3</v>
      </c>
      <c r="J223" s="18">
        <f t="shared" si="33"/>
        <v>1.2419631803841646E-2</v>
      </c>
      <c r="K223" s="18">
        <f t="shared" si="34"/>
        <v>-5.4411673777282621E-3</v>
      </c>
      <c r="L223" s="18">
        <f t="shared" si="35"/>
        <v>-3.0730846467474038E-2</v>
      </c>
      <c r="M223" s="18">
        <f t="shared" si="36"/>
        <v>-6.0708263069140234E-3</v>
      </c>
      <c r="U223" s="5">
        <v>45610</v>
      </c>
      <c r="V223" s="51">
        <f t="shared" si="37"/>
        <v>-6.1790814157004943E-3</v>
      </c>
      <c r="W223" s="52">
        <f t="shared" si="41"/>
        <v>-617.90814157004945</v>
      </c>
      <c r="X223" t="b">
        <f t="shared" si="38"/>
        <v>0</v>
      </c>
      <c r="Y223" t="b">
        <f t="shared" si="39"/>
        <v>0</v>
      </c>
      <c r="Z223" t="b">
        <f t="shared" si="40"/>
        <v>1</v>
      </c>
    </row>
    <row r="224" spans="1:26" x14ac:dyDescent="0.35">
      <c r="A224" s="5">
        <v>45614</v>
      </c>
      <c r="B224" s="6">
        <f>TCS!B221</f>
        <v>4019.5</v>
      </c>
      <c r="C224" s="6">
        <f>RELIANCE!B221</f>
        <v>1260.75</v>
      </c>
      <c r="D224" s="4">
        <f>SBI!B221</f>
        <v>814.3</v>
      </c>
      <c r="E224" s="6">
        <f>HUL!B221</f>
        <v>2422.9</v>
      </c>
      <c r="F224" s="6">
        <f>SUN!B221</f>
        <v>1747.75</v>
      </c>
      <c r="H224" s="5">
        <v>45614</v>
      </c>
      <c r="I224" s="18">
        <f t="shared" si="32"/>
        <v>-3.0487951952531289E-2</v>
      </c>
      <c r="J224" s="18">
        <f t="shared" si="33"/>
        <v>-5.4039129062795066E-3</v>
      </c>
      <c r="K224" s="18">
        <f t="shared" si="34"/>
        <v>1.2496114392290814E-2</v>
      </c>
      <c r="L224" s="18">
        <f t="shared" si="35"/>
        <v>1.4105139795747679E-2</v>
      </c>
      <c r="M224" s="18">
        <f t="shared" si="36"/>
        <v>-1.1565433774459954E-2</v>
      </c>
      <c r="U224" s="5">
        <v>45614</v>
      </c>
      <c r="V224" s="51">
        <f t="shared" si="37"/>
        <v>-4.1712088890464519E-3</v>
      </c>
      <c r="W224" s="52">
        <f t="shared" si="41"/>
        <v>-417.1208889046452</v>
      </c>
      <c r="X224" t="b">
        <f t="shared" si="38"/>
        <v>0</v>
      </c>
      <c r="Y224" t="b">
        <f t="shared" si="39"/>
        <v>0</v>
      </c>
      <c r="Z224" t="b">
        <f t="shared" si="40"/>
        <v>1</v>
      </c>
    </row>
    <row r="225" spans="1:26" x14ac:dyDescent="0.35">
      <c r="A225" s="5">
        <v>45615</v>
      </c>
      <c r="B225" s="6">
        <f>TCS!B222</f>
        <v>4039.55</v>
      </c>
      <c r="C225" s="6">
        <f>RELIANCE!B222</f>
        <v>1241.6500000000001</v>
      </c>
      <c r="D225" s="4">
        <f>SBI!B222</f>
        <v>803</v>
      </c>
      <c r="E225" s="6">
        <f>HUL!B222</f>
        <v>2410.35</v>
      </c>
      <c r="F225" s="6">
        <f>SUN!B222</f>
        <v>1777.25</v>
      </c>
      <c r="H225" s="5">
        <v>45615</v>
      </c>
      <c r="I225" s="18">
        <f t="shared" si="32"/>
        <v>4.9881826097772919E-3</v>
      </c>
      <c r="J225" s="18">
        <f t="shared" si="33"/>
        <v>-1.5149712472734445E-2</v>
      </c>
      <c r="K225" s="18">
        <f t="shared" si="34"/>
        <v>-1.3876949527201199E-2</v>
      </c>
      <c r="L225" s="18">
        <f t="shared" si="35"/>
        <v>-5.1797432828429857E-3</v>
      </c>
      <c r="M225" s="18">
        <f t="shared" si="36"/>
        <v>1.6878844228293444E-2</v>
      </c>
      <c r="U225" s="5">
        <v>45615</v>
      </c>
      <c r="V225" s="51">
        <f t="shared" si="37"/>
        <v>-2.4678756889415791E-3</v>
      </c>
      <c r="W225" s="52">
        <f t="shared" si="41"/>
        <v>-246.78756889415791</v>
      </c>
      <c r="X225" t="b">
        <f t="shared" si="38"/>
        <v>0</v>
      </c>
      <c r="Y225" t="b">
        <f t="shared" si="39"/>
        <v>0</v>
      </c>
      <c r="Z225" t="b">
        <f t="shared" si="40"/>
        <v>1</v>
      </c>
    </row>
    <row r="226" spans="1:26" x14ac:dyDescent="0.35">
      <c r="A226" s="5">
        <v>45617</v>
      </c>
      <c r="B226" s="6">
        <f>TCS!B223</f>
        <v>4072.85</v>
      </c>
      <c r="C226" s="6">
        <f>RELIANCE!B223</f>
        <v>1223</v>
      </c>
      <c r="D226" s="4">
        <f>SBI!B223</f>
        <v>780.75</v>
      </c>
      <c r="E226" s="6">
        <f>HUL!B223</f>
        <v>2382.8000000000002</v>
      </c>
      <c r="F226" s="6">
        <f>SUN!B223</f>
        <v>1780</v>
      </c>
      <c r="H226" s="5">
        <v>45617</v>
      </c>
      <c r="I226" s="18">
        <f t="shared" si="32"/>
        <v>8.2434924682204258E-3</v>
      </c>
      <c r="J226" s="18">
        <f t="shared" si="33"/>
        <v>-1.5020335843434207E-2</v>
      </c>
      <c r="K226" s="18">
        <f t="shared" si="34"/>
        <v>-2.7708592777085927E-2</v>
      </c>
      <c r="L226" s="18">
        <f t="shared" si="35"/>
        <v>-1.1429875329308947E-2</v>
      </c>
      <c r="M226" s="18">
        <f t="shared" si="36"/>
        <v>1.5473343648895188E-3</v>
      </c>
      <c r="U226" s="5">
        <v>45617</v>
      </c>
      <c r="V226" s="51">
        <f t="shared" si="37"/>
        <v>-8.8735954233438285E-3</v>
      </c>
      <c r="W226" s="52">
        <f t="shared" si="41"/>
        <v>-887.35954233438281</v>
      </c>
      <c r="X226" t="b">
        <f t="shared" si="38"/>
        <v>0</v>
      </c>
      <c r="Y226" t="b">
        <f t="shared" si="39"/>
        <v>0</v>
      </c>
      <c r="Z226" t="b">
        <f t="shared" si="40"/>
        <v>1</v>
      </c>
    </row>
    <row r="227" spans="1:26" x14ac:dyDescent="0.35">
      <c r="A227" s="5">
        <v>45618</v>
      </c>
      <c r="B227" s="6">
        <f>TCS!B224</f>
        <v>4244.6000000000004</v>
      </c>
      <c r="C227" s="6">
        <f>RELIANCE!B224</f>
        <v>1265.4000000000001</v>
      </c>
      <c r="D227" s="4">
        <f>SBI!B224</f>
        <v>816.05</v>
      </c>
      <c r="E227" s="6">
        <f>HUL!B224</f>
        <v>2445.25</v>
      </c>
      <c r="F227" s="6">
        <f>SUN!B224</f>
        <v>1795.3</v>
      </c>
      <c r="H227" s="5">
        <v>45618</v>
      </c>
      <c r="I227" s="18">
        <f t="shared" si="32"/>
        <v>4.2169488196226235E-2</v>
      </c>
      <c r="J227" s="18">
        <f t="shared" si="33"/>
        <v>3.466884709730178E-2</v>
      </c>
      <c r="K227" s="18">
        <f t="shared" si="34"/>
        <v>4.521293627921863E-2</v>
      </c>
      <c r="L227" s="18">
        <f t="shared" si="35"/>
        <v>2.6208662078227141E-2</v>
      </c>
      <c r="M227" s="18">
        <f t="shared" si="36"/>
        <v>8.5955056179773948E-3</v>
      </c>
      <c r="U227" s="5">
        <v>45618</v>
      </c>
      <c r="V227" s="51">
        <f t="shared" si="37"/>
        <v>3.1371087853790239E-2</v>
      </c>
      <c r="W227" s="52">
        <f t="shared" si="41"/>
        <v>3137.1087853790241</v>
      </c>
      <c r="X227" t="b">
        <f t="shared" si="38"/>
        <v>0</v>
      </c>
      <c r="Y227" t="b">
        <f t="shared" si="39"/>
        <v>0</v>
      </c>
      <c r="Z227" t="b">
        <f t="shared" si="40"/>
        <v>0</v>
      </c>
    </row>
    <row r="228" spans="1:26" x14ac:dyDescent="0.35">
      <c r="A228" s="5">
        <v>45621</v>
      </c>
      <c r="B228" s="6">
        <f>TCS!B225</f>
        <v>4315.1000000000004</v>
      </c>
      <c r="C228" s="6">
        <f>RELIANCE!B225</f>
        <v>1287</v>
      </c>
      <c r="D228" s="4">
        <f>SBI!B225</f>
        <v>844.45</v>
      </c>
      <c r="E228" s="6">
        <f>HUL!B225</f>
        <v>2471.4499999999998</v>
      </c>
      <c r="F228" s="6">
        <f>SUN!B225</f>
        <v>1798.9</v>
      </c>
      <c r="H228" s="5">
        <v>45621</v>
      </c>
      <c r="I228" s="18">
        <f t="shared" si="32"/>
        <v>1.6609338924751471E-2</v>
      </c>
      <c r="J228" s="18">
        <f t="shared" si="33"/>
        <v>1.7069701280227445E-2</v>
      </c>
      <c r="K228" s="18">
        <f t="shared" si="34"/>
        <v>3.4801789106059688E-2</v>
      </c>
      <c r="L228" s="18">
        <f t="shared" si="35"/>
        <v>1.071465085369594E-2</v>
      </c>
      <c r="M228" s="18">
        <f t="shared" si="36"/>
        <v>2.00523589372259E-3</v>
      </c>
      <c r="U228" s="5">
        <v>45621</v>
      </c>
      <c r="V228" s="51">
        <f t="shared" si="37"/>
        <v>1.6240143211691427E-2</v>
      </c>
      <c r="W228" s="52">
        <f t="shared" si="41"/>
        <v>1624.0143211691427</v>
      </c>
      <c r="X228" t="b">
        <f t="shared" si="38"/>
        <v>0</v>
      </c>
      <c r="Y228" t="b">
        <f t="shared" si="39"/>
        <v>0</v>
      </c>
      <c r="Z228" t="b">
        <f t="shared" si="40"/>
        <v>0</v>
      </c>
    </row>
    <row r="229" spans="1:26" x14ac:dyDescent="0.35">
      <c r="A229" s="5">
        <v>45622</v>
      </c>
      <c r="B229" s="6">
        <f>TCS!B226</f>
        <v>4352.7</v>
      </c>
      <c r="C229" s="6">
        <f>RELIANCE!B226</f>
        <v>1295.7</v>
      </c>
      <c r="D229" s="4">
        <f>SBI!B226</f>
        <v>839.4</v>
      </c>
      <c r="E229" s="6">
        <f>HUL!B226</f>
        <v>2479.1999999999998</v>
      </c>
      <c r="F229" s="6">
        <f>SUN!B226</f>
        <v>1761.6</v>
      </c>
      <c r="H229" s="5">
        <v>45622</v>
      </c>
      <c r="I229" s="18">
        <f t="shared" si="32"/>
        <v>8.7135871706331969E-3</v>
      </c>
      <c r="J229" s="18">
        <f t="shared" si="33"/>
        <v>6.7599067599068974E-3</v>
      </c>
      <c r="K229" s="18">
        <f t="shared" si="34"/>
        <v>-5.980223814317065E-3</v>
      </c>
      <c r="L229" s="18">
        <f t="shared" si="35"/>
        <v>3.1358109611765439E-3</v>
      </c>
      <c r="M229" s="18">
        <f t="shared" si="36"/>
        <v>-2.0734893546056066E-2</v>
      </c>
      <c r="U229" s="5">
        <v>45622</v>
      </c>
      <c r="V229" s="51">
        <f t="shared" si="37"/>
        <v>-1.6211624937312987E-3</v>
      </c>
      <c r="W229" s="52">
        <f t="shared" si="41"/>
        <v>-162.11624937312988</v>
      </c>
      <c r="X229" t="b">
        <f t="shared" si="38"/>
        <v>0</v>
      </c>
      <c r="Y229" t="b">
        <f t="shared" si="39"/>
        <v>0</v>
      </c>
      <c r="Z229" t="b">
        <f t="shared" si="40"/>
        <v>1</v>
      </c>
    </row>
    <row r="230" spans="1:26" x14ac:dyDescent="0.35">
      <c r="A230" s="5">
        <v>45623</v>
      </c>
      <c r="B230" s="6">
        <f>TCS!B227</f>
        <v>4332.55</v>
      </c>
      <c r="C230" s="6">
        <f>RELIANCE!B227</f>
        <v>1293.2</v>
      </c>
      <c r="D230" s="4">
        <f>SBI!B227</f>
        <v>834.1</v>
      </c>
      <c r="E230" s="6">
        <f>HUL!B227</f>
        <v>2486.9</v>
      </c>
      <c r="F230" s="6">
        <f>SUN!B227</f>
        <v>1749.45</v>
      </c>
      <c r="H230" s="5">
        <v>45623</v>
      </c>
      <c r="I230" s="18">
        <f t="shared" si="32"/>
        <v>-4.6293105428812931E-3</v>
      </c>
      <c r="J230" s="18">
        <f t="shared" si="33"/>
        <v>-1.9294589797020922E-3</v>
      </c>
      <c r="K230" s="18">
        <f t="shared" si="34"/>
        <v>-6.3140338336906687E-3</v>
      </c>
      <c r="L230" s="18">
        <f t="shared" si="35"/>
        <v>3.1058405937400835E-3</v>
      </c>
      <c r="M230" s="18">
        <f t="shared" si="36"/>
        <v>-6.8971389645775538E-3</v>
      </c>
      <c r="U230" s="5">
        <v>45623</v>
      </c>
      <c r="V230" s="51">
        <f t="shared" si="37"/>
        <v>-3.3328203454223051E-3</v>
      </c>
      <c r="W230" s="52">
        <f t="shared" si="41"/>
        <v>-333.28203454223052</v>
      </c>
      <c r="X230" t="b">
        <f t="shared" si="38"/>
        <v>0</v>
      </c>
      <c r="Y230" t="b">
        <f t="shared" si="39"/>
        <v>0</v>
      </c>
      <c r="Z230" t="b">
        <f t="shared" si="40"/>
        <v>1</v>
      </c>
    </row>
    <row r="231" spans="1:26" x14ac:dyDescent="0.35">
      <c r="A231" s="5">
        <v>45624</v>
      </c>
      <c r="B231" s="6">
        <f>TCS!B228</f>
        <v>4244.8999999999996</v>
      </c>
      <c r="C231" s="6">
        <f>RELIANCE!B228</f>
        <v>1270.8</v>
      </c>
      <c r="D231" s="4">
        <f>SBI!B228</f>
        <v>838.85</v>
      </c>
      <c r="E231" s="6">
        <f>HUL!B228</f>
        <v>2462.1999999999998</v>
      </c>
      <c r="F231" s="6">
        <f>SUN!B228</f>
        <v>1734.25</v>
      </c>
      <c r="H231" s="5">
        <v>45624</v>
      </c>
      <c r="I231" s="18">
        <f t="shared" si="32"/>
        <v>-2.0230580143333676E-2</v>
      </c>
      <c r="J231" s="18">
        <f t="shared" si="33"/>
        <v>-1.7321373337457535E-2</v>
      </c>
      <c r="K231" s="18">
        <f t="shared" si="34"/>
        <v>5.6947608200454969E-3</v>
      </c>
      <c r="L231" s="18">
        <f t="shared" si="35"/>
        <v>-9.9320439100889502E-3</v>
      </c>
      <c r="M231" s="18">
        <f t="shared" si="36"/>
        <v>-8.6884449398382246E-3</v>
      </c>
      <c r="U231" s="5">
        <v>45624</v>
      </c>
      <c r="V231" s="51">
        <f t="shared" si="37"/>
        <v>-1.0095536302134578E-2</v>
      </c>
      <c r="W231" s="52">
        <f t="shared" si="41"/>
        <v>-1009.5536302134578</v>
      </c>
      <c r="X231" t="b">
        <f t="shared" si="38"/>
        <v>0</v>
      </c>
      <c r="Y231" t="b">
        <f t="shared" si="39"/>
        <v>0</v>
      </c>
      <c r="Z231" t="b">
        <f t="shared" si="40"/>
        <v>1</v>
      </c>
    </row>
    <row r="232" spans="1:26" x14ac:dyDescent="0.35">
      <c r="A232" s="5">
        <v>45625</v>
      </c>
      <c r="B232" s="6">
        <f>TCS!B229</f>
        <v>4270.8500000000004</v>
      </c>
      <c r="C232" s="6">
        <f>RELIANCE!B229</f>
        <v>1292.2</v>
      </c>
      <c r="D232" s="4">
        <f>SBI!B229</f>
        <v>838.95</v>
      </c>
      <c r="E232" s="6">
        <f>HUL!B229</f>
        <v>2496.15</v>
      </c>
      <c r="F232" s="6">
        <f>SUN!B229</f>
        <v>1780.9</v>
      </c>
      <c r="H232" s="5">
        <v>45625</v>
      </c>
      <c r="I232" s="18">
        <f t="shared" si="32"/>
        <v>6.1132182147991543E-3</v>
      </c>
      <c r="J232" s="18">
        <f t="shared" si="33"/>
        <v>1.6839785961598963E-2</v>
      </c>
      <c r="K232" s="18">
        <f t="shared" si="34"/>
        <v>1.1921082434285246E-4</v>
      </c>
      <c r="L232" s="18">
        <f t="shared" si="35"/>
        <v>1.3788481845504075E-2</v>
      </c>
      <c r="M232" s="18">
        <f t="shared" si="36"/>
        <v>2.6899235980971659E-2</v>
      </c>
      <c r="U232" s="5">
        <v>45625</v>
      </c>
      <c r="V232" s="51">
        <f t="shared" si="37"/>
        <v>1.2751986565443341E-2</v>
      </c>
      <c r="W232" s="52">
        <f t="shared" si="41"/>
        <v>1275.1986565443342</v>
      </c>
      <c r="X232" t="b">
        <f t="shared" si="38"/>
        <v>0</v>
      </c>
      <c r="Y232" t="b">
        <f t="shared" si="39"/>
        <v>0</v>
      </c>
      <c r="Z232" t="b">
        <f t="shared" si="40"/>
        <v>0</v>
      </c>
    </row>
    <row r="233" spans="1:26" x14ac:dyDescent="0.35">
      <c r="A233" s="5">
        <v>45628</v>
      </c>
      <c r="B233" s="6">
        <f>TCS!B230</f>
        <v>4276.6499999999996</v>
      </c>
      <c r="C233" s="6">
        <f>RELIANCE!B230</f>
        <v>1309.1500000000001</v>
      </c>
      <c r="D233" s="4">
        <f>SBI!B230</f>
        <v>836.4</v>
      </c>
      <c r="E233" s="6">
        <f>HUL!B230</f>
        <v>2479.15</v>
      </c>
      <c r="F233" s="6">
        <f>SUN!B230</f>
        <v>1808.55</v>
      </c>
      <c r="H233" s="5">
        <v>45628</v>
      </c>
      <c r="I233" s="18">
        <f t="shared" si="32"/>
        <v>1.3580434808058151E-3</v>
      </c>
      <c r="J233" s="18">
        <f t="shared" si="33"/>
        <v>1.3117164525615177E-2</v>
      </c>
      <c r="K233" s="18">
        <f t="shared" si="34"/>
        <v>-3.0395136778116338E-3</v>
      </c>
      <c r="L233" s="18">
        <f t="shared" si="35"/>
        <v>-6.8104881517536686E-3</v>
      </c>
      <c r="M233" s="18">
        <f t="shared" si="36"/>
        <v>1.5525857712392455E-2</v>
      </c>
      <c r="U233" s="5">
        <v>45628</v>
      </c>
      <c r="V233" s="51">
        <f t="shared" si="37"/>
        <v>4.0302127778496294E-3</v>
      </c>
      <c r="W233" s="52">
        <f t="shared" si="41"/>
        <v>403.02127778496293</v>
      </c>
      <c r="X233" t="b">
        <f t="shared" si="38"/>
        <v>0</v>
      </c>
      <c r="Y233" t="b">
        <f t="shared" si="39"/>
        <v>0</v>
      </c>
      <c r="Z233" t="b">
        <f t="shared" si="40"/>
        <v>0</v>
      </c>
    </row>
    <row r="234" spans="1:26" x14ac:dyDescent="0.35">
      <c r="A234" s="5">
        <v>45629</v>
      </c>
      <c r="B234" s="6">
        <f>TCS!B231</f>
        <v>4302.75</v>
      </c>
      <c r="C234" s="6">
        <f>RELIANCE!B231</f>
        <v>1323.3</v>
      </c>
      <c r="D234" s="4">
        <f>SBI!B231</f>
        <v>853.95</v>
      </c>
      <c r="E234" s="6">
        <f>HUL!B231</f>
        <v>2482.85</v>
      </c>
      <c r="F234" s="6">
        <f>SUN!B231</f>
        <v>1800.05</v>
      </c>
      <c r="H234" s="5">
        <v>45629</v>
      </c>
      <c r="I234" s="18">
        <f t="shared" si="32"/>
        <v>6.1029076496792456E-3</v>
      </c>
      <c r="J234" s="18">
        <f t="shared" si="33"/>
        <v>1.0808539892296354E-2</v>
      </c>
      <c r="K234" s="18">
        <f t="shared" si="34"/>
        <v>2.0982783357245349E-2</v>
      </c>
      <c r="L234" s="18">
        <f t="shared" si="35"/>
        <v>1.4924470080470709E-3</v>
      </c>
      <c r="M234" s="18">
        <f t="shared" si="36"/>
        <v>-4.6998977081087467E-3</v>
      </c>
      <c r="U234" s="5">
        <v>45629</v>
      </c>
      <c r="V234" s="51">
        <f t="shared" si="37"/>
        <v>6.9373560398318553E-3</v>
      </c>
      <c r="W234" s="52">
        <f t="shared" si="41"/>
        <v>693.73560398318557</v>
      </c>
      <c r="X234" t="b">
        <f t="shared" si="38"/>
        <v>0</v>
      </c>
      <c r="Y234" t="b">
        <f t="shared" si="39"/>
        <v>0</v>
      </c>
      <c r="Z234" t="b">
        <f t="shared" si="40"/>
        <v>0</v>
      </c>
    </row>
    <row r="235" spans="1:26" x14ac:dyDescent="0.35">
      <c r="A235" s="5">
        <v>45630</v>
      </c>
      <c r="B235" s="6">
        <f>TCS!B232</f>
        <v>4354.3999999999996</v>
      </c>
      <c r="C235" s="6">
        <f>RELIANCE!B232</f>
        <v>1308.95</v>
      </c>
      <c r="D235" s="4">
        <f>SBI!B232</f>
        <v>859.7</v>
      </c>
      <c r="E235" s="6">
        <f>HUL!B232</f>
        <v>2464.5</v>
      </c>
      <c r="F235" s="6">
        <f>SUN!B232</f>
        <v>1800.2</v>
      </c>
      <c r="H235" s="5">
        <v>45630</v>
      </c>
      <c r="I235" s="18">
        <f t="shared" si="32"/>
        <v>1.2003950961594345E-2</v>
      </c>
      <c r="J235" s="18">
        <f t="shared" si="33"/>
        <v>-1.0844101866545719E-2</v>
      </c>
      <c r="K235" s="18">
        <f t="shared" si="34"/>
        <v>6.733415305345769E-3</v>
      </c>
      <c r="L235" s="18">
        <f t="shared" si="35"/>
        <v>-7.3907002033952729E-3</v>
      </c>
      <c r="M235" s="18">
        <f t="shared" si="36"/>
        <v>8.333101858282177E-5</v>
      </c>
      <c r="U235" s="5">
        <v>45630</v>
      </c>
      <c r="V235" s="51">
        <f t="shared" si="37"/>
        <v>1.1717904311638882E-4</v>
      </c>
      <c r="W235" s="52">
        <f t="shared" si="41"/>
        <v>11.717904311638883</v>
      </c>
      <c r="X235" t="b">
        <f t="shared" si="38"/>
        <v>0</v>
      </c>
      <c r="Y235" t="b">
        <f t="shared" si="39"/>
        <v>0</v>
      </c>
      <c r="Z235" t="b">
        <f t="shared" si="40"/>
        <v>0</v>
      </c>
    </row>
    <row r="236" spans="1:26" x14ac:dyDescent="0.35">
      <c r="A236" s="5">
        <v>45631</v>
      </c>
      <c r="B236" s="6">
        <f>TCS!B233</f>
        <v>4464.05</v>
      </c>
      <c r="C236" s="6">
        <f>RELIANCE!B233</f>
        <v>1322.05</v>
      </c>
      <c r="D236" s="4">
        <f>SBI!B233</f>
        <v>865.45</v>
      </c>
      <c r="E236" s="6">
        <f>HUL!B233</f>
        <v>2494.6</v>
      </c>
      <c r="F236" s="6">
        <f>SUN!B233</f>
        <v>1813.45</v>
      </c>
      <c r="H236" s="5">
        <v>45631</v>
      </c>
      <c r="I236" s="18">
        <f t="shared" si="32"/>
        <v>2.5181425684365433E-2</v>
      </c>
      <c r="J236" s="18">
        <f t="shared" si="33"/>
        <v>1.0008021696779723E-2</v>
      </c>
      <c r="K236" s="18">
        <f t="shared" si="34"/>
        <v>6.6883796673258278E-3</v>
      </c>
      <c r="L236" s="18">
        <f t="shared" si="35"/>
        <v>1.2213430716169649E-2</v>
      </c>
      <c r="M236" s="18">
        <f t="shared" si="36"/>
        <v>7.3602933007443916E-3</v>
      </c>
      <c r="U236" s="5">
        <v>45631</v>
      </c>
      <c r="V236" s="51">
        <f t="shared" si="37"/>
        <v>1.2290310213077006E-2</v>
      </c>
      <c r="W236" s="52">
        <f t="shared" si="41"/>
        <v>1229.0310213077007</v>
      </c>
      <c r="X236" t="b">
        <f t="shared" si="38"/>
        <v>0</v>
      </c>
      <c r="Y236" t="b">
        <f t="shared" si="39"/>
        <v>0</v>
      </c>
      <c r="Z236" t="b">
        <f t="shared" si="40"/>
        <v>0</v>
      </c>
    </row>
    <row r="237" spans="1:26" x14ac:dyDescent="0.35">
      <c r="A237" s="5">
        <v>45632</v>
      </c>
      <c r="B237" s="6">
        <f>TCS!B234</f>
        <v>4445.5</v>
      </c>
      <c r="C237" s="6">
        <f>RELIANCE!B234</f>
        <v>1311.55</v>
      </c>
      <c r="D237" s="4">
        <f>SBI!B234</f>
        <v>863.65</v>
      </c>
      <c r="E237" s="6">
        <f>HUL!B234</f>
        <v>2483.8000000000002</v>
      </c>
      <c r="F237" s="6">
        <f>SUN!B234</f>
        <v>1804.85</v>
      </c>
      <c r="H237" s="5">
        <v>45632</v>
      </c>
      <c r="I237" s="18">
        <f t="shared" si="32"/>
        <v>-4.1554194061447225E-3</v>
      </c>
      <c r="J237" s="18">
        <f t="shared" si="33"/>
        <v>-7.9422109602511615E-3</v>
      </c>
      <c r="K237" s="18">
        <f t="shared" si="34"/>
        <v>-2.0798428563175708E-3</v>
      </c>
      <c r="L237" s="18">
        <f t="shared" si="35"/>
        <v>-4.3293513990217969E-3</v>
      </c>
      <c r="M237" s="18">
        <f t="shared" si="36"/>
        <v>-4.7423419449117432E-3</v>
      </c>
      <c r="U237" s="5">
        <v>45632</v>
      </c>
      <c r="V237" s="51">
        <f t="shared" si="37"/>
        <v>-4.6498333133293988E-3</v>
      </c>
      <c r="W237" s="52">
        <f t="shared" si="41"/>
        <v>-464.98333133293988</v>
      </c>
      <c r="X237" t="b">
        <f t="shared" si="38"/>
        <v>0</v>
      </c>
      <c r="Y237" t="b">
        <f t="shared" si="39"/>
        <v>0</v>
      </c>
      <c r="Z237" t="b">
        <f t="shared" si="40"/>
        <v>1</v>
      </c>
    </row>
    <row r="238" spans="1:26" x14ac:dyDescent="0.35">
      <c r="A238" s="5">
        <v>45635</v>
      </c>
      <c r="B238" s="6">
        <f>TCS!B235</f>
        <v>4452.1499999999996</v>
      </c>
      <c r="C238" s="6">
        <f>RELIANCE!B235</f>
        <v>1295.1500000000001</v>
      </c>
      <c r="D238" s="4">
        <f>SBI!B235</f>
        <v>858.05</v>
      </c>
      <c r="E238" s="6">
        <f>HUL!B235</f>
        <v>2400.75</v>
      </c>
      <c r="F238" s="6">
        <f>SUN!B235</f>
        <v>1806.65</v>
      </c>
      <c r="H238" s="5">
        <v>45635</v>
      </c>
      <c r="I238" s="18">
        <f t="shared" si="32"/>
        <v>1.4958947250027776E-3</v>
      </c>
      <c r="J238" s="18">
        <f t="shared" si="33"/>
        <v>-1.250428881857335E-2</v>
      </c>
      <c r="K238" s="18">
        <f t="shared" si="34"/>
        <v>-6.4841081456609162E-3</v>
      </c>
      <c r="L238" s="18">
        <f t="shared" si="35"/>
        <v>-3.3436669619132053E-2</v>
      </c>
      <c r="M238" s="18">
        <f t="shared" si="36"/>
        <v>9.9731279607739864E-4</v>
      </c>
      <c r="U238" s="5">
        <v>45635</v>
      </c>
      <c r="V238" s="51">
        <f t="shared" si="37"/>
        <v>-9.9863718124572291E-3</v>
      </c>
      <c r="W238" s="52">
        <f t="shared" si="41"/>
        <v>-998.6371812457229</v>
      </c>
      <c r="X238" t="b">
        <f t="shared" si="38"/>
        <v>0</v>
      </c>
      <c r="Y238" t="b">
        <f t="shared" si="39"/>
        <v>0</v>
      </c>
      <c r="Z238" t="b">
        <f t="shared" si="40"/>
        <v>1</v>
      </c>
    </row>
    <row r="239" spans="1:26" x14ac:dyDescent="0.35">
      <c r="A239" s="5">
        <v>45636</v>
      </c>
      <c r="B239" s="6">
        <f>TCS!B236</f>
        <v>4432.55</v>
      </c>
      <c r="C239" s="6">
        <f>RELIANCE!B236</f>
        <v>1284.8499999999999</v>
      </c>
      <c r="D239" s="4">
        <f>SBI!B236</f>
        <v>867.5</v>
      </c>
      <c r="E239" s="6">
        <f>HUL!B236</f>
        <v>2397.35</v>
      </c>
      <c r="F239" s="6">
        <f>SUN!B236</f>
        <v>1809.95</v>
      </c>
      <c r="H239" s="5">
        <v>45636</v>
      </c>
      <c r="I239" s="18">
        <f t="shared" si="32"/>
        <v>-4.4023673955279063E-3</v>
      </c>
      <c r="J239" s="18">
        <f t="shared" si="33"/>
        <v>-7.9527467860867063E-3</v>
      </c>
      <c r="K239" s="18">
        <f t="shared" si="34"/>
        <v>1.1013344210710319E-2</v>
      </c>
      <c r="L239" s="18">
        <f t="shared" si="35"/>
        <v>-1.4162240966365536E-3</v>
      </c>
      <c r="M239" s="18">
        <f t="shared" si="36"/>
        <v>1.8265851160987889E-3</v>
      </c>
      <c r="U239" s="5">
        <v>45636</v>
      </c>
      <c r="V239" s="51">
        <f t="shared" si="37"/>
        <v>-1.8628179028841192E-4</v>
      </c>
      <c r="W239" s="52">
        <f t="shared" si="41"/>
        <v>-18.628179028841192</v>
      </c>
      <c r="X239" t="b">
        <f t="shared" si="38"/>
        <v>0</v>
      </c>
      <c r="Y239" t="b">
        <f t="shared" si="39"/>
        <v>0</v>
      </c>
      <c r="Z239" t="b">
        <f t="shared" si="40"/>
        <v>1</v>
      </c>
    </row>
    <row r="240" spans="1:26" x14ac:dyDescent="0.35">
      <c r="A240" s="5">
        <v>45637</v>
      </c>
      <c r="B240" s="6">
        <f>TCS!B237</f>
        <v>4427.45</v>
      </c>
      <c r="C240" s="6">
        <f>RELIANCE!B237</f>
        <v>1278.2</v>
      </c>
      <c r="D240" s="4">
        <f>SBI!B237</f>
        <v>861.6</v>
      </c>
      <c r="E240" s="6">
        <f>HUL!B237</f>
        <v>2401.35</v>
      </c>
      <c r="F240" s="6">
        <f>SUN!B237</f>
        <v>1814</v>
      </c>
      <c r="H240" s="5">
        <v>45637</v>
      </c>
      <c r="I240" s="18">
        <f t="shared" si="32"/>
        <v>-1.1505792376849122E-3</v>
      </c>
      <c r="J240" s="18">
        <f t="shared" si="33"/>
        <v>-5.1757014437482374E-3</v>
      </c>
      <c r="K240" s="18">
        <f t="shared" si="34"/>
        <v>-6.8011527377521697E-3</v>
      </c>
      <c r="L240" s="18">
        <f t="shared" si="35"/>
        <v>1.6685089786638851E-3</v>
      </c>
      <c r="M240" s="18">
        <f t="shared" si="36"/>
        <v>2.237630873781038E-3</v>
      </c>
      <c r="U240" s="5">
        <v>45637</v>
      </c>
      <c r="V240" s="51">
        <f t="shared" si="37"/>
        <v>-1.8442587133480795E-3</v>
      </c>
      <c r="W240" s="52">
        <f t="shared" si="41"/>
        <v>-184.42587133480794</v>
      </c>
      <c r="X240" t="b">
        <f t="shared" si="38"/>
        <v>0</v>
      </c>
      <c r="Y240" t="b">
        <f t="shared" si="39"/>
        <v>0</v>
      </c>
      <c r="Z240" t="b">
        <f t="shared" si="40"/>
        <v>1</v>
      </c>
    </row>
    <row r="241" spans="1:26" x14ac:dyDescent="0.35">
      <c r="A241" s="5">
        <v>45638</v>
      </c>
      <c r="B241" s="6">
        <f>TCS!B238</f>
        <v>4454.95</v>
      </c>
      <c r="C241" s="6">
        <f>RELIANCE!B238</f>
        <v>1262.9000000000001</v>
      </c>
      <c r="D241" s="4">
        <f>SBI!B238</f>
        <v>853.7</v>
      </c>
      <c r="E241" s="6">
        <f>HUL!B238</f>
        <v>2344.9499999999998</v>
      </c>
      <c r="F241" s="6">
        <f>SUN!B238</f>
        <v>1805.45</v>
      </c>
      <c r="H241" s="5">
        <v>45638</v>
      </c>
      <c r="I241" s="18">
        <f t="shared" si="32"/>
        <v>6.2112502682130089E-3</v>
      </c>
      <c r="J241" s="18">
        <f t="shared" si="33"/>
        <v>-1.1969957753090288E-2</v>
      </c>
      <c r="K241" s="18">
        <f t="shared" si="34"/>
        <v>-9.1689879294335475E-3</v>
      </c>
      <c r="L241" s="18">
        <f t="shared" si="35"/>
        <v>-2.3486788681366777E-2</v>
      </c>
      <c r="M241" s="18">
        <f t="shared" si="36"/>
        <v>-4.7133406835722091E-3</v>
      </c>
      <c r="U241" s="5">
        <v>45638</v>
      </c>
      <c r="V241" s="51">
        <f t="shared" si="37"/>
        <v>-8.6255649558499639E-3</v>
      </c>
      <c r="W241" s="52">
        <f t="shared" si="41"/>
        <v>-862.55649558499636</v>
      </c>
      <c r="X241" t="b">
        <f t="shared" si="38"/>
        <v>0</v>
      </c>
      <c r="Y241" t="b">
        <f t="shared" si="39"/>
        <v>0</v>
      </c>
      <c r="Z241" t="b">
        <f t="shared" si="40"/>
        <v>1</v>
      </c>
    </row>
    <row r="242" spans="1:26" x14ac:dyDescent="0.35">
      <c r="A242" s="5">
        <v>45639</v>
      </c>
      <c r="B242" s="6">
        <f>TCS!B239</f>
        <v>4473.8999999999996</v>
      </c>
      <c r="C242" s="6">
        <f>RELIANCE!B239</f>
        <v>1272.8499999999999</v>
      </c>
      <c r="D242" s="4">
        <f>SBI!B239</f>
        <v>861.55</v>
      </c>
      <c r="E242" s="6">
        <f>HUL!B239</f>
        <v>2390.1</v>
      </c>
      <c r="F242" s="6">
        <f>SUN!B239</f>
        <v>1813.45</v>
      </c>
      <c r="H242" s="5">
        <v>45639</v>
      </c>
      <c r="I242" s="18">
        <f t="shared" si="32"/>
        <v>4.2536953276692824E-3</v>
      </c>
      <c r="J242" s="18">
        <f t="shared" si="33"/>
        <v>7.878691899596113E-3</v>
      </c>
      <c r="K242" s="18">
        <f t="shared" si="34"/>
        <v>9.1952676584279303E-3</v>
      </c>
      <c r="L242" s="18">
        <f t="shared" si="35"/>
        <v>1.92541418793577E-2</v>
      </c>
      <c r="M242" s="18">
        <f t="shared" si="36"/>
        <v>4.431028275499127E-3</v>
      </c>
      <c r="U242" s="5">
        <v>45639</v>
      </c>
      <c r="V242" s="51">
        <f t="shared" si="37"/>
        <v>9.0025650081100306E-3</v>
      </c>
      <c r="W242" s="52">
        <f t="shared" si="41"/>
        <v>900.25650081100309</v>
      </c>
      <c r="X242" t="b">
        <f t="shared" si="38"/>
        <v>0</v>
      </c>
      <c r="Y242" t="b">
        <f t="shared" si="39"/>
        <v>0</v>
      </c>
      <c r="Z242" t="b">
        <f t="shared" si="40"/>
        <v>0</v>
      </c>
    </row>
    <row r="243" spans="1:26" x14ac:dyDescent="0.35">
      <c r="A243" s="5">
        <v>45642</v>
      </c>
      <c r="B243" s="6">
        <f>TCS!B240</f>
        <v>4415.2</v>
      </c>
      <c r="C243" s="6">
        <f>RELIANCE!B240</f>
        <v>1268.3</v>
      </c>
      <c r="D243" s="4">
        <f>SBI!B240</f>
        <v>860.95</v>
      </c>
      <c r="E243" s="6">
        <f>HUL!B240</f>
        <v>2366.15</v>
      </c>
      <c r="F243" s="6">
        <f>SUN!B240</f>
        <v>1809.8</v>
      </c>
      <c r="H243" s="5">
        <v>45642</v>
      </c>
      <c r="I243" s="18">
        <f t="shared" si="32"/>
        <v>-1.3120543597308743E-2</v>
      </c>
      <c r="J243" s="18">
        <f t="shared" si="33"/>
        <v>-3.5746553010959081E-3</v>
      </c>
      <c r="K243" s="18">
        <f t="shared" si="34"/>
        <v>-6.964192443850159E-4</v>
      </c>
      <c r="L243" s="18">
        <f t="shared" si="35"/>
        <v>-1.0020501234257906E-2</v>
      </c>
      <c r="M243" s="18">
        <f t="shared" si="36"/>
        <v>-2.0127381510380848E-3</v>
      </c>
      <c r="U243" s="5">
        <v>45642</v>
      </c>
      <c r="V243" s="51">
        <f t="shared" si="37"/>
        <v>-5.8849715056171308E-3</v>
      </c>
      <c r="W243" s="52">
        <f t="shared" si="41"/>
        <v>-588.49715056171306</v>
      </c>
      <c r="X243" t="b">
        <f t="shared" si="38"/>
        <v>0</v>
      </c>
      <c r="Y243" t="b">
        <f t="shared" si="39"/>
        <v>0</v>
      </c>
      <c r="Z243" t="b">
        <f t="shared" si="40"/>
        <v>1</v>
      </c>
    </row>
    <row r="244" spans="1:26" x14ac:dyDescent="0.35">
      <c r="A244" s="5">
        <v>45643</v>
      </c>
      <c r="B244" s="6">
        <f>TCS!B241</f>
        <v>4328.5</v>
      </c>
      <c r="C244" s="6">
        <f>RELIANCE!B241</f>
        <v>1245.3</v>
      </c>
      <c r="D244" s="4">
        <f>SBI!B241</f>
        <v>850.55</v>
      </c>
      <c r="E244" s="6">
        <f>HUL!B241</f>
        <v>2363.25</v>
      </c>
      <c r="F244" s="6">
        <f>SUN!B241</f>
        <v>1789.05</v>
      </c>
      <c r="H244" s="5">
        <v>45643</v>
      </c>
      <c r="I244" s="18">
        <f t="shared" si="32"/>
        <v>-1.9636709548831233E-2</v>
      </c>
      <c r="J244" s="18">
        <f t="shared" si="33"/>
        <v>-1.8134510762437883E-2</v>
      </c>
      <c r="K244" s="18">
        <f t="shared" si="34"/>
        <v>-1.207967942389232E-2</v>
      </c>
      <c r="L244" s="18">
        <f t="shared" si="35"/>
        <v>-1.2256196775353168E-3</v>
      </c>
      <c r="M244" s="18">
        <f t="shared" si="36"/>
        <v>-1.1465355287877066E-2</v>
      </c>
      <c r="U244" s="5">
        <v>45643</v>
      </c>
      <c r="V244" s="51">
        <f t="shared" si="37"/>
        <v>-1.2508374940114766E-2</v>
      </c>
      <c r="W244" s="52">
        <f t="shared" si="41"/>
        <v>-1250.8374940114766</v>
      </c>
      <c r="X244" t="b">
        <f t="shared" si="38"/>
        <v>0</v>
      </c>
      <c r="Y244" t="b">
        <f t="shared" si="39"/>
        <v>0</v>
      </c>
      <c r="Z244" t="b">
        <f t="shared" si="40"/>
        <v>1</v>
      </c>
    </row>
    <row r="245" spans="1:26" x14ac:dyDescent="0.35">
      <c r="A245" s="5">
        <v>45644</v>
      </c>
      <c r="B245" s="6">
        <f>TCS!B242</f>
        <v>4347.8500000000004</v>
      </c>
      <c r="C245" s="6">
        <f>RELIANCE!B242</f>
        <v>1253.25</v>
      </c>
      <c r="D245" s="4">
        <f>SBI!B242</f>
        <v>838.15</v>
      </c>
      <c r="E245" s="6">
        <f>HUL!B242</f>
        <v>2359.1999999999998</v>
      </c>
      <c r="F245" s="6">
        <f>SUN!B242</f>
        <v>1801.05</v>
      </c>
      <c r="H245" s="5">
        <v>45644</v>
      </c>
      <c r="I245" s="18">
        <f t="shared" si="32"/>
        <v>4.47037079819812E-3</v>
      </c>
      <c r="J245" s="18">
        <f t="shared" si="33"/>
        <v>6.3840038544928923E-3</v>
      </c>
      <c r="K245" s="18">
        <f t="shared" si="34"/>
        <v>-1.4578801951678266E-2</v>
      </c>
      <c r="L245" s="18">
        <f t="shared" si="35"/>
        <v>-1.7137416693113749E-3</v>
      </c>
      <c r="M245" s="18">
        <f t="shared" si="36"/>
        <v>6.7074704452083633E-3</v>
      </c>
      <c r="U245" s="5">
        <v>45644</v>
      </c>
      <c r="V245" s="51">
        <f t="shared" si="37"/>
        <v>2.5386029538194705E-4</v>
      </c>
      <c r="W245" s="52">
        <f t="shared" si="41"/>
        <v>25.386029538194705</v>
      </c>
      <c r="X245" t="b">
        <f t="shared" si="38"/>
        <v>0</v>
      </c>
      <c r="Y245" t="b">
        <f t="shared" si="39"/>
        <v>0</v>
      </c>
      <c r="Z245" t="b">
        <f t="shared" si="40"/>
        <v>0</v>
      </c>
    </row>
    <row r="246" spans="1:26" x14ac:dyDescent="0.35">
      <c r="A246" s="5">
        <v>45645</v>
      </c>
      <c r="B246" s="6">
        <f>TCS!B243</f>
        <v>4271.8999999999996</v>
      </c>
      <c r="C246" s="6">
        <f>RELIANCE!B243</f>
        <v>1230.45</v>
      </c>
      <c r="D246" s="4">
        <f>SBI!B243</f>
        <v>832.8</v>
      </c>
      <c r="E246" s="6">
        <f>HUL!B243</f>
        <v>2359.85</v>
      </c>
      <c r="F246" s="6">
        <f>SUN!B243</f>
        <v>1823.3</v>
      </c>
      <c r="H246" s="5">
        <v>45645</v>
      </c>
      <c r="I246" s="18">
        <f t="shared" si="32"/>
        <v>-1.7468403923778575E-2</v>
      </c>
      <c r="J246" s="18">
        <f t="shared" si="33"/>
        <v>-1.8192698982645084E-2</v>
      </c>
      <c r="K246" s="18">
        <f t="shared" si="34"/>
        <v>-6.3831056493468541E-3</v>
      </c>
      <c r="L246" s="18">
        <f t="shared" si="35"/>
        <v>2.7551712444906507E-4</v>
      </c>
      <c r="M246" s="18">
        <f t="shared" si="36"/>
        <v>1.235390466672226E-2</v>
      </c>
      <c r="U246" s="5">
        <v>45645</v>
      </c>
      <c r="V246" s="51">
        <f t="shared" si="37"/>
        <v>-5.8829573529198369E-3</v>
      </c>
      <c r="W246" s="52">
        <f t="shared" si="41"/>
        <v>-588.29573529198365</v>
      </c>
      <c r="X246" t="b">
        <f t="shared" si="38"/>
        <v>0</v>
      </c>
      <c r="Y246" t="b">
        <f t="shared" si="39"/>
        <v>0</v>
      </c>
      <c r="Z246" t="b">
        <f t="shared" si="40"/>
        <v>1</v>
      </c>
    </row>
    <row r="247" spans="1:26" x14ac:dyDescent="0.35">
      <c r="A247" s="5">
        <v>45646</v>
      </c>
      <c r="B247" s="6">
        <f>TCS!B244</f>
        <v>4170.3</v>
      </c>
      <c r="C247" s="6">
        <f>RELIANCE!B244</f>
        <v>1205.3</v>
      </c>
      <c r="D247" s="4">
        <f>SBI!B244</f>
        <v>812</v>
      </c>
      <c r="E247" s="6">
        <f>HUL!B244</f>
        <v>2333.9</v>
      </c>
      <c r="F247" s="6">
        <f>SUN!B244</f>
        <v>1808.85</v>
      </c>
      <c r="H247" s="5">
        <v>45646</v>
      </c>
      <c r="I247" s="18">
        <f t="shared" si="32"/>
        <v>-2.378332826142926E-2</v>
      </c>
      <c r="J247" s="18">
        <f t="shared" si="33"/>
        <v>-2.0439676541102902E-2</v>
      </c>
      <c r="K247" s="18">
        <f t="shared" si="34"/>
        <v>-2.4975984630163262E-2</v>
      </c>
      <c r="L247" s="18">
        <f t="shared" si="35"/>
        <v>-1.0996461639510957E-2</v>
      </c>
      <c r="M247" s="18">
        <f t="shared" si="36"/>
        <v>-7.9251905884933915E-3</v>
      </c>
      <c r="U247" s="5">
        <v>45646</v>
      </c>
      <c r="V247" s="51">
        <f t="shared" si="37"/>
        <v>-1.7624128332139954E-2</v>
      </c>
      <c r="W247" s="52">
        <f t="shared" si="41"/>
        <v>-1762.4128332139953</v>
      </c>
      <c r="X247" t="b">
        <f t="shared" si="38"/>
        <v>0</v>
      </c>
      <c r="Y247" t="b">
        <f t="shared" si="39"/>
        <v>0</v>
      </c>
      <c r="Z247" t="b">
        <f t="shared" si="40"/>
        <v>1</v>
      </c>
    </row>
    <row r="248" spans="1:26" x14ac:dyDescent="0.35">
      <c r="A248" s="5">
        <v>45649</v>
      </c>
      <c r="B248" s="6">
        <f>TCS!B245</f>
        <v>4158.3</v>
      </c>
      <c r="C248" s="6">
        <f>RELIANCE!B245</f>
        <v>1222.3</v>
      </c>
      <c r="D248" s="4">
        <f>SBI!B245</f>
        <v>821.15</v>
      </c>
      <c r="E248" s="6">
        <f>HUL!B245</f>
        <v>2338.9</v>
      </c>
      <c r="F248" s="6">
        <f>SUN!B245</f>
        <v>1814.6</v>
      </c>
      <c r="H248" s="5">
        <v>45649</v>
      </c>
      <c r="I248" s="18">
        <f t="shared" si="32"/>
        <v>-2.8774908279979305E-3</v>
      </c>
      <c r="J248" s="18">
        <f t="shared" si="33"/>
        <v>1.4104372355430161E-2</v>
      </c>
      <c r="K248" s="18">
        <f t="shared" si="34"/>
        <v>1.126847290640387E-2</v>
      </c>
      <c r="L248" s="18">
        <f t="shared" si="35"/>
        <v>2.1423368610480331E-3</v>
      </c>
      <c r="M248" s="18">
        <f t="shared" si="36"/>
        <v>3.1788152693701388E-3</v>
      </c>
      <c r="U248" s="5">
        <v>45649</v>
      </c>
      <c r="V248" s="51">
        <f t="shared" si="37"/>
        <v>5.5633013128508551E-3</v>
      </c>
      <c r="W248" s="52">
        <f t="shared" si="41"/>
        <v>556.33013128508549</v>
      </c>
      <c r="X248" t="b">
        <f t="shared" si="38"/>
        <v>0</v>
      </c>
      <c r="Y248" t="b">
        <f t="shared" si="39"/>
        <v>0</v>
      </c>
      <c r="Z248" t="b">
        <f t="shared" si="40"/>
        <v>0</v>
      </c>
    </row>
    <row r="249" spans="1:26" x14ac:dyDescent="0.35">
      <c r="A249" s="5">
        <v>45650</v>
      </c>
      <c r="B249" s="6">
        <f>TCS!B246</f>
        <v>4179.5</v>
      </c>
      <c r="C249" s="6">
        <f>RELIANCE!B246</f>
        <v>1222.75</v>
      </c>
      <c r="D249" s="4">
        <f>SBI!B246</f>
        <v>812.05</v>
      </c>
      <c r="E249" s="6">
        <f>HUL!B246</f>
        <v>2335.5500000000002</v>
      </c>
      <c r="F249" s="6">
        <f>SUN!B246</f>
        <v>1819</v>
      </c>
      <c r="H249" s="5">
        <v>45650</v>
      </c>
      <c r="I249" s="18">
        <f t="shared" si="32"/>
        <v>5.0982372604189141E-3</v>
      </c>
      <c r="J249" s="18">
        <f t="shared" si="33"/>
        <v>3.6815838992065864E-4</v>
      </c>
      <c r="K249" s="18">
        <f t="shared" si="34"/>
        <v>-1.1082019119527553E-2</v>
      </c>
      <c r="L249" s="18">
        <f t="shared" si="35"/>
        <v>-1.4322972337422746E-3</v>
      </c>
      <c r="M249" s="18">
        <f t="shared" si="36"/>
        <v>2.4247768103162759E-3</v>
      </c>
      <c r="U249" s="5">
        <v>45650</v>
      </c>
      <c r="V249" s="51">
        <f t="shared" si="37"/>
        <v>-9.2462877852279596E-4</v>
      </c>
      <c r="W249" s="52">
        <f t="shared" si="41"/>
        <v>-92.46287785227959</v>
      </c>
      <c r="X249" t="b">
        <f t="shared" si="38"/>
        <v>0</v>
      </c>
      <c r="Y249" t="b">
        <f t="shared" si="39"/>
        <v>0</v>
      </c>
      <c r="Z249" t="b">
        <f t="shared" si="40"/>
        <v>1</v>
      </c>
    </row>
    <row r="250" spans="1:26" x14ac:dyDescent="0.35">
      <c r="A250" s="5">
        <v>45652</v>
      </c>
      <c r="B250" s="6">
        <f>TCS!B247</f>
        <v>4169.1000000000004</v>
      </c>
      <c r="C250" s="6">
        <f>RELIANCE!B247</f>
        <v>1216.55</v>
      </c>
      <c r="D250" s="4">
        <f>SBI!B247</f>
        <v>812.45</v>
      </c>
      <c r="E250" s="6">
        <f>HUL!B247</f>
        <v>2332.75</v>
      </c>
      <c r="F250" s="6">
        <f>SUN!B247</f>
        <v>1841.35</v>
      </c>
      <c r="H250" s="5">
        <v>45652</v>
      </c>
      <c r="I250" s="18">
        <f t="shared" si="32"/>
        <v>-2.488335925349805E-3</v>
      </c>
      <c r="J250" s="18">
        <f t="shared" si="33"/>
        <v>-5.0705377223472237E-3</v>
      </c>
      <c r="K250" s="18">
        <f t="shared" si="34"/>
        <v>4.9258050612666082E-4</v>
      </c>
      <c r="L250" s="18">
        <f t="shared" si="35"/>
        <v>-1.1988610819722023E-3</v>
      </c>
      <c r="M250" s="18">
        <f t="shared" si="36"/>
        <v>1.2286970863111479E-2</v>
      </c>
      <c r="U250" s="5">
        <v>45652</v>
      </c>
      <c r="V250" s="51">
        <f t="shared" si="37"/>
        <v>8.0436332791378206E-4</v>
      </c>
      <c r="W250" s="52">
        <f t="shared" si="41"/>
        <v>80.436332791378206</v>
      </c>
      <c r="X250" t="b">
        <f t="shared" si="38"/>
        <v>0</v>
      </c>
      <c r="Y250" t="b">
        <f t="shared" si="39"/>
        <v>0</v>
      </c>
      <c r="Z250" t="b">
        <f t="shared" si="40"/>
        <v>0</v>
      </c>
    </row>
    <row r="251" spans="1:26" x14ac:dyDescent="0.35">
      <c r="A251" s="5">
        <v>45653</v>
      </c>
      <c r="B251" s="6">
        <f>TCS!B248</f>
        <v>4164.8500000000004</v>
      </c>
      <c r="C251" s="6">
        <f>RELIANCE!B248</f>
        <v>1221.05</v>
      </c>
      <c r="D251" s="4">
        <f>SBI!B248</f>
        <v>799.65</v>
      </c>
      <c r="E251" s="6">
        <f>HUL!B248</f>
        <v>2341.25</v>
      </c>
      <c r="F251" s="6">
        <f>SUN!B248</f>
        <v>1861.25</v>
      </c>
      <c r="H251" s="5">
        <v>45653</v>
      </c>
      <c r="I251" s="18">
        <f t="shared" si="32"/>
        <v>-1.0194046676740287E-3</v>
      </c>
      <c r="J251" s="18">
        <f t="shared" si="33"/>
        <v>3.6989848341622E-3</v>
      </c>
      <c r="K251" s="18">
        <f t="shared" si="34"/>
        <v>-1.575481568096504E-2</v>
      </c>
      <c r="L251" s="18">
        <f t="shared" si="35"/>
        <v>3.6437680848784293E-3</v>
      </c>
      <c r="M251" s="18">
        <f t="shared" si="36"/>
        <v>1.0807288130990855E-2</v>
      </c>
      <c r="U251" s="5">
        <v>45653</v>
      </c>
      <c r="V251" s="51">
        <f t="shared" si="37"/>
        <v>2.7516414027848376E-4</v>
      </c>
      <c r="W251" s="52">
        <f t="shared" si="41"/>
        <v>27.516414027848377</v>
      </c>
      <c r="X251" t="b">
        <f t="shared" si="38"/>
        <v>0</v>
      </c>
      <c r="Y251" t="b">
        <f t="shared" si="39"/>
        <v>0</v>
      </c>
      <c r="Z251" t="b">
        <f t="shared" si="40"/>
        <v>0</v>
      </c>
    </row>
    <row r="252" spans="1:26" x14ac:dyDescent="0.35">
      <c r="A252" s="5">
        <v>45656</v>
      </c>
      <c r="B252" s="6">
        <f>TCS!B249</f>
        <v>4158.8</v>
      </c>
      <c r="C252" s="6">
        <f>RELIANCE!B249</f>
        <v>1210.7</v>
      </c>
      <c r="D252" s="4">
        <f>SBI!B249</f>
        <v>788.3</v>
      </c>
      <c r="E252" s="6">
        <f>HUL!B249</f>
        <v>2343.5</v>
      </c>
      <c r="F252" s="6">
        <f>SUN!B249</f>
        <v>1883.9</v>
      </c>
      <c r="H252" s="5">
        <v>45656</v>
      </c>
      <c r="I252" s="18">
        <f t="shared" si="32"/>
        <v>-1.4526333481398312E-3</v>
      </c>
      <c r="J252" s="18">
        <f t="shared" si="33"/>
        <v>-8.4763113713606231E-3</v>
      </c>
      <c r="K252" s="18">
        <f t="shared" si="34"/>
        <v>-1.4193709748014816E-2</v>
      </c>
      <c r="L252" s="18">
        <f t="shared" si="35"/>
        <v>9.6102509343309883E-4</v>
      </c>
      <c r="M252" s="18">
        <f t="shared" si="36"/>
        <v>1.2169241101410488E-2</v>
      </c>
      <c r="U252" s="5">
        <v>45656</v>
      </c>
      <c r="V252" s="51">
        <f t="shared" si="37"/>
        <v>-2.1984776545343363E-3</v>
      </c>
      <c r="W252" s="52">
        <f t="shared" si="41"/>
        <v>-219.84776545343362</v>
      </c>
      <c r="X252" t="b">
        <f t="shared" si="38"/>
        <v>0</v>
      </c>
      <c r="Y252" t="b">
        <f t="shared" si="39"/>
        <v>0</v>
      </c>
      <c r="Z252" t="b">
        <f t="shared" si="40"/>
        <v>1</v>
      </c>
    </row>
    <row r="253" spans="1:26" x14ac:dyDescent="0.35">
      <c r="A253" s="5">
        <v>45657</v>
      </c>
      <c r="B253" s="6">
        <f>TCS!B250</f>
        <v>4094.8</v>
      </c>
      <c r="C253" s="6">
        <f>RELIANCE!B250</f>
        <v>1215.45</v>
      </c>
      <c r="D253" s="4">
        <f>SBI!B250</f>
        <v>794.95</v>
      </c>
      <c r="E253" s="6">
        <f>HUL!B250</f>
        <v>2326.85</v>
      </c>
      <c r="F253" s="6">
        <f>SUN!B250</f>
        <v>1886.35</v>
      </c>
      <c r="H253" s="5">
        <v>45657</v>
      </c>
      <c r="I253" s="18">
        <f t="shared" si="32"/>
        <v>-1.5389054534961977E-2</v>
      </c>
      <c r="J253" s="18">
        <f t="shared" si="33"/>
        <v>3.9233501280251382E-3</v>
      </c>
      <c r="K253" s="18">
        <f t="shared" si="34"/>
        <v>8.4358746670050166E-3</v>
      </c>
      <c r="L253" s="18">
        <f t="shared" si="35"/>
        <v>-7.1047578408364176E-3</v>
      </c>
      <c r="M253" s="18">
        <f t="shared" si="36"/>
        <v>1.3004936567757586E-3</v>
      </c>
      <c r="U253" s="5">
        <v>45657</v>
      </c>
      <c r="V253" s="51">
        <f t="shared" si="37"/>
        <v>-1.7668187847984964E-3</v>
      </c>
      <c r="W253" s="52">
        <f t="shared" si="41"/>
        <v>-176.68187847984964</v>
      </c>
      <c r="X253" t="b">
        <f t="shared" si="38"/>
        <v>0</v>
      </c>
      <c r="Y253" t="b">
        <f t="shared" si="39"/>
        <v>0</v>
      </c>
      <c r="Z253" t="b">
        <f t="shared" si="40"/>
        <v>1</v>
      </c>
    </row>
  </sheetData>
  <mergeCells count="6">
    <mergeCell ref="A1:I1"/>
    <mergeCell ref="A3:F3"/>
    <mergeCell ref="H3:M3"/>
    <mergeCell ref="O3:S3"/>
    <mergeCell ref="U3:Z3"/>
    <mergeCell ref="AB9:AD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CB68-8AD3-4511-A6E5-CD300202638B}">
  <dimension ref="A1:F502"/>
  <sheetViews>
    <sheetView topLeftCell="A480" workbookViewId="0">
      <selection activeCell="B3" sqref="B3:F502"/>
    </sheetView>
  </sheetViews>
  <sheetFormatPr defaultRowHeight="14.5" x14ac:dyDescent="0.35"/>
  <sheetData>
    <row r="1" spans="1:6" x14ac:dyDescent="0.35">
      <c r="A1" s="68" t="s">
        <v>822</v>
      </c>
      <c r="B1" s="68"/>
      <c r="C1" s="68"/>
      <c r="D1" s="68"/>
      <c r="E1" s="68"/>
      <c r="F1" s="68"/>
    </row>
    <row r="2" spans="1:6" x14ac:dyDescent="0.35">
      <c r="A2" s="14" t="s">
        <v>820</v>
      </c>
      <c r="B2" s="14" t="s">
        <v>789</v>
      </c>
      <c r="C2" s="14" t="s">
        <v>790</v>
      </c>
      <c r="D2" s="14" t="s">
        <v>791</v>
      </c>
      <c r="E2" s="14" t="s">
        <v>792</v>
      </c>
      <c r="F2" s="14" t="s">
        <v>793</v>
      </c>
    </row>
    <row r="3" spans="1:6" x14ac:dyDescent="0.35">
      <c r="A3">
        <v>1</v>
      </c>
      <c r="B3">
        <f ca="1">_xlfn.NORM.S.INV(RAND())</f>
        <v>1.939096099474082</v>
      </c>
      <c r="C3">
        <f t="shared" ref="C3:F3" ca="1" si="0">_xlfn.NORM.S.INV(RAND())</f>
        <v>1.1696813611571821</v>
      </c>
      <c r="D3">
        <f t="shared" ca="1" si="0"/>
        <v>1.3222528492934604</v>
      </c>
      <c r="E3">
        <f t="shared" ca="1" si="0"/>
        <v>-1.3352664815687447</v>
      </c>
      <c r="F3">
        <f t="shared" ca="1" si="0"/>
        <v>1.3690482974123428</v>
      </c>
    </row>
    <row r="4" spans="1:6" x14ac:dyDescent="0.35">
      <c r="A4">
        <v>2</v>
      </c>
      <c r="B4">
        <f t="shared" ref="B4:F67" ca="1" si="1">_xlfn.NORM.S.INV(RAND())</f>
        <v>-0.47081520764342716</v>
      </c>
      <c r="C4">
        <f t="shared" ca="1" si="1"/>
        <v>-7.1278768715146476E-2</v>
      </c>
      <c r="D4">
        <f t="shared" ca="1" si="1"/>
        <v>-1.2498777414290414</v>
      </c>
      <c r="E4">
        <f t="shared" ca="1" si="1"/>
        <v>-1.3623523384257861</v>
      </c>
      <c r="F4">
        <f t="shared" ca="1" si="1"/>
        <v>-1.8131015621341542</v>
      </c>
    </row>
    <row r="5" spans="1:6" x14ac:dyDescent="0.35">
      <c r="A5">
        <v>3</v>
      </c>
      <c r="B5">
        <f t="shared" ca="1" si="1"/>
        <v>-0.74045405989222379</v>
      </c>
      <c r="C5">
        <f t="shared" ca="1" si="1"/>
        <v>-0.55951535525386786</v>
      </c>
      <c r="D5">
        <f t="shared" ca="1" si="1"/>
        <v>1.177211581002825</v>
      </c>
      <c r="E5">
        <f t="shared" ca="1" si="1"/>
        <v>-0.7094423619425495</v>
      </c>
      <c r="F5">
        <f t="shared" ca="1" si="1"/>
        <v>-0.16119159362199981</v>
      </c>
    </row>
    <row r="6" spans="1:6" x14ac:dyDescent="0.35">
      <c r="A6">
        <v>4</v>
      </c>
      <c r="B6">
        <f t="shared" ca="1" si="1"/>
        <v>-1.6559162507860552</v>
      </c>
      <c r="C6">
        <f t="shared" ca="1" si="1"/>
        <v>-1.3628140122311634</v>
      </c>
      <c r="D6">
        <f t="shared" ca="1" si="1"/>
        <v>-0.4506739608030188</v>
      </c>
      <c r="E6">
        <f t="shared" ca="1" si="1"/>
        <v>-0.93063432510771049</v>
      </c>
      <c r="F6">
        <f t="shared" ca="1" si="1"/>
        <v>-3.8729734335822392E-2</v>
      </c>
    </row>
    <row r="7" spans="1:6" x14ac:dyDescent="0.35">
      <c r="A7">
        <v>5</v>
      </c>
      <c r="B7">
        <f t="shared" ca="1" si="1"/>
        <v>0.89880091923537286</v>
      </c>
      <c r="C7">
        <f t="shared" ca="1" si="1"/>
        <v>-0.464731764818544</v>
      </c>
      <c r="D7">
        <f t="shared" ca="1" si="1"/>
        <v>0.16354215429506755</v>
      </c>
      <c r="E7">
        <f t="shared" ca="1" si="1"/>
        <v>0.95463661862097537</v>
      </c>
      <c r="F7">
        <f t="shared" ca="1" si="1"/>
        <v>1.9303688963116439</v>
      </c>
    </row>
    <row r="8" spans="1:6" x14ac:dyDescent="0.35">
      <c r="A8">
        <v>6</v>
      </c>
      <c r="B8">
        <f t="shared" ca="1" si="1"/>
        <v>1.9012058614593528</v>
      </c>
      <c r="C8">
        <f t="shared" ca="1" si="1"/>
        <v>-1.0480742738690676E-2</v>
      </c>
      <c r="D8">
        <f t="shared" ca="1" si="1"/>
        <v>0.99951949231915382</v>
      </c>
      <c r="E8">
        <f t="shared" ca="1" si="1"/>
        <v>-0.34090989354935042</v>
      </c>
      <c r="F8">
        <f t="shared" ca="1" si="1"/>
        <v>-0.42978946462846451</v>
      </c>
    </row>
    <row r="9" spans="1:6" x14ac:dyDescent="0.35">
      <c r="A9">
        <v>7</v>
      </c>
      <c r="B9">
        <f t="shared" ca="1" si="1"/>
        <v>-1.5766261545725442</v>
      </c>
      <c r="C9">
        <f t="shared" ca="1" si="1"/>
        <v>0.74255478501003491</v>
      </c>
      <c r="D9">
        <f t="shared" ca="1" si="1"/>
        <v>0.47345321980965033</v>
      </c>
      <c r="E9">
        <f t="shared" ca="1" si="1"/>
        <v>-0.45612751503237181</v>
      </c>
      <c r="F9">
        <f t="shared" ca="1" si="1"/>
        <v>0.76657345109607522</v>
      </c>
    </row>
    <row r="10" spans="1:6" x14ac:dyDescent="0.35">
      <c r="A10">
        <v>8</v>
      </c>
      <c r="B10">
        <f t="shared" ca="1" si="1"/>
        <v>-0.39486076351998001</v>
      </c>
      <c r="C10">
        <f t="shared" ca="1" si="1"/>
        <v>-1.0092856752871868</v>
      </c>
      <c r="D10">
        <f t="shared" ca="1" si="1"/>
        <v>0.25966750755273066</v>
      </c>
      <c r="E10">
        <f t="shared" ca="1" si="1"/>
        <v>1.0539919871362289</v>
      </c>
      <c r="F10">
        <f t="shared" ca="1" si="1"/>
        <v>-0.62720913417834989</v>
      </c>
    </row>
    <row r="11" spans="1:6" x14ac:dyDescent="0.35">
      <c r="A11">
        <v>9</v>
      </c>
      <c r="B11">
        <f t="shared" ca="1" si="1"/>
        <v>1.4092414936525217</v>
      </c>
      <c r="C11">
        <f t="shared" ca="1" si="1"/>
        <v>1.7722009308853846</v>
      </c>
      <c r="D11">
        <f t="shared" ca="1" si="1"/>
        <v>1.4417338924192127</v>
      </c>
      <c r="E11">
        <f t="shared" ca="1" si="1"/>
        <v>-0.27891717210734218</v>
      </c>
      <c r="F11">
        <f t="shared" ca="1" si="1"/>
        <v>-0.4732978118603739</v>
      </c>
    </row>
    <row r="12" spans="1:6" x14ac:dyDescent="0.35">
      <c r="A12">
        <v>10</v>
      </c>
      <c r="B12">
        <f t="shared" ca="1" si="1"/>
        <v>-1.9095729319478374</v>
      </c>
      <c r="C12">
        <f t="shared" ca="1" si="1"/>
        <v>-1.0545542877955019</v>
      </c>
      <c r="D12">
        <f t="shared" ca="1" si="1"/>
        <v>-1.1988796437610008</v>
      </c>
      <c r="E12">
        <f t="shared" ca="1" si="1"/>
        <v>-1.046987852853672</v>
      </c>
      <c r="F12">
        <f t="shared" ca="1" si="1"/>
        <v>-0.76382658242831281</v>
      </c>
    </row>
    <row r="13" spans="1:6" x14ac:dyDescent="0.35">
      <c r="A13">
        <v>11</v>
      </c>
      <c r="B13">
        <f t="shared" ca="1" si="1"/>
        <v>0.6797046151544659</v>
      </c>
      <c r="C13">
        <f t="shared" ca="1" si="1"/>
        <v>-0.55825366085643824</v>
      </c>
      <c r="D13">
        <f t="shared" ca="1" si="1"/>
        <v>0.98929644385270121</v>
      </c>
      <c r="E13">
        <f t="shared" ca="1" si="1"/>
        <v>5.9315274594843079E-2</v>
      </c>
      <c r="F13">
        <f t="shared" ca="1" si="1"/>
        <v>0.59875167450578304</v>
      </c>
    </row>
    <row r="14" spans="1:6" x14ac:dyDescent="0.35">
      <c r="A14">
        <v>12</v>
      </c>
      <c r="B14">
        <f t="shared" ca="1" si="1"/>
        <v>-1.2307167823876006</v>
      </c>
      <c r="C14">
        <f t="shared" ca="1" si="1"/>
        <v>-0.46701282900421953</v>
      </c>
      <c r="D14">
        <f t="shared" ca="1" si="1"/>
        <v>1.3765671761487204</v>
      </c>
      <c r="E14">
        <f t="shared" ca="1" si="1"/>
        <v>0.34509494443790517</v>
      </c>
      <c r="F14">
        <f t="shared" ca="1" si="1"/>
        <v>0.1895097496994122</v>
      </c>
    </row>
    <row r="15" spans="1:6" x14ac:dyDescent="0.35">
      <c r="A15">
        <v>13</v>
      </c>
      <c r="B15">
        <f t="shared" ca="1" si="1"/>
        <v>2.4616407747337159</v>
      </c>
      <c r="C15">
        <f t="shared" ca="1" si="1"/>
        <v>-1.0076353099340025</v>
      </c>
      <c r="D15">
        <f t="shared" ca="1" si="1"/>
        <v>0.86779390635250186</v>
      </c>
      <c r="E15">
        <f t="shared" ca="1" si="1"/>
        <v>0.51772812864368478</v>
      </c>
      <c r="F15">
        <f t="shared" ca="1" si="1"/>
        <v>0.87773250139879</v>
      </c>
    </row>
    <row r="16" spans="1:6" x14ac:dyDescent="0.35">
      <c r="A16">
        <v>14</v>
      </c>
      <c r="B16">
        <f t="shared" ca="1" si="1"/>
        <v>0.47437643890198278</v>
      </c>
      <c r="C16">
        <f t="shared" ca="1" si="1"/>
        <v>-0.25836211171598716</v>
      </c>
      <c r="D16">
        <f t="shared" ca="1" si="1"/>
        <v>0.18036661566858661</v>
      </c>
      <c r="E16">
        <f t="shared" ca="1" si="1"/>
        <v>0.21479339009812953</v>
      </c>
      <c r="F16">
        <f t="shared" ca="1" si="1"/>
        <v>0.9203019743782751</v>
      </c>
    </row>
    <row r="17" spans="1:6" x14ac:dyDescent="0.35">
      <c r="A17">
        <v>15</v>
      </c>
      <c r="B17">
        <f t="shared" ca="1" si="1"/>
        <v>0.77036544470353052</v>
      </c>
      <c r="C17">
        <f t="shared" ca="1" si="1"/>
        <v>1.3948911103545671</v>
      </c>
      <c r="D17">
        <f t="shared" ca="1" si="1"/>
        <v>1.3437047839350349</v>
      </c>
      <c r="E17">
        <f t="shared" ca="1" si="1"/>
        <v>0.90819441994278671</v>
      </c>
      <c r="F17">
        <f t="shared" ca="1" si="1"/>
        <v>-6.6912336078390436E-2</v>
      </c>
    </row>
    <row r="18" spans="1:6" x14ac:dyDescent="0.35">
      <c r="A18">
        <v>16</v>
      </c>
      <c r="B18">
        <f t="shared" ca="1" si="1"/>
        <v>-0.71788870322564802</v>
      </c>
      <c r="C18">
        <f t="shared" ca="1" si="1"/>
        <v>-1.1027650133160642</v>
      </c>
      <c r="D18">
        <f t="shared" ca="1" si="1"/>
        <v>0.27762695838934359</v>
      </c>
      <c r="E18">
        <f t="shared" ca="1" si="1"/>
        <v>-0.55403501801132948</v>
      </c>
      <c r="F18">
        <f t="shared" ca="1" si="1"/>
        <v>0.12572173975068204</v>
      </c>
    </row>
    <row r="19" spans="1:6" x14ac:dyDescent="0.35">
      <c r="A19">
        <v>17</v>
      </c>
      <c r="B19">
        <f t="shared" ca="1" si="1"/>
        <v>2.0993297251434968</v>
      </c>
      <c r="C19">
        <f t="shared" ca="1" si="1"/>
        <v>0.20067943363005405</v>
      </c>
      <c r="D19">
        <f t="shared" ca="1" si="1"/>
        <v>0.15218239499169212</v>
      </c>
      <c r="E19">
        <f t="shared" ca="1" si="1"/>
        <v>-0.29830300234866003</v>
      </c>
      <c r="F19">
        <f t="shared" ca="1" si="1"/>
        <v>1.5334816209246189</v>
      </c>
    </row>
    <row r="20" spans="1:6" x14ac:dyDescent="0.35">
      <c r="A20">
        <v>18</v>
      </c>
      <c r="B20">
        <f t="shared" ca="1" si="1"/>
        <v>-0.93191913517473846</v>
      </c>
      <c r="C20">
        <f t="shared" ca="1" si="1"/>
        <v>0.28225051137928686</v>
      </c>
      <c r="D20">
        <f t="shared" ca="1" si="1"/>
        <v>1.0098008006097141</v>
      </c>
      <c r="E20">
        <f t="shared" ca="1" si="1"/>
        <v>0.81338377797247841</v>
      </c>
      <c r="F20">
        <f t="shared" ca="1" si="1"/>
        <v>0.7856498291767694</v>
      </c>
    </row>
    <row r="21" spans="1:6" x14ac:dyDescent="0.35">
      <c r="A21">
        <v>19</v>
      </c>
      <c r="B21">
        <f t="shared" ca="1" si="1"/>
        <v>-2.408660139625646</v>
      </c>
      <c r="C21">
        <f t="shared" ca="1" si="1"/>
        <v>-0.38835675130642</v>
      </c>
      <c r="D21">
        <f t="shared" ca="1" si="1"/>
        <v>3.2492341669727809E-2</v>
      </c>
      <c r="E21">
        <f t="shared" ca="1" si="1"/>
        <v>-0.17518955993156113</v>
      </c>
      <c r="F21">
        <f t="shared" ca="1" si="1"/>
        <v>1.3943266707749671</v>
      </c>
    </row>
    <row r="22" spans="1:6" x14ac:dyDescent="0.35">
      <c r="A22">
        <v>20</v>
      </c>
      <c r="B22">
        <f t="shared" ca="1" si="1"/>
        <v>0.11631748694463283</v>
      </c>
      <c r="C22">
        <f t="shared" ca="1" si="1"/>
        <v>-0.4868623815985561</v>
      </c>
      <c r="D22">
        <f t="shared" ca="1" si="1"/>
        <v>-1.9473023205144464</v>
      </c>
      <c r="E22">
        <f t="shared" ca="1" si="1"/>
        <v>-1.5784188072460856</v>
      </c>
      <c r="F22">
        <f t="shared" ca="1" si="1"/>
        <v>-0.27866873386008534</v>
      </c>
    </row>
    <row r="23" spans="1:6" x14ac:dyDescent="0.35">
      <c r="A23">
        <v>21</v>
      </c>
      <c r="B23">
        <f t="shared" ca="1" si="1"/>
        <v>-1.8297496836464615</v>
      </c>
      <c r="C23">
        <f t="shared" ca="1" si="1"/>
        <v>0.46925069953875348</v>
      </c>
      <c r="D23">
        <f t="shared" ca="1" si="1"/>
        <v>0.75850657430919355</v>
      </c>
      <c r="E23">
        <f t="shared" ca="1" si="1"/>
        <v>-0.17519948740378261</v>
      </c>
      <c r="F23">
        <f t="shared" ca="1" si="1"/>
        <v>-1.7619866365913923</v>
      </c>
    </row>
    <row r="24" spans="1:6" x14ac:dyDescent="0.35">
      <c r="A24">
        <v>22</v>
      </c>
      <c r="B24">
        <f t="shared" ca="1" si="1"/>
        <v>-0.3907973741776184</v>
      </c>
      <c r="C24">
        <f t="shared" ca="1" si="1"/>
        <v>-0.48605674831523643</v>
      </c>
      <c r="D24">
        <f t="shared" ca="1" si="1"/>
        <v>-0.82262436877429845</v>
      </c>
      <c r="E24">
        <f t="shared" ca="1" si="1"/>
        <v>-0.31722158526409661</v>
      </c>
      <c r="F24">
        <f t="shared" ca="1" si="1"/>
        <v>0.79133498830517013</v>
      </c>
    </row>
    <row r="25" spans="1:6" x14ac:dyDescent="0.35">
      <c r="A25">
        <v>23</v>
      </c>
      <c r="B25">
        <f t="shared" ca="1" si="1"/>
        <v>0.68064849391383864</v>
      </c>
      <c r="C25">
        <f t="shared" ca="1" si="1"/>
        <v>1.7557820099666972</v>
      </c>
      <c r="D25">
        <f t="shared" ca="1" si="1"/>
        <v>0.73954877041228073</v>
      </c>
      <c r="E25">
        <f t="shared" ca="1" si="1"/>
        <v>1.4904509569074251</v>
      </c>
      <c r="F25">
        <f t="shared" ca="1" si="1"/>
        <v>-1.0405417004497299</v>
      </c>
    </row>
    <row r="26" spans="1:6" x14ac:dyDescent="0.35">
      <c r="A26">
        <v>24</v>
      </c>
      <c r="B26">
        <f t="shared" ca="1" si="1"/>
        <v>-0.88028637392457587</v>
      </c>
      <c r="C26">
        <f t="shared" ca="1" si="1"/>
        <v>0.99588840780531218</v>
      </c>
      <c r="D26">
        <f t="shared" ca="1" si="1"/>
        <v>-0.4146388963267853</v>
      </c>
      <c r="E26">
        <f t="shared" ca="1" si="1"/>
        <v>0.63557580051448248</v>
      </c>
      <c r="F26">
        <f t="shared" ca="1" si="1"/>
        <v>0.7021786527498507</v>
      </c>
    </row>
    <row r="27" spans="1:6" x14ac:dyDescent="0.35">
      <c r="A27">
        <v>25</v>
      </c>
      <c r="B27">
        <f t="shared" ca="1" si="1"/>
        <v>-0.92078261390089666</v>
      </c>
      <c r="C27">
        <f t="shared" ca="1" si="1"/>
        <v>-0.39380841146309009</v>
      </c>
      <c r="D27">
        <f t="shared" ca="1" si="1"/>
        <v>0.43114122006679545</v>
      </c>
      <c r="E27">
        <f t="shared" ca="1" si="1"/>
        <v>0.6009692395698073</v>
      </c>
      <c r="F27">
        <f t="shared" ca="1" si="1"/>
        <v>-0.18999682273495397</v>
      </c>
    </row>
    <row r="28" spans="1:6" x14ac:dyDescent="0.35">
      <c r="A28">
        <v>26</v>
      </c>
      <c r="B28">
        <f t="shared" ca="1" si="1"/>
        <v>0.1366041827006074</v>
      </c>
      <c r="C28">
        <f t="shared" ca="1" si="1"/>
        <v>-1.9424340973686831E-2</v>
      </c>
      <c r="D28">
        <f t="shared" ca="1" si="1"/>
        <v>0.61820473697557254</v>
      </c>
      <c r="E28">
        <f t="shared" ca="1" si="1"/>
        <v>-4.9052148865509654E-2</v>
      </c>
      <c r="F28">
        <f t="shared" ca="1" si="1"/>
        <v>-0.27272873912804207</v>
      </c>
    </row>
    <row r="29" spans="1:6" x14ac:dyDescent="0.35">
      <c r="A29">
        <v>27</v>
      </c>
      <c r="B29">
        <f t="shared" ca="1" si="1"/>
        <v>-0.26295296231913379</v>
      </c>
      <c r="C29">
        <f t="shared" ca="1" si="1"/>
        <v>0.55507810440650307</v>
      </c>
      <c r="D29">
        <f t="shared" ca="1" si="1"/>
        <v>-0.7493728040011377</v>
      </c>
      <c r="E29">
        <f t="shared" ca="1" si="1"/>
        <v>-0.54893031723629926</v>
      </c>
      <c r="F29">
        <f t="shared" ca="1" si="1"/>
        <v>0.40129616750948321</v>
      </c>
    </row>
    <row r="30" spans="1:6" x14ac:dyDescent="0.35">
      <c r="A30">
        <v>28</v>
      </c>
      <c r="B30">
        <f t="shared" ca="1" si="1"/>
        <v>-1.2914472858343766</v>
      </c>
      <c r="C30">
        <f t="shared" ca="1" si="1"/>
        <v>0.43339740137107924</v>
      </c>
      <c r="D30">
        <f t="shared" ca="1" si="1"/>
        <v>0.96466844216485403</v>
      </c>
      <c r="E30">
        <f t="shared" ca="1" si="1"/>
        <v>-2.3316128186204215</v>
      </c>
      <c r="F30">
        <f t="shared" ca="1" si="1"/>
        <v>0.89024547437739354</v>
      </c>
    </row>
    <row r="31" spans="1:6" x14ac:dyDescent="0.35">
      <c r="A31">
        <v>29</v>
      </c>
      <c r="B31">
        <f t="shared" ca="1" si="1"/>
        <v>0.25772468899780754</v>
      </c>
      <c r="C31">
        <f t="shared" ca="1" si="1"/>
        <v>1.2560037475136605</v>
      </c>
      <c r="D31">
        <f t="shared" ca="1" si="1"/>
        <v>-0.57121019823799368</v>
      </c>
      <c r="E31">
        <f t="shared" ca="1" si="1"/>
        <v>-0.26390004527164884</v>
      </c>
      <c r="F31">
        <f t="shared" ca="1" si="1"/>
        <v>0.62881682272803574</v>
      </c>
    </row>
    <row r="32" spans="1:6" x14ac:dyDescent="0.35">
      <c r="A32">
        <v>30</v>
      </c>
      <c r="B32">
        <f t="shared" ca="1" si="1"/>
        <v>-0.19748118050987379</v>
      </c>
      <c r="C32">
        <f t="shared" ca="1" si="1"/>
        <v>1.4246812048854558</v>
      </c>
      <c r="D32">
        <f t="shared" ca="1" si="1"/>
        <v>0.23214123063948497</v>
      </c>
      <c r="E32">
        <f t="shared" ca="1" si="1"/>
        <v>-0.24951951243000817</v>
      </c>
      <c r="F32">
        <f t="shared" ca="1" si="1"/>
        <v>-0.47438467863452638</v>
      </c>
    </row>
    <row r="33" spans="1:6" x14ac:dyDescent="0.35">
      <c r="A33">
        <v>31</v>
      </c>
      <c r="B33">
        <f t="shared" ca="1" si="1"/>
        <v>1.1136826944035003</v>
      </c>
      <c r="C33">
        <f t="shared" ca="1" si="1"/>
        <v>-0.43332057899294685</v>
      </c>
      <c r="D33">
        <f t="shared" ca="1" si="1"/>
        <v>-0.56151608170428136</v>
      </c>
      <c r="E33">
        <f t="shared" ca="1" si="1"/>
        <v>0.2492757678752871</v>
      </c>
      <c r="F33">
        <f t="shared" ca="1" si="1"/>
        <v>0.32866393249640397</v>
      </c>
    </row>
    <row r="34" spans="1:6" x14ac:dyDescent="0.35">
      <c r="A34">
        <v>32</v>
      </c>
      <c r="B34">
        <f t="shared" ca="1" si="1"/>
        <v>0.6268333611076089</v>
      </c>
      <c r="C34">
        <f t="shared" ca="1" si="1"/>
        <v>-0.48872084263079674</v>
      </c>
      <c r="D34">
        <f t="shared" ca="1" si="1"/>
        <v>1.4727389377974829</v>
      </c>
      <c r="E34">
        <f t="shared" ca="1" si="1"/>
        <v>1.8538852147359712</v>
      </c>
      <c r="F34">
        <f t="shared" ca="1" si="1"/>
        <v>0.84062954964466274</v>
      </c>
    </row>
    <row r="35" spans="1:6" x14ac:dyDescent="0.35">
      <c r="A35">
        <v>33</v>
      </c>
      <c r="B35">
        <f t="shared" ca="1" si="1"/>
        <v>-1.9867069408273477</v>
      </c>
      <c r="C35">
        <f t="shared" ca="1" si="1"/>
        <v>-0.2417300035934192</v>
      </c>
      <c r="D35">
        <f t="shared" ca="1" si="1"/>
        <v>1.5168284757558959</v>
      </c>
      <c r="E35">
        <f t="shared" ca="1" si="1"/>
        <v>-0.48980443068796936</v>
      </c>
      <c r="F35">
        <f t="shared" ca="1" si="1"/>
        <v>0.22562003492831809</v>
      </c>
    </row>
    <row r="36" spans="1:6" x14ac:dyDescent="0.35">
      <c r="A36">
        <v>34</v>
      </c>
      <c r="B36">
        <f t="shared" ca="1" si="1"/>
        <v>3.037782030151457E-2</v>
      </c>
      <c r="C36">
        <f t="shared" ca="1" si="1"/>
        <v>-1.0910038847906365</v>
      </c>
      <c r="D36">
        <f t="shared" ca="1" si="1"/>
        <v>-0.21628891999762698</v>
      </c>
      <c r="E36">
        <f t="shared" ca="1" si="1"/>
        <v>-1.0949957679427702</v>
      </c>
      <c r="F36">
        <f t="shared" ca="1" si="1"/>
        <v>-0.33761789747750037</v>
      </c>
    </row>
    <row r="37" spans="1:6" x14ac:dyDescent="0.35">
      <c r="A37">
        <v>35</v>
      </c>
      <c r="B37">
        <f t="shared" ca="1" si="1"/>
        <v>-1.4363401106888829</v>
      </c>
      <c r="C37">
        <f t="shared" ca="1" si="1"/>
        <v>-0.38930082223385631</v>
      </c>
      <c r="D37">
        <f t="shared" ca="1" si="1"/>
        <v>-0.29143904846342156</v>
      </c>
      <c r="E37">
        <f t="shared" ca="1" si="1"/>
        <v>-0.81130254248925016</v>
      </c>
      <c r="F37">
        <f t="shared" ca="1" si="1"/>
        <v>0.86313152913334124</v>
      </c>
    </row>
    <row r="38" spans="1:6" x14ac:dyDescent="0.35">
      <c r="A38">
        <v>36</v>
      </c>
      <c r="B38">
        <f t="shared" ca="1" si="1"/>
        <v>0.89656136023046373</v>
      </c>
      <c r="C38">
        <f t="shared" ca="1" si="1"/>
        <v>0.7530996743988172</v>
      </c>
      <c r="D38">
        <f t="shared" ca="1" si="1"/>
        <v>0.79248750118866707</v>
      </c>
      <c r="E38">
        <f t="shared" ca="1" si="1"/>
        <v>0.24382156374281549</v>
      </c>
      <c r="F38">
        <f t="shared" ca="1" si="1"/>
        <v>0.39908730354101202</v>
      </c>
    </row>
    <row r="39" spans="1:6" x14ac:dyDescent="0.35">
      <c r="A39">
        <v>37</v>
      </c>
      <c r="B39">
        <f t="shared" ca="1" si="1"/>
        <v>0.33221043462661293</v>
      </c>
      <c r="C39">
        <f t="shared" ca="1" si="1"/>
        <v>-0.47018073017747047</v>
      </c>
      <c r="D39">
        <f t="shared" ca="1" si="1"/>
        <v>-1.1723369651768736</v>
      </c>
      <c r="E39">
        <f t="shared" ca="1" si="1"/>
        <v>-1.6446866522204893</v>
      </c>
      <c r="F39">
        <f t="shared" ca="1" si="1"/>
        <v>0.22647166458010945</v>
      </c>
    </row>
    <row r="40" spans="1:6" x14ac:dyDescent="0.35">
      <c r="A40">
        <v>38</v>
      </c>
      <c r="B40">
        <f t="shared" ca="1" si="1"/>
        <v>-0.62772326268417133</v>
      </c>
      <c r="C40">
        <f t="shared" ca="1" si="1"/>
        <v>0.20901453560028285</v>
      </c>
      <c r="D40">
        <f t="shared" ca="1" si="1"/>
        <v>1.1432196160545638</v>
      </c>
      <c r="E40">
        <f t="shared" ca="1" si="1"/>
        <v>0.22918140812003041</v>
      </c>
      <c r="F40">
        <f t="shared" ca="1" si="1"/>
        <v>0.77059916744562018</v>
      </c>
    </row>
    <row r="41" spans="1:6" x14ac:dyDescent="0.35">
      <c r="A41">
        <v>39</v>
      </c>
      <c r="B41">
        <f t="shared" ca="1" si="1"/>
        <v>-1.8449948088793739</v>
      </c>
      <c r="C41">
        <f t="shared" ca="1" si="1"/>
        <v>-1.5642256978459609E-2</v>
      </c>
      <c r="D41">
        <f t="shared" ca="1" si="1"/>
        <v>1.4876837146215585</v>
      </c>
      <c r="E41">
        <f t="shared" ca="1" si="1"/>
        <v>0.72191088226022915</v>
      </c>
      <c r="F41">
        <f t="shared" ca="1" si="1"/>
        <v>0.20770121589580914</v>
      </c>
    </row>
    <row r="42" spans="1:6" x14ac:dyDescent="0.35">
      <c r="A42">
        <v>40</v>
      </c>
      <c r="B42">
        <f t="shared" ca="1" si="1"/>
        <v>0.88953869814123476</v>
      </c>
      <c r="C42">
        <f t="shared" ca="1" si="1"/>
        <v>-0.44459457543166303</v>
      </c>
      <c r="D42">
        <f t="shared" ca="1" si="1"/>
        <v>1.9469851719445028E-2</v>
      </c>
      <c r="E42">
        <f t="shared" ca="1" si="1"/>
        <v>0.81884264491175673</v>
      </c>
      <c r="F42">
        <f t="shared" ca="1" si="1"/>
        <v>0.54450048804784335</v>
      </c>
    </row>
    <row r="43" spans="1:6" x14ac:dyDescent="0.35">
      <c r="A43">
        <v>41</v>
      </c>
      <c r="B43">
        <f t="shared" ca="1" si="1"/>
        <v>-1.1177349571870354</v>
      </c>
      <c r="C43">
        <f t="shared" ca="1" si="1"/>
        <v>0.11661047796089805</v>
      </c>
      <c r="D43">
        <f t="shared" ca="1" si="1"/>
        <v>0.56991440249212055</v>
      </c>
      <c r="E43">
        <f t="shared" ca="1" si="1"/>
        <v>-0.83005108368366243</v>
      </c>
      <c r="F43">
        <f t="shared" ca="1" si="1"/>
        <v>-1.2589219729001611</v>
      </c>
    </row>
    <row r="44" spans="1:6" x14ac:dyDescent="0.35">
      <c r="A44">
        <v>42</v>
      </c>
      <c r="B44">
        <f t="shared" ca="1" si="1"/>
        <v>-0.15448987610658782</v>
      </c>
      <c r="C44">
        <f t="shared" ca="1" si="1"/>
        <v>-1.7656676446108912</v>
      </c>
      <c r="D44">
        <f t="shared" ca="1" si="1"/>
        <v>1.5664107545138646</v>
      </c>
      <c r="E44">
        <f t="shared" ca="1" si="1"/>
        <v>0.78571660498249862</v>
      </c>
      <c r="F44">
        <f t="shared" ca="1" si="1"/>
        <v>-0.18596442010510381</v>
      </c>
    </row>
    <row r="45" spans="1:6" x14ac:dyDescent="0.35">
      <c r="A45">
        <v>43</v>
      </c>
      <c r="B45">
        <f t="shared" ca="1" si="1"/>
        <v>0.80846223494093705</v>
      </c>
      <c r="C45">
        <f t="shared" ca="1" si="1"/>
        <v>-0.6906662827682658</v>
      </c>
      <c r="D45">
        <f t="shared" ca="1" si="1"/>
        <v>-1.6527785407291073E-3</v>
      </c>
      <c r="E45">
        <f t="shared" ca="1" si="1"/>
        <v>-0.33667063826453203</v>
      </c>
      <c r="F45">
        <f t="shared" ca="1" si="1"/>
        <v>1.9782056899689227</v>
      </c>
    </row>
    <row r="46" spans="1:6" x14ac:dyDescent="0.35">
      <c r="A46">
        <v>44</v>
      </c>
      <c r="B46">
        <f t="shared" ca="1" si="1"/>
        <v>-0.60286888283793116</v>
      </c>
      <c r="C46">
        <f t="shared" ca="1" si="1"/>
        <v>0.65114292922575567</v>
      </c>
      <c r="D46">
        <f t="shared" ca="1" si="1"/>
        <v>0.50646043276969555</v>
      </c>
      <c r="E46">
        <f t="shared" ca="1" si="1"/>
        <v>1.700759643254387</v>
      </c>
      <c r="F46">
        <f t="shared" ca="1" si="1"/>
        <v>-0.64099186500935201</v>
      </c>
    </row>
    <row r="47" spans="1:6" x14ac:dyDescent="0.35">
      <c r="A47">
        <v>45</v>
      </c>
      <c r="B47">
        <f t="shared" ca="1" si="1"/>
        <v>-1.2782187744542719</v>
      </c>
      <c r="C47">
        <f t="shared" ca="1" si="1"/>
        <v>-0.50618650458191483</v>
      </c>
      <c r="D47">
        <f t="shared" ca="1" si="1"/>
        <v>-0.46246756454621868</v>
      </c>
      <c r="E47">
        <f t="shared" ca="1" si="1"/>
        <v>-0.79409401866966967</v>
      </c>
      <c r="F47">
        <f t="shared" ca="1" si="1"/>
        <v>0.40083236483303075</v>
      </c>
    </row>
    <row r="48" spans="1:6" x14ac:dyDescent="0.35">
      <c r="A48">
        <v>46</v>
      </c>
      <c r="B48">
        <f t="shared" ca="1" si="1"/>
        <v>-0.96829439661841443</v>
      </c>
      <c r="C48">
        <f t="shared" ca="1" si="1"/>
        <v>-0.21117695415335699</v>
      </c>
      <c r="D48">
        <f t="shared" ca="1" si="1"/>
        <v>-0.37503024709049659</v>
      </c>
      <c r="E48">
        <f t="shared" ca="1" si="1"/>
        <v>-0.28061359577403866</v>
      </c>
      <c r="F48">
        <f t="shared" ca="1" si="1"/>
        <v>-1.5915478551730589</v>
      </c>
    </row>
    <row r="49" spans="1:6" x14ac:dyDescent="0.35">
      <c r="A49">
        <v>47</v>
      </c>
      <c r="B49">
        <f t="shared" ca="1" si="1"/>
        <v>-0.28442140704898944</v>
      </c>
      <c r="C49">
        <f t="shared" ca="1" si="1"/>
        <v>0.84297637829042027</v>
      </c>
      <c r="D49">
        <f t="shared" ca="1" si="1"/>
        <v>1.684691592126998</v>
      </c>
      <c r="E49">
        <f t="shared" ca="1" si="1"/>
        <v>0.62552477743569634</v>
      </c>
      <c r="F49">
        <f t="shared" ca="1" si="1"/>
        <v>0.28944135352557898</v>
      </c>
    </row>
    <row r="50" spans="1:6" x14ac:dyDescent="0.35">
      <c r="A50">
        <v>48</v>
      </c>
      <c r="B50">
        <f t="shared" ca="1" si="1"/>
        <v>7.5985709958606446E-3</v>
      </c>
      <c r="C50">
        <f t="shared" ca="1" si="1"/>
        <v>-0.15100950602423907</v>
      </c>
      <c r="D50">
        <f t="shared" ca="1" si="1"/>
        <v>1.4630629205202574</v>
      </c>
      <c r="E50">
        <f t="shared" ca="1" si="1"/>
        <v>-0.97200308401531144</v>
      </c>
      <c r="F50">
        <f t="shared" ca="1" si="1"/>
        <v>0.54511167231126378</v>
      </c>
    </row>
    <row r="51" spans="1:6" x14ac:dyDescent="0.35">
      <c r="A51">
        <v>49</v>
      </c>
      <c r="B51">
        <f t="shared" ca="1" si="1"/>
        <v>-1.962491601915531</v>
      </c>
      <c r="C51">
        <f t="shared" ca="1" si="1"/>
        <v>-0.44942579487107454</v>
      </c>
      <c r="D51">
        <f t="shared" ca="1" si="1"/>
        <v>-1.021321541651379</v>
      </c>
      <c r="E51">
        <f t="shared" ca="1" si="1"/>
        <v>-0.77899263906433847</v>
      </c>
      <c r="F51">
        <f t="shared" ref="C51:F66" ca="1" si="2">_xlfn.NORM.S.INV(RAND())</f>
        <v>1.1116990048959614</v>
      </c>
    </row>
    <row r="52" spans="1:6" x14ac:dyDescent="0.35">
      <c r="A52">
        <v>50</v>
      </c>
      <c r="B52">
        <f t="shared" ca="1" si="1"/>
        <v>-0.40272465439840666</v>
      </c>
      <c r="C52">
        <f t="shared" ca="1" si="2"/>
        <v>-0.70282391070091832</v>
      </c>
      <c r="D52">
        <f t="shared" ca="1" si="2"/>
        <v>-1.0456607918043528</v>
      </c>
      <c r="E52">
        <f t="shared" ca="1" si="2"/>
        <v>2.1603465224879681</v>
      </c>
      <c r="F52">
        <f t="shared" ca="1" si="2"/>
        <v>-8.2862034542326324E-2</v>
      </c>
    </row>
    <row r="53" spans="1:6" x14ac:dyDescent="0.35">
      <c r="A53">
        <v>51</v>
      </c>
      <c r="B53">
        <f t="shared" ca="1" si="1"/>
        <v>-0.77856688631249626</v>
      </c>
      <c r="C53">
        <f t="shared" ca="1" si="2"/>
        <v>0.71421731021174628</v>
      </c>
      <c r="D53">
        <f t="shared" ca="1" si="2"/>
        <v>0.19062745702973019</v>
      </c>
      <c r="E53">
        <f t="shared" ca="1" si="2"/>
        <v>-0.27759292140878128</v>
      </c>
      <c r="F53">
        <f t="shared" ca="1" si="2"/>
        <v>0.90286629616626979</v>
      </c>
    </row>
    <row r="54" spans="1:6" x14ac:dyDescent="0.35">
      <c r="A54">
        <v>52</v>
      </c>
      <c r="B54">
        <f t="shared" ca="1" si="1"/>
        <v>1.2433954392429405</v>
      </c>
      <c r="C54">
        <f t="shared" ca="1" si="2"/>
        <v>-0.61677023762376593</v>
      </c>
      <c r="D54">
        <f t="shared" ca="1" si="2"/>
        <v>4.3163979301576803E-2</v>
      </c>
      <c r="E54">
        <f t="shared" ca="1" si="2"/>
        <v>-0.29708127036536724</v>
      </c>
      <c r="F54">
        <f t="shared" ca="1" si="2"/>
        <v>-0.50663397013924283</v>
      </c>
    </row>
    <row r="55" spans="1:6" x14ac:dyDescent="0.35">
      <c r="A55">
        <v>53</v>
      </c>
      <c r="B55">
        <f t="shared" ca="1" si="1"/>
        <v>0.68509949314989793</v>
      </c>
      <c r="C55">
        <f t="shared" ca="1" si="2"/>
        <v>0.82315092062594009</v>
      </c>
      <c r="D55">
        <f t="shared" ca="1" si="2"/>
        <v>3.3681881007192577E-2</v>
      </c>
      <c r="E55">
        <f t="shared" ca="1" si="2"/>
        <v>-0.5979605211008433</v>
      </c>
      <c r="F55">
        <f t="shared" ca="1" si="2"/>
        <v>-3.2815177033912332E-2</v>
      </c>
    </row>
    <row r="56" spans="1:6" x14ac:dyDescent="0.35">
      <c r="A56">
        <v>54</v>
      </c>
      <c r="B56">
        <f t="shared" ca="1" si="1"/>
        <v>-1.7048423802798951</v>
      </c>
      <c r="C56">
        <f t="shared" ca="1" si="2"/>
        <v>-0.41273536629600399</v>
      </c>
      <c r="D56">
        <f t="shared" ca="1" si="2"/>
        <v>-0.52127565466541481</v>
      </c>
      <c r="E56">
        <f t="shared" ca="1" si="2"/>
        <v>-0.22267809254045234</v>
      </c>
      <c r="F56">
        <f t="shared" ca="1" si="2"/>
        <v>-1.109930651435143</v>
      </c>
    </row>
    <row r="57" spans="1:6" x14ac:dyDescent="0.35">
      <c r="A57">
        <v>55</v>
      </c>
      <c r="B57">
        <f t="shared" ca="1" si="1"/>
        <v>-0.41284147957980777</v>
      </c>
      <c r="C57">
        <f t="shared" ca="1" si="2"/>
        <v>-1.4051433523346539</v>
      </c>
      <c r="D57">
        <f t="shared" ca="1" si="2"/>
        <v>0.62529480861352693</v>
      </c>
      <c r="E57">
        <f t="shared" ca="1" si="2"/>
        <v>0.37065917869144999</v>
      </c>
      <c r="F57">
        <f t="shared" ca="1" si="2"/>
        <v>0.60152864379025706</v>
      </c>
    </row>
    <row r="58" spans="1:6" x14ac:dyDescent="0.35">
      <c r="A58">
        <v>56</v>
      </c>
      <c r="B58">
        <f t="shared" ca="1" si="1"/>
        <v>-1.16921288217595</v>
      </c>
      <c r="C58">
        <f t="shared" ca="1" si="2"/>
        <v>-0.76834518254311623</v>
      </c>
      <c r="D58">
        <f t="shared" ca="1" si="2"/>
        <v>2.4461751020099443</v>
      </c>
      <c r="E58">
        <f t="shared" ca="1" si="2"/>
        <v>1.7967702879706102</v>
      </c>
      <c r="F58">
        <f t="shared" ca="1" si="2"/>
        <v>-0.30932541391663859</v>
      </c>
    </row>
    <row r="59" spans="1:6" x14ac:dyDescent="0.35">
      <c r="A59">
        <v>57</v>
      </c>
      <c r="B59">
        <f t="shared" ca="1" si="1"/>
        <v>-1.0650321927996587</v>
      </c>
      <c r="C59">
        <f t="shared" ca="1" si="2"/>
        <v>-0.90736102186146006</v>
      </c>
      <c r="D59">
        <f t="shared" ca="1" si="2"/>
        <v>0.51942764228359262</v>
      </c>
      <c r="E59">
        <f t="shared" ca="1" si="2"/>
        <v>0.53197450974254268</v>
      </c>
      <c r="F59">
        <f t="shared" ca="1" si="2"/>
        <v>-0.10758726840346203</v>
      </c>
    </row>
    <row r="60" spans="1:6" x14ac:dyDescent="0.35">
      <c r="A60">
        <v>58</v>
      </c>
      <c r="B60">
        <f t="shared" ca="1" si="1"/>
        <v>1.5523829883836548</v>
      </c>
      <c r="C60">
        <f t="shared" ca="1" si="2"/>
        <v>-0.64331166062862788</v>
      </c>
      <c r="D60">
        <f t="shared" ca="1" si="2"/>
        <v>-1.0390270845811234</v>
      </c>
      <c r="E60">
        <f t="shared" ca="1" si="2"/>
        <v>-1.7610596903776209E-2</v>
      </c>
      <c r="F60">
        <f t="shared" ca="1" si="2"/>
        <v>-0.13837398207067131</v>
      </c>
    </row>
    <row r="61" spans="1:6" x14ac:dyDescent="0.35">
      <c r="A61">
        <v>59</v>
      </c>
      <c r="B61">
        <f t="shared" ca="1" si="1"/>
        <v>0.93819025982158799</v>
      </c>
      <c r="C61">
        <f t="shared" ca="1" si="2"/>
        <v>6.6211136721928784E-2</v>
      </c>
      <c r="D61">
        <f t="shared" ca="1" si="2"/>
        <v>0.1805659479728203</v>
      </c>
      <c r="E61">
        <f t="shared" ca="1" si="2"/>
        <v>0.90391638548236775</v>
      </c>
      <c r="F61">
        <f t="shared" ca="1" si="2"/>
        <v>0.61080011028219694</v>
      </c>
    </row>
    <row r="62" spans="1:6" x14ac:dyDescent="0.35">
      <c r="A62">
        <v>60</v>
      </c>
      <c r="B62">
        <f t="shared" ca="1" si="1"/>
        <v>4.298143276861436E-2</v>
      </c>
      <c r="C62">
        <f t="shared" ca="1" si="2"/>
        <v>-0.7861544393944675</v>
      </c>
      <c r="D62">
        <f t="shared" ca="1" si="2"/>
        <v>-0.85838144518909687</v>
      </c>
      <c r="E62">
        <f t="shared" ca="1" si="2"/>
        <v>1.1420432698430611</v>
      </c>
      <c r="F62">
        <f t="shared" ca="1" si="2"/>
        <v>-9.1745065737140558E-2</v>
      </c>
    </row>
    <row r="63" spans="1:6" x14ac:dyDescent="0.35">
      <c r="A63">
        <v>61</v>
      </c>
      <c r="B63">
        <f t="shared" ca="1" si="1"/>
        <v>-6.9933113676616462E-2</v>
      </c>
      <c r="C63">
        <f t="shared" ca="1" si="2"/>
        <v>-0.53311249346542366</v>
      </c>
      <c r="D63">
        <f t="shared" ca="1" si="2"/>
        <v>-0.2691890956714692</v>
      </c>
      <c r="E63">
        <f t="shared" ca="1" si="2"/>
        <v>0.31283891878306336</v>
      </c>
      <c r="F63">
        <f t="shared" ca="1" si="2"/>
        <v>0.95674464560409855</v>
      </c>
    </row>
    <row r="64" spans="1:6" x14ac:dyDescent="0.35">
      <c r="A64">
        <v>62</v>
      </c>
      <c r="B64">
        <f t="shared" ca="1" si="1"/>
        <v>0.96812301680799895</v>
      </c>
      <c r="C64">
        <f t="shared" ca="1" si="2"/>
        <v>-0.11927126903491865</v>
      </c>
      <c r="D64">
        <f t="shared" ca="1" si="2"/>
        <v>0.78200636558644121</v>
      </c>
      <c r="E64">
        <f t="shared" ca="1" si="2"/>
        <v>8.856975735539506E-2</v>
      </c>
      <c r="F64">
        <f t="shared" ca="1" si="2"/>
        <v>0.61985182803632255</v>
      </c>
    </row>
    <row r="65" spans="1:6" x14ac:dyDescent="0.35">
      <c r="A65">
        <v>63</v>
      </c>
      <c r="B65">
        <f t="shared" ca="1" si="1"/>
        <v>1.1383586658168838</v>
      </c>
      <c r="C65">
        <f t="shared" ca="1" si="2"/>
        <v>-1.5513672230431155</v>
      </c>
      <c r="D65">
        <f t="shared" ca="1" si="2"/>
        <v>1.0735983398307285</v>
      </c>
      <c r="E65">
        <f t="shared" ca="1" si="2"/>
        <v>-0.15822045084119668</v>
      </c>
      <c r="F65">
        <f t="shared" ca="1" si="2"/>
        <v>-1.2899621304564273</v>
      </c>
    </row>
    <row r="66" spans="1:6" x14ac:dyDescent="0.35">
      <c r="A66">
        <v>64</v>
      </c>
      <c r="B66">
        <f t="shared" ca="1" si="1"/>
        <v>1.8555917430896884</v>
      </c>
      <c r="C66">
        <f t="shared" ca="1" si="2"/>
        <v>0.69493942784458496</v>
      </c>
      <c r="D66">
        <f t="shared" ca="1" si="2"/>
        <v>-0.83739618160967688</v>
      </c>
      <c r="E66">
        <f t="shared" ca="1" si="2"/>
        <v>8.3117866013336594E-2</v>
      </c>
      <c r="F66">
        <f t="shared" ca="1" si="2"/>
        <v>1.2764560332753419</v>
      </c>
    </row>
    <row r="67" spans="1:6" x14ac:dyDescent="0.35">
      <c r="A67">
        <v>65</v>
      </c>
      <c r="B67">
        <f t="shared" ca="1" si="1"/>
        <v>0.23168459831628718</v>
      </c>
      <c r="C67">
        <f t="shared" ref="C67:F67" ca="1" si="3">_xlfn.NORM.S.INV(RAND())</f>
        <v>-0.87022224181823371</v>
      </c>
      <c r="D67">
        <f t="shared" ca="1" si="3"/>
        <v>0.42425240080693954</v>
      </c>
      <c r="E67">
        <f t="shared" ca="1" si="3"/>
        <v>0.25471276665163617</v>
      </c>
      <c r="F67">
        <f t="shared" ca="1" si="3"/>
        <v>0.58720350890147877</v>
      </c>
    </row>
    <row r="68" spans="1:6" x14ac:dyDescent="0.35">
      <c r="A68">
        <v>66</v>
      </c>
      <c r="B68">
        <f t="shared" ref="B68:F131" ca="1" si="4">_xlfn.NORM.S.INV(RAND())</f>
        <v>-0.7176866224288031</v>
      </c>
      <c r="C68">
        <f t="shared" ca="1" si="4"/>
        <v>-0.40630415751932597</v>
      </c>
      <c r="D68">
        <f t="shared" ca="1" si="4"/>
        <v>0.94779295902843963</v>
      </c>
      <c r="E68">
        <f t="shared" ca="1" si="4"/>
        <v>-0.86536141033243252</v>
      </c>
      <c r="F68">
        <f t="shared" ca="1" si="4"/>
        <v>1.751178122419222</v>
      </c>
    </row>
    <row r="69" spans="1:6" x14ac:dyDescent="0.35">
      <c r="A69">
        <v>67</v>
      </c>
      <c r="B69">
        <f t="shared" ca="1" si="4"/>
        <v>-1.5110382915360814</v>
      </c>
      <c r="C69">
        <f t="shared" ca="1" si="4"/>
        <v>1.5280179858651358E-2</v>
      </c>
      <c r="D69">
        <f t="shared" ca="1" si="4"/>
        <v>0.25488221010747747</v>
      </c>
      <c r="E69">
        <f t="shared" ca="1" si="4"/>
        <v>-0.3700802947501477</v>
      </c>
      <c r="F69">
        <f t="shared" ca="1" si="4"/>
        <v>-0.37758675960302313</v>
      </c>
    </row>
    <row r="70" spans="1:6" x14ac:dyDescent="0.35">
      <c r="A70">
        <v>68</v>
      </c>
      <c r="B70">
        <f t="shared" ca="1" si="4"/>
        <v>-1.8603389937631256</v>
      </c>
      <c r="C70">
        <f t="shared" ca="1" si="4"/>
        <v>0.13875297448534488</v>
      </c>
      <c r="D70">
        <f t="shared" ca="1" si="4"/>
        <v>0.87323965266722814</v>
      </c>
      <c r="E70">
        <f t="shared" ca="1" si="4"/>
        <v>0.36392789106922341</v>
      </c>
      <c r="F70">
        <f t="shared" ca="1" si="4"/>
        <v>0.41652291608264264</v>
      </c>
    </row>
    <row r="71" spans="1:6" x14ac:dyDescent="0.35">
      <c r="A71">
        <v>69</v>
      </c>
      <c r="B71">
        <f t="shared" ca="1" si="4"/>
        <v>-1.3037932026991081</v>
      </c>
      <c r="C71">
        <f t="shared" ca="1" si="4"/>
        <v>6.4424255330906025E-2</v>
      </c>
      <c r="D71">
        <f t="shared" ca="1" si="4"/>
        <v>2.8643894256445486</v>
      </c>
      <c r="E71">
        <f t="shared" ca="1" si="4"/>
        <v>1.8667564452464886</v>
      </c>
      <c r="F71">
        <f t="shared" ca="1" si="4"/>
        <v>0.16086488998559123</v>
      </c>
    </row>
    <row r="72" spans="1:6" x14ac:dyDescent="0.35">
      <c r="A72">
        <v>70</v>
      </c>
      <c r="B72">
        <f t="shared" ca="1" si="4"/>
        <v>1.5658201702218832</v>
      </c>
      <c r="C72">
        <f t="shared" ca="1" si="4"/>
        <v>-0.47648125939224911</v>
      </c>
      <c r="D72">
        <f t="shared" ca="1" si="4"/>
        <v>1.1322086016133164</v>
      </c>
      <c r="E72">
        <f t="shared" ca="1" si="4"/>
        <v>0.34388943648687315</v>
      </c>
      <c r="F72">
        <f t="shared" ca="1" si="4"/>
        <v>-2.3130038519574776</v>
      </c>
    </row>
    <row r="73" spans="1:6" x14ac:dyDescent="0.35">
      <c r="A73">
        <v>71</v>
      </c>
      <c r="B73">
        <f t="shared" ca="1" si="4"/>
        <v>-0.67206546034091541</v>
      </c>
      <c r="C73">
        <f t="shared" ca="1" si="4"/>
        <v>-0.89195086131803192</v>
      </c>
      <c r="D73">
        <f t="shared" ca="1" si="4"/>
        <v>1.0828910594696934</v>
      </c>
      <c r="E73">
        <f t="shared" ca="1" si="4"/>
        <v>0.1677857653111211</v>
      </c>
      <c r="F73">
        <f t="shared" ca="1" si="4"/>
        <v>-0.24858822793794424</v>
      </c>
    </row>
    <row r="74" spans="1:6" x14ac:dyDescent="0.35">
      <c r="A74">
        <v>72</v>
      </c>
      <c r="B74">
        <f t="shared" ca="1" si="4"/>
        <v>-1.296292134761426</v>
      </c>
      <c r="C74">
        <f t="shared" ca="1" si="4"/>
        <v>0.69544882408101349</v>
      </c>
      <c r="D74">
        <f t="shared" ca="1" si="4"/>
        <v>0.51169635037059669</v>
      </c>
      <c r="E74">
        <f t="shared" ca="1" si="4"/>
        <v>-1.6896461518482448</v>
      </c>
      <c r="F74">
        <f t="shared" ca="1" si="4"/>
        <v>-0.81652058864506727</v>
      </c>
    </row>
    <row r="75" spans="1:6" x14ac:dyDescent="0.35">
      <c r="A75">
        <v>73</v>
      </c>
      <c r="B75">
        <f t="shared" ca="1" si="4"/>
        <v>2.5240165529175713</v>
      </c>
      <c r="C75">
        <f t="shared" ca="1" si="4"/>
        <v>-0.40886684858959821</v>
      </c>
      <c r="D75">
        <f t="shared" ca="1" si="4"/>
        <v>-0.69666324061504337</v>
      </c>
      <c r="E75">
        <f t="shared" ca="1" si="4"/>
        <v>-0.5906374046259486</v>
      </c>
      <c r="F75">
        <f t="shared" ca="1" si="4"/>
        <v>-0.47430837919693869</v>
      </c>
    </row>
    <row r="76" spans="1:6" x14ac:dyDescent="0.35">
      <c r="A76">
        <v>74</v>
      </c>
      <c r="B76">
        <f t="shared" ca="1" si="4"/>
        <v>1.0774322562448702</v>
      </c>
      <c r="C76">
        <f t="shared" ca="1" si="4"/>
        <v>1.6745490640916352</v>
      </c>
      <c r="D76">
        <f t="shared" ca="1" si="4"/>
        <v>-5.0137292226451094E-2</v>
      </c>
      <c r="E76">
        <f t="shared" ca="1" si="4"/>
        <v>1.2979797621892311</v>
      </c>
      <c r="F76">
        <f t="shared" ca="1" si="4"/>
        <v>0.3605393010658603</v>
      </c>
    </row>
    <row r="77" spans="1:6" x14ac:dyDescent="0.35">
      <c r="A77">
        <v>75</v>
      </c>
      <c r="B77">
        <f t="shared" ca="1" si="4"/>
        <v>-1.3013932985125336</v>
      </c>
      <c r="C77">
        <f t="shared" ca="1" si="4"/>
        <v>0.90173236592533412</v>
      </c>
      <c r="D77">
        <f t="shared" ca="1" si="4"/>
        <v>0.43159499096953124</v>
      </c>
      <c r="E77">
        <f t="shared" ca="1" si="4"/>
        <v>0.38865947840334708</v>
      </c>
      <c r="F77">
        <f t="shared" ca="1" si="4"/>
        <v>-0.66853680759658274</v>
      </c>
    </row>
    <row r="78" spans="1:6" x14ac:dyDescent="0.35">
      <c r="A78">
        <v>76</v>
      </c>
      <c r="B78">
        <f t="shared" ca="1" si="4"/>
        <v>-0.39434790248888985</v>
      </c>
      <c r="C78">
        <f t="shared" ca="1" si="4"/>
        <v>-0.44961474553874675</v>
      </c>
      <c r="D78">
        <f t="shared" ca="1" si="4"/>
        <v>-0.44685764573249015</v>
      </c>
      <c r="E78">
        <f t="shared" ca="1" si="4"/>
        <v>-1.3964140069945796</v>
      </c>
      <c r="F78">
        <f t="shared" ca="1" si="4"/>
        <v>-0.62571891074474417</v>
      </c>
    </row>
    <row r="79" spans="1:6" x14ac:dyDescent="0.35">
      <c r="A79">
        <v>77</v>
      </c>
      <c r="B79">
        <f t="shared" ca="1" si="4"/>
        <v>0.56713246213252222</v>
      </c>
      <c r="C79">
        <f t="shared" ca="1" si="4"/>
        <v>0.1585544115293134</v>
      </c>
      <c r="D79">
        <f t="shared" ca="1" si="4"/>
        <v>0.75217411758393771</v>
      </c>
      <c r="E79">
        <f t="shared" ca="1" si="4"/>
        <v>-0.76426765901104432</v>
      </c>
      <c r="F79">
        <f t="shared" ca="1" si="4"/>
        <v>-1.0551330866021225</v>
      </c>
    </row>
    <row r="80" spans="1:6" x14ac:dyDescent="0.35">
      <c r="A80">
        <v>78</v>
      </c>
      <c r="B80">
        <f t="shared" ca="1" si="4"/>
        <v>-0.80688064795350112</v>
      </c>
      <c r="C80">
        <f t="shared" ca="1" si="4"/>
        <v>-0.98479079354906807</v>
      </c>
      <c r="D80">
        <f t="shared" ca="1" si="4"/>
        <v>-0.49969129243331695</v>
      </c>
      <c r="E80">
        <f t="shared" ca="1" si="4"/>
        <v>-0.49506691555817606</v>
      </c>
      <c r="F80">
        <f t="shared" ca="1" si="4"/>
        <v>1.5320875120136417</v>
      </c>
    </row>
    <row r="81" spans="1:6" x14ac:dyDescent="0.35">
      <c r="A81">
        <v>79</v>
      </c>
      <c r="B81">
        <f t="shared" ca="1" si="4"/>
        <v>-2.4221234920863092E-2</v>
      </c>
      <c r="C81">
        <f t="shared" ca="1" si="4"/>
        <v>1.3613307887620012</v>
      </c>
      <c r="D81">
        <f t="shared" ca="1" si="4"/>
        <v>0.45787271836815574</v>
      </c>
      <c r="E81">
        <f t="shared" ca="1" si="4"/>
        <v>1.5050492168527505</v>
      </c>
      <c r="F81">
        <f t="shared" ca="1" si="4"/>
        <v>-0.67407666288205137</v>
      </c>
    </row>
    <row r="82" spans="1:6" x14ac:dyDescent="0.35">
      <c r="A82">
        <v>80</v>
      </c>
      <c r="B82">
        <f t="shared" ca="1" si="4"/>
        <v>-0.44122093427060405</v>
      </c>
      <c r="C82">
        <f t="shared" ca="1" si="4"/>
        <v>0.16049497143027375</v>
      </c>
      <c r="D82">
        <f t="shared" ca="1" si="4"/>
        <v>0.70672375649458752</v>
      </c>
      <c r="E82">
        <f t="shared" ca="1" si="4"/>
        <v>0.13605878074758818</v>
      </c>
      <c r="F82">
        <f t="shared" ca="1" si="4"/>
        <v>-0.68572778439004534</v>
      </c>
    </row>
    <row r="83" spans="1:6" x14ac:dyDescent="0.35">
      <c r="A83">
        <v>81</v>
      </c>
      <c r="B83">
        <f t="shared" ca="1" si="4"/>
        <v>0.43097760689330789</v>
      </c>
      <c r="C83">
        <f t="shared" ca="1" si="4"/>
        <v>0.14760904598944755</v>
      </c>
      <c r="D83">
        <f t="shared" ca="1" si="4"/>
        <v>-1.052518234050785</v>
      </c>
      <c r="E83">
        <f t="shared" ca="1" si="4"/>
        <v>7.4401628667238567E-2</v>
      </c>
      <c r="F83">
        <f t="shared" ca="1" si="4"/>
        <v>-1.0571488843989396</v>
      </c>
    </row>
    <row r="84" spans="1:6" x14ac:dyDescent="0.35">
      <c r="A84">
        <v>82</v>
      </c>
      <c r="B84">
        <f t="shared" ca="1" si="4"/>
        <v>0.51782341336942983</v>
      </c>
      <c r="C84">
        <f t="shared" ca="1" si="4"/>
        <v>0.93782662070292033</v>
      </c>
      <c r="D84">
        <f t="shared" ca="1" si="4"/>
        <v>-1.1336977936321313</v>
      </c>
      <c r="E84">
        <f t="shared" ca="1" si="4"/>
        <v>1.1955013625381061</v>
      </c>
      <c r="F84">
        <f t="shared" ca="1" si="4"/>
        <v>3.1396965868615768E-2</v>
      </c>
    </row>
    <row r="85" spans="1:6" x14ac:dyDescent="0.35">
      <c r="A85">
        <v>83</v>
      </c>
      <c r="B85">
        <f t="shared" ca="1" si="4"/>
        <v>-0.242594526172839</v>
      </c>
      <c r="C85">
        <f t="shared" ca="1" si="4"/>
        <v>3.2759468585711269</v>
      </c>
      <c r="D85">
        <f t="shared" ca="1" si="4"/>
        <v>-1.8610724909908836</v>
      </c>
      <c r="E85">
        <f t="shared" ca="1" si="4"/>
        <v>1.2397302829393264</v>
      </c>
      <c r="F85">
        <f t="shared" ca="1" si="4"/>
        <v>1.1149230503374872</v>
      </c>
    </row>
    <row r="86" spans="1:6" x14ac:dyDescent="0.35">
      <c r="A86">
        <v>84</v>
      </c>
      <c r="B86">
        <f t="shared" ca="1" si="4"/>
        <v>0.52388232233994192</v>
      </c>
      <c r="C86">
        <f t="shared" ca="1" si="4"/>
        <v>2.1132239449303292</v>
      </c>
      <c r="D86">
        <f t="shared" ca="1" si="4"/>
        <v>1.6650751713102967</v>
      </c>
      <c r="E86">
        <f t="shared" ca="1" si="4"/>
        <v>-2.1455600743765048E-2</v>
      </c>
      <c r="F86">
        <f t="shared" ca="1" si="4"/>
        <v>-1.1472329426162835</v>
      </c>
    </row>
    <row r="87" spans="1:6" x14ac:dyDescent="0.35">
      <c r="A87">
        <v>85</v>
      </c>
      <c r="B87">
        <f t="shared" ca="1" si="4"/>
        <v>-0.86610169336384435</v>
      </c>
      <c r="C87">
        <f t="shared" ca="1" si="4"/>
        <v>0.70926833462149297</v>
      </c>
      <c r="D87">
        <f t="shared" ca="1" si="4"/>
        <v>-0.10913668145727191</v>
      </c>
      <c r="E87">
        <f t="shared" ca="1" si="4"/>
        <v>-0.86443053758970756</v>
      </c>
      <c r="F87">
        <f t="shared" ca="1" si="4"/>
        <v>0.73401345949134489</v>
      </c>
    </row>
    <row r="88" spans="1:6" x14ac:dyDescent="0.35">
      <c r="A88">
        <v>86</v>
      </c>
      <c r="B88">
        <f t="shared" ca="1" si="4"/>
        <v>0.84910669108529013</v>
      </c>
      <c r="C88">
        <f t="shared" ca="1" si="4"/>
        <v>-0.14633537307614214</v>
      </c>
      <c r="D88">
        <f t="shared" ca="1" si="4"/>
        <v>1.0369698074378957</v>
      </c>
      <c r="E88">
        <f t="shared" ca="1" si="4"/>
        <v>-1.7353777650770146</v>
      </c>
      <c r="F88">
        <f t="shared" ca="1" si="4"/>
        <v>-1.2288665834637638</v>
      </c>
    </row>
    <row r="89" spans="1:6" x14ac:dyDescent="0.35">
      <c r="A89">
        <v>87</v>
      </c>
      <c r="B89">
        <f t="shared" ca="1" si="4"/>
        <v>-0.80395329049797848</v>
      </c>
      <c r="C89">
        <f t="shared" ca="1" si="4"/>
        <v>0.63783583406911915</v>
      </c>
      <c r="D89">
        <f t="shared" ca="1" si="4"/>
        <v>0.34113078545944031</v>
      </c>
      <c r="E89">
        <f t="shared" ca="1" si="4"/>
        <v>-0.52275013800499071</v>
      </c>
      <c r="F89">
        <f t="shared" ca="1" si="4"/>
        <v>0.68981091076398049</v>
      </c>
    </row>
    <row r="90" spans="1:6" x14ac:dyDescent="0.35">
      <c r="A90">
        <v>88</v>
      </c>
      <c r="B90">
        <f t="shared" ca="1" si="4"/>
        <v>-1.4708644609816584</v>
      </c>
      <c r="C90">
        <f t="shared" ca="1" si="4"/>
        <v>-1.5988073968467555</v>
      </c>
      <c r="D90">
        <f t="shared" ca="1" si="4"/>
        <v>-1.4736205105360483</v>
      </c>
      <c r="E90">
        <f t="shared" ca="1" si="4"/>
        <v>0.42410659264787787</v>
      </c>
      <c r="F90">
        <f t="shared" ca="1" si="4"/>
        <v>0.40835073819315953</v>
      </c>
    </row>
    <row r="91" spans="1:6" x14ac:dyDescent="0.35">
      <c r="A91">
        <v>89</v>
      </c>
      <c r="B91">
        <f t="shared" ca="1" si="4"/>
        <v>-0.33862329527740526</v>
      </c>
      <c r="C91">
        <f t="shared" ca="1" si="4"/>
        <v>-0.24270635125581019</v>
      </c>
      <c r="D91">
        <f t="shared" ca="1" si="4"/>
        <v>-0.95345876547050423</v>
      </c>
      <c r="E91">
        <f t="shared" ca="1" si="4"/>
        <v>-1.2218374966058467</v>
      </c>
      <c r="F91">
        <f t="shared" ca="1" si="4"/>
        <v>-0.51209609696582603</v>
      </c>
    </row>
    <row r="92" spans="1:6" x14ac:dyDescent="0.35">
      <c r="A92">
        <v>90</v>
      </c>
      <c r="B92">
        <f t="shared" ca="1" si="4"/>
        <v>0.82817250908332918</v>
      </c>
      <c r="C92">
        <f t="shared" ca="1" si="4"/>
        <v>-0.12072250132562934</v>
      </c>
      <c r="D92">
        <f t="shared" ca="1" si="4"/>
        <v>1.0512345222914945</v>
      </c>
      <c r="E92">
        <f t="shared" ca="1" si="4"/>
        <v>0.9159359904385147</v>
      </c>
      <c r="F92">
        <f t="shared" ca="1" si="4"/>
        <v>1.702661213726383</v>
      </c>
    </row>
    <row r="93" spans="1:6" x14ac:dyDescent="0.35">
      <c r="A93">
        <v>91</v>
      </c>
      <c r="B93">
        <f t="shared" ca="1" si="4"/>
        <v>1.15144133418895</v>
      </c>
      <c r="C93">
        <f t="shared" ca="1" si="4"/>
        <v>-0.93548345883696415</v>
      </c>
      <c r="D93">
        <f t="shared" ca="1" si="4"/>
        <v>-0.311511048932958</v>
      </c>
      <c r="E93">
        <f t="shared" ca="1" si="4"/>
        <v>-0.68311829356455622</v>
      </c>
      <c r="F93">
        <f t="shared" ca="1" si="4"/>
        <v>-1.1076761882528965</v>
      </c>
    </row>
    <row r="94" spans="1:6" x14ac:dyDescent="0.35">
      <c r="A94">
        <v>92</v>
      </c>
      <c r="B94">
        <f t="shared" ca="1" si="4"/>
        <v>-9.4573750409847196E-2</v>
      </c>
      <c r="C94">
        <f t="shared" ca="1" si="4"/>
        <v>-0.67030447792439851</v>
      </c>
      <c r="D94">
        <f t="shared" ca="1" si="4"/>
        <v>-0.37518760009505775</v>
      </c>
      <c r="E94">
        <f t="shared" ca="1" si="4"/>
        <v>-1.292517665479453</v>
      </c>
      <c r="F94">
        <f t="shared" ca="1" si="4"/>
        <v>1.473899032304596</v>
      </c>
    </row>
    <row r="95" spans="1:6" x14ac:dyDescent="0.35">
      <c r="A95">
        <v>93</v>
      </c>
      <c r="B95">
        <f t="shared" ca="1" si="4"/>
        <v>0.15342901391573555</v>
      </c>
      <c r="C95">
        <f t="shared" ca="1" si="4"/>
        <v>-0.57310973677805843</v>
      </c>
      <c r="D95">
        <f t="shared" ca="1" si="4"/>
        <v>-0.51946243215493204</v>
      </c>
      <c r="E95">
        <f t="shared" ca="1" si="4"/>
        <v>-1.9132240395572062</v>
      </c>
      <c r="F95">
        <f t="shared" ca="1" si="4"/>
        <v>-2.015083238121417</v>
      </c>
    </row>
    <row r="96" spans="1:6" x14ac:dyDescent="0.35">
      <c r="A96">
        <v>94</v>
      </c>
      <c r="B96">
        <f t="shared" ca="1" si="4"/>
        <v>0.38386207215463919</v>
      </c>
      <c r="C96">
        <f t="shared" ca="1" si="4"/>
        <v>-0.46036520647396756</v>
      </c>
      <c r="D96">
        <f t="shared" ca="1" si="4"/>
        <v>0.24606305760325026</v>
      </c>
      <c r="E96">
        <f t="shared" ca="1" si="4"/>
        <v>0.2572828599403984</v>
      </c>
      <c r="F96">
        <f t="shared" ca="1" si="4"/>
        <v>-0.52325850176373678</v>
      </c>
    </row>
    <row r="97" spans="1:6" x14ac:dyDescent="0.35">
      <c r="A97">
        <v>95</v>
      </c>
      <c r="B97">
        <f t="shared" ca="1" si="4"/>
        <v>0.36447596851362823</v>
      </c>
      <c r="C97">
        <f t="shared" ca="1" si="4"/>
        <v>-0.46368118338827763</v>
      </c>
      <c r="D97">
        <f t="shared" ca="1" si="4"/>
        <v>-0.56821262928774785</v>
      </c>
      <c r="E97">
        <f t="shared" ca="1" si="4"/>
        <v>-0.88262127295673121</v>
      </c>
      <c r="F97">
        <f t="shared" ca="1" si="4"/>
        <v>-0.25403027148984236</v>
      </c>
    </row>
    <row r="98" spans="1:6" x14ac:dyDescent="0.35">
      <c r="A98">
        <v>96</v>
      </c>
      <c r="B98">
        <f t="shared" ca="1" si="4"/>
        <v>0.83983505456617669</v>
      </c>
      <c r="C98">
        <f t="shared" ca="1" si="4"/>
        <v>0.7099367541212972</v>
      </c>
      <c r="D98">
        <f t="shared" ca="1" si="4"/>
        <v>-0.29188051762835709</v>
      </c>
      <c r="E98">
        <f t="shared" ca="1" si="4"/>
        <v>-0.27659346283406783</v>
      </c>
      <c r="F98">
        <f t="shared" ca="1" si="4"/>
        <v>-0.59032449290419231</v>
      </c>
    </row>
    <row r="99" spans="1:6" x14ac:dyDescent="0.35">
      <c r="A99">
        <v>97</v>
      </c>
      <c r="B99">
        <f t="shared" ca="1" si="4"/>
        <v>-1.5020629632839244</v>
      </c>
      <c r="C99">
        <f t="shared" ca="1" si="4"/>
        <v>-1.232464339684737</v>
      </c>
      <c r="D99">
        <f t="shared" ca="1" si="4"/>
        <v>1.2654463632728312E-2</v>
      </c>
      <c r="E99">
        <f t="shared" ca="1" si="4"/>
        <v>0.63126056732138258</v>
      </c>
      <c r="F99">
        <f t="shared" ca="1" si="4"/>
        <v>-1.0511039101724693</v>
      </c>
    </row>
    <row r="100" spans="1:6" x14ac:dyDescent="0.35">
      <c r="A100">
        <v>98</v>
      </c>
      <c r="B100">
        <f t="shared" ca="1" si="4"/>
        <v>0.51918925350588174</v>
      </c>
      <c r="C100">
        <f t="shared" ca="1" si="4"/>
        <v>1.3636012750063162</v>
      </c>
      <c r="D100">
        <f t="shared" ca="1" si="4"/>
        <v>0.53385447065727498</v>
      </c>
      <c r="E100">
        <f t="shared" ca="1" si="4"/>
        <v>0.89055617062661119</v>
      </c>
      <c r="F100">
        <f t="shared" ca="1" si="4"/>
        <v>1.4491907823600148</v>
      </c>
    </row>
    <row r="101" spans="1:6" x14ac:dyDescent="0.35">
      <c r="A101">
        <v>99</v>
      </c>
      <c r="B101">
        <f t="shared" ca="1" si="4"/>
        <v>0.88396476544942637</v>
      </c>
      <c r="C101">
        <f t="shared" ca="1" si="4"/>
        <v>0.4584919565316225</v>
      </c>
      <c r="D101">
        <f t="shared" ca="1" si="4"/>
        <v>-0.76636644100585161</v>
      </c>
      <c r="E101">
        <f t="shared" ca="1" si="4"/>
        <v>-1.5705271178115336</v>
      </c>
      <c r="F101">
        <f t="shared" ca="1" si="4"/>
        <v>-1.5561174808702911</v>
      </c>
    </row>
    <row r="102" spans="1:6" x14ac:dyDescent="0.35">
      <c r="A102">
        <v>100</v>
      </c>
      <c r="B102">
        <f t="shared" ca="1" si="4"/>
        <v>0.55189836937423531</v>
      </c>
      <c r="C102">
        <f t="shared" ca="1" si="4"/>
        <v>0.16821268539895184</v>
      </c>
      <c r="D102">
        <f t="shared" ca="1" si="4"/>
        <v>0.81361051677438878</v>
      </c>
      <c r="E102">
        <f t="shared" ca="1" si="4"/>
        <v>-0.59696266111532814</v>
      </c>
      <c r="F102">
        <f t="shared" ca="1" si="4"/>
        <v>1.5172570563035614</v>
      </c>
    </row>
    <row r="103" spans="1:6" x14ac:dyDescent="0.35">
      <c r="A103">
        <v>101</v>
      </c>
      <c r="B103">
        <f t="shared" ca="1" si="4"/>
        <v>-1.1019659314384687</v>
      </c>
      <c r="C103">
        <f t="shared" ca="1" si="4"/>
        <v>-1.8655476898258141</v>
      </c>
      <c r="D103">
        <f t="shared" ca="1" si="4"/>
        <v>0.21585791447456198</v>
      </c>
      <c r="E103">
        <f t="shared" ca="1" si="4"/>
        <v>-0.38158232314486035</v>
      </c>
      <c r="F103">
        <f t="shared" ca="1" si="4"/>
        <v>6.0929726145481332E-2</v>
      </c>
    </row>
    <row r="104" spans="1:6" x14ac:dyDescent="0.35">
      <c r="A104">
        <v>102</v>
      </c>
      <c r="B104">
        <f t="shared" ca="1" si="4"/>
        <v>-0.42273760695332768</v>
      </c>
      <c r="C104">
        <f t="shared" ca="1" si="4"/>
        <v>-9.0905523466286026E-2</v>
      </c>
      <c r="D104">
        <f t="shared" ca="1" si="4"/>
        <v>2.4864131817892137E-2</v>
      </c>
      <c r="E104">
        <f t="shared" ca="1" si="4"/>
        <v>-2.3295552272677358</v>
      </c>
      <c r="F104">
        <f t="shared" ca="1" si="4"/>
        <v>-5.2403331161731855E-2</v>
      </c>
    </row>
    <row r="105" spans="1:6" x14ac:dyDescent="0.35">
      <c r="A105">
        <v>103</v>
      </c>
      <c r="B105">
        <f t="shared" ca="1" si="4"/>
        <v>0.28313616140098063</v>
      </c>
      <c r="C105">
        <f t="shared" ca="1" si="4"/>
        <v>-2.3113678545074432</v>
      </c>
      <c r="D105">
        <f t="shared" ca="1" si="4"/>
        <v>-1.2021339766591732</v>
      </c>
      <c r="E105">
        <f t="shared" ca="1" si="4"/>
        <v>-2.2278992552082264</v>
      </c>
      <c r="F105">
        <f t="shared" ca="1" si="4"/>
        <v>0.17144067632113222</v>
      </c>
    </row>
    <row r="106" spans="1:6" x14ac:dyDescent="0.35">
      <c r="A106">
        <v>104</v>
      </c>
      <c r="B106">
        <f t="shared" ca="1" si="4"/>
        <v>0.2809631130670634</v>
      </c>
      <c r="C106">
        <f t="shared" ca="1" si="4"/>
        <v>0.30658966737130977</v>
      </c>
      <c r="D106">
        <f t="shared" ca="1" si="4"/>
        <v>-0.45310823978188142</v>
      </c>
      <c r="E106">
        <f t="shared" ca="1" si="4"/>
        <v>0.3679170689642679</v>
      </c>
      <c r="F106">
        <f t="shared" ca="1" si="4"/>
        <v>-0.29341498861292836</v>
      </c>
    </row>
    <row r="107" spans="1:6" x14ac:dyDescent="0.35">
      <c r="A107">
        <v>105</v>
      </c>
      <c r="B107">
        <f t="shared" ca="1" si="4"/>
        <v>-1.7289038657436229</v>
      </c>
      <c r="C107">
        <f t="shared" ca="1" si="4"/>
        <v>-1.0238189121675891</v>
      </c>
      <c r="D107">
        <f t="shared" ca="1" si="4"/>
        <v>1.7423999032781139</v>
      </c>
      <c r="E107">
        <f t="shared" ca="1" si="4"/>
        <v>-0.81767257831559759</v>
      </c>
      <c r="F107">
        <f t="shared" ca="1" si="4"/>
        <v>-1.1601455756763264</v>
      </c>
    </row>
    <row r="108" spans="1:6" x14ac:dyDescent="0.35">
      <c r="A108">
        <v>106</v>
      </c>
      <c r="B108">
        <f t="shared" ca="1" si="4"/>
        <v>1.615557576653093</v>
      </c>
      <c r="C108">
        <f t="shared" ca="1" si="4"/>
        <v>-0.93705734564061083</v>
      </c>
      <c r="D108">
        <f t="shared" ca="1" si="4"/>
        <v>-0.17566090468185583</v>
      </c>
      <c r="E108">
        <f t="shared" ca="1" si="4"/>
        <v>0.76233810902189147</v>
      </c>
      <c r="F108">
        <f t="shared" ca="1" si="4"/>
        <v>0.61052140386194165</v>
      </c>
    </row>
    <row r="109" spans="1:6" x14ac:dyDescent="0.35">
      <c r="A109">
        <v>107</v>
      </c>
      <c r="B109">
        <f t="shared" ca="1" si="4"/>
        <v>0.5862805087875661</v>
      </c>
      <c r="C109">
        <f t="shared" ca="1" si="4"/>
        <v>0.56612863972800143</v>
      </c>
      <c r="D109">
        <f t="shared" ca="1" si="4"/>
        <v>1.0830726878353969</v>
      </c>
      <c r="E109">
        <f t="shared" ca="1" si="4"/>
        <v>5.9749555993833602E-2</v>
      </c>
      <c r="F109">
        <f t="shared" ca="1" si="4"/>
        <v>0.74552352102035491</v>
      </c>
    </row>
    <row r="110" spans="1:6" x14ac:dyDescent="0.35">
      <c r="A110">
        <v>108</v>
      </c>
      <c r="B110">
        <f t="shared" ca="1" si="4"/>
        <v>1.8122511080568782</v>
      </c>
      <c r="C110">
        <f t="shared" ca="1" si="4"/>
        <v>1.498591427960922</v>
      </c>
      <c r="D110">
        <f t="shared" ca="1" si="4"/>
        <v>-1.0446205139783684</v>
      </c>
      <c r="E110">
        <f t="shared" ca="1" si="4"/>
        <v>-0.33452341223998122</v>
      </c>
      <c r="F110">
        <f t="shared" ca="1" si="4"/>
        <v>1.0228254514067823</v>
      </c>
    </row>
    <row r="111" spans="1:6" x14ac:dyDescent="0.35">
      <c r="A111">
        <v>109</v>
      </c>
      <c r="B111">
        <f t="shared" ca="1" si="4"/>
        <v>0.23256588110592402</v>
      </c>
      <c r="C111">
        <f t="shared" ca="1" si="4"/>
        <v>-0.51877122779059337</v>
      </c>
      <c r="D111">
        <f t="shared" ca="1" si="4"/>
        <v>-0.55530550313525506</v>
      </c>
      <c r="E111">
        <f t="shared" ca="1" si="4"/>
        <v>1.0198253315090355</v>
      </c>
      <c r="F111">
        <f t="shared" ca="1" si="4"/>
        <v>-6.5473712368701642E-2</v>
      </c>
    </row>
    <row r="112" spans="1:6" x14ac:dyDescent="0.35">
      <c r="A112">
        <v>110</v>
      </c>
      <c r="B112">
        <f t="shared" ca="1" si="4"/>
        <v>-0.62586493073927407</v>
      </c>
      <c r="C112">
        <f t="shared" ca="1" si="4"/>
        <v>-0.36655397899419534</v>
      </c>
      <c r="D112">
        <f t="shared" ca="1" si="4"/>
        <v>1.6685838188201698</v>
      </c>
      <c r="E112">
        <f t="shared" ca="1" si="4"/>
        <v>0.96476638343025767</v>
      </c>
      <c r="F112">
        <f t="shared" ca="1" si="4"/>
        <v>-0.79022753508932864</v>
      </c>
    </row>
    <row r="113" spans="1:6" x14ac:dyDescent="0.35">
      <c r="A113">
        <v>111</v>
      </c>
      <c r="B113">
        <f t="shared" ca="1" si="4"/>
        <v>-0.3685050461158817</v>
      </c>
      <c r="C113">
        <f t="shared" ca="1" si="4"/>
        <v>-1.2354374856451651</v>
      </c>
      <c r="D113">
        <f t="shared" ca="1" si="4"/>
        <v>-0.35870855677637575</v>
      </c>
      <c r="E113">
        <f t="shared" ca="1" si="4"/>
        <v>0.82060316020822066</v>
      </c>
      <c r="F113">
        <f t="shared" ca="1" si="4"/>
        <v>1.7707996370958399</v>
      </c>
    </row>
    <row r="114" spans="1:6" x14ac:dyDescent="0.35">
      <c r="A114">
        <v>112</v>
      </c>
      <c r="B114">
        <f t="shared" ca="1" si="4"/>
        <v>1.4914278798626843</v>
      </c>
      <c r="C114">
        <f t="shared" ca="1" si="4"/>
        <v>-3.7659563373507822E-2</v>
      </c>
      <c r="D114">
        <f t="shared" ca="1" si="4"/>
        <v>-2.2325616594087996</v>
      </c>
      <c r="E114">
        <f t="shared" ca="1" si="4"/>
        <v>-0.11883013233879049</v>
      </c>
      <c r="F114">
        <f t="shared" ca="1" si="4"/>
        <v>-0.59394697441122268</v>
      </c>
    </row>
    <row r="115" spans="1:6" x14ac:dyDescent="0.35">
      <c r="A115">
        <v>113</v>
      </c>
      <c r="B115">
        <f t="shared" ca="1" si="4"/>
        <v>9.682777035977562E-2</v>
      </c>
      <c r="C115">
        <f t="shared" ca="1" si="4"/>
        <v>-0.51406488271216921</v>
      </c>
      <c r="D115">
        <f t="shared" ca="1" si="4"/>
        <v>0.44704929574599173</v>
      </c>
      <c r="E115">
        <f t="shared" ca="1" si="4"/>
        <v>-0.360091160048993</v>
      </c>
      <c r="F115">
        <f t="shared" ref="C115:F130" ca="1" si="5">_xlfn.NORM.S.INV(RAND())</f>
        <v>-1.282806990174548</v>
      </c>
    </row>
    <row r="116" spans="1:6" x14ac:dyDescent="0.35">
      <c r="A116">
        <v>114</v>
      </c>
      <c r="B116">
        <f t="shared" ca="1" si="4"/>
        <v>1.8530343417782145</v>
      </c>
      <c r="C116">
        <f t="shared" ca="1" si="5"/>
        <v>-0.40832267208715251</v>
      </c>
      <c r="D116">
        <f t="shared" ca="1" si="5"/>
        <v>-0.45791602924015995</v>
      </c>
      <c r="E116">
        <f t="shared" ca="1" si="5"/>
        <v>-1.3884678672351423</v>
      </c>
      <c r="F116">
        <f t="shared" ca="1" si="5"/>
        <v>0.42818540661414412</v>
      </c>
    </row>
    <row r="117" spans="1:6" x14ac:dyDescent="0.35">
      <c r="A117">
        <v>115</v>
      </c>
      <c r="B117">
        <f t="shared" ca="1" si="4"/>
        <v>-0.11150115019930516</v>
      </c>
      <c r="C117">
        <f t="shared" ca="1" si="5"/>
        <v>0.50753421085997297</v>
      </c>
      <c r="D117">
        <f t="shared" ca="1" si="5"/>
        <v>0.48121518351974046</v>
      </c>
      <c r="E117">
        <f t="shared" ca="1" si="5"/>
        <v>0.48967151194444797</v>
      </c>
      <c r="F117">
        <f t="shared" ca="1" si="5"/>
        <v>0.40285283502809033</v>
      </c>
    </row>
    <row r="118" spans="1:6" x14ac:dyDescent="0.35">
      <c r="A118">
        <v>116</v>
      </c>
      <c r="B118">
        <f t="shared" ca="1" si="4"/>
        <v>0.46825645390905746</v>
      </c>
      <c r="C118">
        <f t="shared" ca="1" si="5"/>
        <v>0.34322957231904005</v>
      </c>
      <c r="D118">
        <f t="shared" ca="1" si="5"/>
        <v>0.78072442102640172</v>
      </c>
      <c r="E118">
        <f t="shared" ca="1" si="5"/>
        <v>-0.77076974723772251</v>
      </c>
      <c r="F118">
        <f t="shared" ca="1" si="5"/>
        <v>0.7005584676792076</v>
      </c>
    </row>
    <row r="119" spans="1:6" x14ac:dyDescent="0.35">
      <c r="A119">
        <v>117</v>
      </c>
      <c r="B119">
        <f t="shared" ca="1" si="4"/>
        <v>0.65281811769320408</v>
      </c>
      <c r="C119">
        <f t="shared" ca="1" si="5"/>
        <v>0.10393290932984657</v>
      </c>
      <c r="D119">
        <f t="shared" ca="1" si="5"/>
        <v>-0.36055198877226069</v>
      </c>
      <c r="E119">
        <f t="shared" ca="1" si="5"/>
        <v>-1.2204428392849309</v>
      </c>
      <c r="F119">
        <f t="shared" ca="1" si="5"/>
        <v>-0.23175767290700663</v>
      </c>
    </row>
    <row r="120" spans="1:6" x14ac:dyDescent="0.35">
      <c r="A120">
        <v>118</v>
      </c>
      <c r="B120">
        <f t="shared" ca="1" si="4"/>
        <v>-9.7692914747630893E-2</v>
      </c>
      <c r="C120">
        <f t="shared" ca="1" si="5"/>
        <v>-0.63791530304699218</v>
      </c>
      <c r="D120">
        <f t="shared" ca="1" si="5"/>
        <v>-0.45961073049569506</v>
      </c>
      <c r="E120">
        <f t="shared" ca="1" si="5"/>
        <v>-0.75325239748575534</v>
      </c>
      <c r="F120">
        <f t="shared" ca="1" si="5"/>
        <v>-1.3571126817318644</v>
      </c>
    </row>
    <row r="121" spans="1:6" x14ac:dyDescent="0.35">
      <c r="A121">
        <v>119</v>
      </c>
      <c r="B121">
        <f t="shared" ca="1" si="4"/>
        <v>1.3148414584455659</v>
      </c>
      <c r="C121">
        <f t="shared" ca="1" si="5"/>
        <v>-1.4816159703045912</v>
      </c>
      <c r="D121">
        <f t="shared" ca="1" si="5"/>
        <v>-0.29166471718547005</v>
      </c>
      <c r="E121">
        <f t="shared" ca="1" si="5"/>
        <v>-1.2950077746303499</v>
      </c>
      <c r="F121">
        <f t="shared" ca="1" si="5"/>
        <v>2.2507426122028003</v>
      </c>
    </row>
    <row r="122" spans="1:6" x14ac:dyDescent="0.35">
      <c r="A122">
        <v>120</v>
      </c>
      <c r="B122">
        <f t="shared" ca="1" si="4"/>
        <v>-0.33911909646311772</v>
      </c>
      <c r="C122">
        <f t="shared" ca="1" si="5"/>
        <v>-0.25777186111294592</v>
      </c>
      <c r="D122">
        <f t="shared" ca="1" si="5"/>
        <v>0.86503133712193359</v>
      </c>
      <c r="E122">
        <f t="shared" ca="1" si="5"/>
        <v>1.8185035339438831</v>
      </c>
      <c r="F122">
        <f t="shared" ca="1" si="5"/>
        <v>-1.0835756846062183</v>
      </c>
    </row>
    <row r="123" spans="1:6" x14ac:dyDescent="0.35">
      <c r="A123">
        <v>121</v>
      </c>
      <c r="B123">
        <f t="shared" ca="1" si="4"/>
        <v>-0.52922639555430584</v>
      </c>
      <c r="C123">
        <f t="shared" ca="1" si="5"/>
        <v>-0.96750202789468398</v>
      </c>
      <c r="D123">
        <f t="shared" ca="1" si="5"/>
        <v>0.18186212533151289</v>
      </c>
      <c r="E123">
        <f t="shared" ca="1" si="5"/>
        <v>-1.3742894345596623</v>
      </c>
      <c r="F123">
        <f t="shared" ca="1" si="5"/>
        <v>0.20970014958297084</v>
      </c>
    </row>
    <row r="124" spans="1:6" x14ac:dyDescent="0.35">
      <c r="A124">
        <v>122</v>
      </c>
      <c r="B124">
        <f t="shared" ca="1" si="4"/>
        <v>1.5962265525923791</v>
      </c>
      <c r="C124">
        <f t="shared" ca="1" si="5"/>
        <v>0.63315402201780724</v>
      </c>
      <c r="D124">
        <f t="shared" ca="1" si="5"/>
        <v>0.55787647852004607</v>
      </c>
      <c r="E124">
        <f t="shared" ca="1" si="5"/>
        <v>-0.44055400399168093</v>
      </c>
      <c r="F124">
        <f t="shared" ca="1" si="5"/>
        <v>-0.87318871477535565</v>
      </c>
    </row>
    <row r="125" spans="1:6" x14ac:dyDescent="0.35">
      <c r="A125">
        <v>123</v>
      </c>
      <c r="B125">
        <f t="shared" ca="1" si="4"/>
        <v>-0.25398242945253197</v>
      </c>
      <c r="C125">
        <f t="shared" ca="1" si="5"/>
        <v>-0.66734172600019515</v>
      </c>
      <c r="D125">
        <f t="shared" ca="1" si="5"/>
        <v>1.506261156068073</v>
      </c>
      <c r="E125">
        <f t="shared" ca="1" si="5"/>
        <v>0.14323646941237017</v>
      </c>
      <c r="F125">
        <f t="shared" ca="1" si="5"/>
        <v>-6.0227273264194407E-2</v>
      </c>
    </row>
    <row r="126" spans="1:6" x14ac:dyDescent="0.35">
      <c r="A126">
        <v>124</v>
      </c>
      <c r="B126">
        <f t="shared" ca="1" si="4"/>
        <v>0.52341193513087103</v>
      </c>
      <c r="C126">
        <f t="shared" ca="1" si="5"/>
        <v>0.23698953619643609</v>
      </c>
      <c r="D126">
        <f t="shared" ca="1" si="5"/>
        <v>1.7641477242070125</v>
      </c>
      <c r="E126">
        <f t="shared" ca="1" si="5"/>
        <v>-1.804411767162222</v>
      </c>
      <c r="F126">
        <f t="shared" ca="1" si="5"/>
        <v>-0.82984752355232605</v>
      </c>
    </row>
    <row r="127" spans="1:6" x14ac:dyDescent="0.35">
      <c r="A127">
        <v>125</v>
      </c>
      <c r="B127">
        <f t="shared" ca="1" si="4"/>
        <v>8.1432277057057176E-2</v>
      </c>
      <c r="C127">
        <f t="shared" ca="1" si="5"/>
        <v>0.18614341120548358</v>
      </c>
      <c r="D127">
        <f t="shared" ca="1" si="5"/>
        <v>-0.68608332004535533</v>
      </c>
      <c r="E127">
        <f t="shared" ca="1" si="5"/>
        <v>0.58035539746375653</v>
      </c>
      <c r="F127">
        <f t="shared" ca="1" si="5"/>
        <v>-0.88138954596888186</v>
      </c>
    </row>
    <row r="128" spans="1:6" x14ac:dyDescent="0.35">
      <c r="A128">
        <v>126</v>
      </c>
      <c r="B128">
        <f t="shared" ca="1" si="4"/>
        <v>-0.18965949763302437</v>
      </c>
      <c r="C128">
        <f t="shared" ca="1" si="5"/>
        <v>-0.11509292985808535</v>
      </c>
      <c r="D128">
        <f t="shared" ca="1" si="5"/>
        <v>-1.3366549214981021</v>
      </c>
      <c r="E128">
        <f t="shared" ca="1" si="5"/>
        <v>0.96729688953292248</v>
      </c>
      <c r="F128">
        <f t="shared" ca="1" si="5"/>
        <v>-1.3065393118818904</v>
      </c>
    </row>
    <row r="129" spans="1:6" x14ac:dyDescent="0.35">
      <c r="A129">
        <v>127</v>
      </c>
      <c r="B129">
        <f t="shared" ca="1" si="4"/>
        <v>-0.59897769991631777</v>
      </c>
      <c r="C129">
        <f t="shared" ca="1" si="5"/>
        <v>-1.5891000348501194</v>
      </c>
      <c r="D129">
        <f t="shared" ca="1" si="5"/>
        <v>-1.3671531052286403</v>
      </c>
      <c r="E129">
        <f t="shared" ca="1" si="5"/>
        <v>-0.23817820186659902</v>
      </c>
      <c r="F129">
        <f t="shared" ca="1" si="5"/>
        <v>0.43043259981172965</v>
      </c>
    </row>
    <row r="130" spans="1:6" x14ac:dyDescent="0.35">
      <c r="A130">
        <v>128</v>
      </c>
      <c r="B130">
        <f t="shared" ca="1" si="4"/>
        <v>1.1284366243121733</v>
      </c>
      <c r="C130">
        <f t="shared" ca="1" si="5"/>
        <v>-0.54927116573097012</v>
      </c>
      <c r="D130">
        <f t="shared" ca="1" si="5"/>
        <v>-0.88999605425972672</v>
      </c>
      <c r="E130">
        <f t="shared" ca="1" si="5"/>
        <v>0.38084064573875931</v>
      </c>
      <c r="F130">
        <f t="shared" ca="1" si="5"/>
        <v>-0.21985526079545778</v>
      </c>
    </row>
    <row r="131" spans="1:6" x14ac:dyDescent="0.35">
      <c r="A131">
        <v>129</v>
      </c>
      <c r="B131">
        <f t="shared" ca="1" si="4"/>
        <v>-0.79853230388093233</v>
      </c>
      <c r="C131">
        <f t="shared" ref="C131:F131" ca="1" si="6">_xlfn.NORM.S.INV(RAND())</f>
        <v>4.2838638376493966E-2</v>
      </c>
      <c r="D131">
        <f t="shared" ca="1" si="6"/>
        <v>0.41165302890243205</v>
      </c>
      <c r="E131">
        <f t="shared" ca="1" si="6"/>
        <v>-0.70256183446088349</v>
      </c>
      <c r="F131">
        <f t="shared" ca="1" si="6"/>
        <v>-0.21543918340693002</v>
      </c>
    </row>
    <row r="132" spans="1:6" x14ac:dyDescent="0.35">
      <c r="A132">
        <v>130</v>
      </c>
      <c r="B132">
        <f t="shared" ref="B132:F195" ca="1" si="7">_xlfn.NORM.S.INV(RAND())</f>
        <v>0.71828427699498931</v>
      </c>
      <c r="C132">
        <f t="shared" ca="1" si="7"/>
        <v>0.90725030192866818</v>
      </c>
      <c r="D132">
        <f t="shared" ca="1" si="7"/>
        <v>-1.1543560035340477</v>
      </c>
      <c r="E132">
        <f t="shared" ca="1" si="7"/>
        <v>1.107614520588853</v>
      </c>
      <c r="F132">
        <f t="shared" ca="1" si="7"/>
        <v>0.57846380743123404</v>
      </c>
    </row>
    <row r="133" spans="1:6" x14ac:dyDescent="0.35">
      <c r="A133">
        <v>131</v>
      </c>
      <c r="B133">
        <f t="shared" ca="1" si="7"/>
        <v>-0.42377958428619267</v>
      </c>
      <c r="C133">
        <f t="shared" ca="1" si="7"/>
        <v>-0.70878426556648333</v>
      </c>
      <c r="D133">
        <f t="shared" ca="1" si="7"/>
        <v>-8.3610483159035992E-2</v>
      </c>
      <c r="E133">
        <f t="shared" ca="1" si="7"/>
        <v>0.30221506336212212</v>
      </c>
      <c r="F133">
        <f t="shared" ca="1" si="7"/>
        <v>1.5270527587210758</v>
      </c>
    </row>
    <row r="134" spans="1:6" x14ac:dyDescent="0.35">
      <c r="A134">
        <v>132</v>
      </c>
      <c r="B134">
        <f t="shared" ca="1" si="7"/>
        <v>0.74690920616182732</v>
      </c>
      <c r="C134">
        <f t="shared" ca="1" si="7"/>
        <v>1.5887956182479557</v>
      </c>
      <c r="D134">
        <f t="shared" ca="1" si="7"/>
        <v>-1.0563591954049643</v>
      </c>
      <c r="E134">
        <f t="shared" ca="1" si="7"/>
        <v>-0.7793897121772575</v>
      </c>
      <c r="F134">
        <f t="shared" ca="1" si="7"/>
        <v>0.8521274979852077</v>
      </c>
    </row>
    <row r="135" spans="1:6" x14ac:dyDescent="0.35">
      <c r="A135">
        <v>133</v>
      </c>
      <c r="B135">
        <f t="shared" ca="1" si="7"/>
        <v>-0.17428797444950692</v>
      </c>
      <c r="C135">
        <f t="shared" ca="1" si="7"/>
        <v>1.0866653947892815</v>
      </c>
      <c r="D135">
        <f t="shared" ca="1" si="7"/>
        <v>-0.15617344903520666</v>
      </c>
      <c r="E135">
        <f t="shared" ca="1" si="7"/>
        <v>-0.15603621034397122</v>
      </c>
      <c r="F135">
        <f t="shared" ca="1" si="7"/>
        <v>1.1295855195589231</v>
      </c>
    </row>
    <row r="136" spans="1:6" x14ac:dyDescent="0.35">
      <c r="A136">
        <v>134</v>
      </c>
      <c r="B136">
        <f t="shared" ca="1" si="7"/>
        <v>-0.74770685201349019</v>
      </c>
      <c r="C136">
        <f t="shared" ca="1" si="7"/>
        <v>-0.71513804780283508</v>
      </c>
      <c r="D136">
        <f t="shared" ca="1" si="7"/>
        <v>1.4497451603185191E-2</v>
      </c>
      <c r="E136">
        <f t="shared" ca="1" si="7"/>
        <v>0.43443695927285386</v>
      </c>
      <c r="F136">
        <f t="shared" ca="1" si="7"/>
        <v>-0.42237720596461137</v>
      </c>
    </row>
    <row r="137" spans="1:6" x14ac:dyDescent="0.35">
      <c r="A137">
        <v>135</v>
      </c>
      <c r="B137">
        <f t="shared" ca="1" si="7"/>
        <v>6.5610438942044116E-2</v>
      </c>
      <c r="C137">
        <f t="shared" ca="1" si="7"/>
        <v>2.1443287011117027</v>
      </c>
      <c r="D137">
        <f t="shared" ca="1" si="7"/>
        <v>-0.16583020974631155</v>
      </c>
      <c r="E137">
        <f t="shared" ca="1" si="7"/>
        <v>-0.89956861131470733</v>
      </c>
      <c r="F137">
        <f t="shared" ca="1" si="7"/>
        <v>1.0753552747627546</v>
      </c>
    </row>
    <row r="138" spans="1:6" x14ac:dyDescent="0.35">
      <c r="A138">
        <v>136</v>
      </c>
      <c r="B138">
        <f t="shared" ca="1" si="7"/>
        <v>-0.10561083419080018</v>
      </c>
      <c r="C138">
        <f t="shared" ca="1" si="7"/>
        <v>0.54038134909123914</v>
      </c>
      <c r="D138">
        <f t="shared" ca="1" si="7"/>
        <v>-0.54951444901887359</v>
      </c>
      <c r="E138">
        <f t="shared" ca="1" si="7"/>
        <v>1.5756253354106831</v>
      </c>
      <c r="F138">
        <f t="shared" ca="1" si="7"/>
        <v>-0.44132629025091125</v>
      </c>
    </row>
    <row r="139" spans="1:6" x14ac:dyDescent="0.35">
      <c r="A139">
        <v>137</v>
      </c>
      <c r="B139">
        <f t="shared" ca="1" si="7"/>
        <v>0.28222560523876711</v>
      </c>
      <c r="C139">
        <f t="shared" ca="1" si="7"/>
        <v>0.9193820880039576</v>
      </c>
      <c r="D139">
        <f t="shared" ca="1" si="7"/>
        <v>-0.20402887353141905</v>
      </c>
      <c r="E139">
        <f t="shared" ca="1" si="7"/>
        <v>0.14126966122420692</v>
      </c>
      <c r="F139">
        <f t="shared" ca="1" si="7"/>
        <v>-0.60957252971399367</v>
      </c>
    </row>
    <row r="140" spans="1:6" x14ac:dyDescent="0.35">
      <c r="A140">
        <v>138</v>
      </c>
      <c r="B140">
        <f t="shared" ca="1" si="7"/>
        <v>0.57069374069976997</v>
      </c>
      <c r="C140">
        <f t="shared" ca="1" si="7"/>
        <v>-0.72122124557913725</v>
      </c>
      <c r="D140">
        <f t="shared" ca="1" si="7"/>
        <v>-0.60312967258608574</v>
      </c>
      <c r="E140">
        <f t="shared" ca="1" si="7"/>
        <v>1.0928355540728147</v>
      </c>
      <c r="F140">
        <f t="shared" ca="1" si="7"/>
        <v>-0.72567191291699262</v>
      </c>
    </row>
    <row r="141" spans="1:6" x14ac:dyDescent="0.35">
      <c r="A141">
        <v>139</v>
      </c>
      <c r="B141">
        <f t="shared" ca="1" si="7"/>
        <v>-1.6537049810572593</v>
      </c>
      <c r="C141">
        <f t="shared" ca="1" si="7"/>
        <v>-1.0713403744229655</v>
      </c>
      <c r="D141">
        <f t="shared" ca="1" si="7"/>
        <v>-1.9987955338557122</v>
      </c>
      <c r="E141">
        <f t="shared" ca="1" si="7"/>
        <v>1.1928643985522722</v>
      </c>
      <c r="F141">
        <f t="shared" ca="1" si="7"/>
        <v>-0.28003347336796391</v>
      </c>
    </row>
    <row r="142" spans="1:6" x14ac:dyDescent="0.35">
      <c r="A142">
        <v>140</v>
      </c>
      <c r="B142">
        <f t="shared" ca="1" si="7"/>
        <v>0.23846751756117934</v>
      </c>
      <c r="C142">
        <f t="shared" ca="1" si="7"/>
        <v>-1.3848981964813516</v>
      </c>
      <c r="D142">
        <f t="shared" ca="1" si="7"/>
        <v>-0.299731268143894</v>
      </c>
      <c r="E142">
        <f t="shared" ca="1" si="7"/>
        <v>0.85215190215894332</v>
      </c>
      <c r="F142">
        <f t="shared" ca="1" si="7"/>
        <v>-1.0355393279724481</v>
      </c>
    </row>
    <row r="143" spans="1:6" x14ac:dyDescent="0.35">
      <c r="A143">
        <v>141</v>
      </c>
      <c r="B143">
        <f t="shared" ca="1" si="7"/>
        <v>0.16063343373155226</v>
      </c>
      <c r="C143">
        <f t="shared" ca="1" si="7"/>
        <v>0.24477023641903115</v>
      </c>
      <c r="D143">
        <f t="shared" ca="1" si="7"/>
        <v>-0.63312949504671245</v>
      </c>
      <c r="E143">
        <f t="shared" ca="1" si="7"/>
        <v>-0.22354188530011901</v>
      </c>
      <c r="F143">
        <f t="shared" ca="1" si="7"/>
        <v>0.20303566006255649</v>
      </c>
    </row>
    <row r="144" spans="1:6" x14ac:dyDescent="0.35">
      <c r="A144">
        <v>142</v>
      </c>
      <c r="B144">
        <f t="shared" ca="1" si="7"/>
        <v>-1.277936978463907</v>
      </c>
      <c r="C144">
        <f t="shared" ca="1" si="7"/>
        <v>0.74650438563499077</v>
      </c>
      <c r="D144">
        <f t="shared" ca="1" si="7"/>
        <v>1.3726084716378772</v>
      </c>
      <c r="E144">
        <f t="shared" ca="1" si="7"/>
        <v>-2.2881287192424185</v>
      </c>
      <c r="F144">
        <f t="shared" ca="1" si="7"/>
        <v>-4.2394719835796409E-2</v>
      </c>
    </row>
    <row r="145" spans="1:6" x14ac:dyDescent="0.35">
      <c r="A145">
        <v>143</v>
      </c>
      <c r="B145">
        <f t="shared" ca="1" si="7"/>
        <v>-1.0460271234911422</v>
      </c>
      <c r="C145">
        <f t="shared" ca="1" si="7"/>
        <v>-0.47035470538777585</v>
      </c>
      <c r="D145">
        <f t="shared" ca="1" si="7"/>
        <v>4.4203370731832427E-2</v>
      </c>
      <c r="E145">
        <f t="shared" ca="1" si="7"/>
        <v>2.5076650856838971</v>
      </c>
      <c r="F145">
        <f t="shared" ca="1" si="7"/>
        <v>-0.55228066650901986</v>
      </c>
    </row>
    <row r="146" spans="1:6" x14ac:dyDescent="0.35">
      <c r="A146">
        <v>144</v>
      </c>
      <c r="B146">
        <f t="shared" ca="1" si="7"/>
        <v>-0.33081499908664674</v>
      </c>
      <c r="C146">
        <f t="shared" ca="1" si="7"/>
        <v>-1.1122270633907676</v>
      </c>
      <c r="D146">
        <f t="shared" ca="1" si="7"/>
        <v>-1.5843541211252854</v>
      </c>
      <c r="E146">
        <f t="shared" ca="1" si="7"/>
        <v>0.61481382155322883</v>
      </c>
      <c r="F146">
        <f t="shared" ca="1" si="7"/>
        <v>0.66971317336523717</v>
      </c>
    </row>
    <row r="147" spans="1:6" x14ac:dyDescent="0.35">
      <c r="A147">
        <v>145</v>
      </c>
      <c r="B147">
        <f t="shared" ca="1" si="7"/>
        <v>0.86952654205963775</v>
      </c>
      <c r="C147">
        <f t="shared" ca="1" si="7"/>
        <v>-2.9937587819891807</v>
      </c>
      <c r="D147">
        <f t="shared" ca="1" si="7"/>
        <v>-0.54281038934325576</v>
      </c>
      <c r="E147">
        <f t="shared" ca="1" si="7"/>
        <v>1.6729764862347769</v>
      </c>
      <c r="F147">
        <f t="shared" ca="1" si="7"/>
        <v>0.32854641260984901</v>
      </c>
    </row>
    <row r="148" spans="1:6" x14ac:dyDescent="0.35">
      <c r="A148">
        <v>146</v>
      </c>
      <c r="B148">
        <f t="shared" ca="1" si="7"/>
        <v>-0.17478805309162543</v>
      </c>
      <c r="C148">
        <f t="shared" ca="1" si="7"/>
        <v>-0.11471081906837646</v>
      </c>
      <c r="D148">
        <f t="shared" ca="1" si="7"/>
        <v>-0.24288524948462775</v>
      </c>
      <c r="E148">
        <f t="shared" ca="1" si="7"/>
        <v>1.151445310182426</v>
      </c>
      <c r="F148">
        <f t="shared" ca="1" si="7"/>
        <v>-0.10853812231035137</v>
      </c>
    </row>
    <row r="149" spans="1:6" x14ac:dyDescent="0.35">
      <c r="A149">
        <v>147</v>
      </c>
      <c r="B149">
        <f t="shared" ca="1" si="7"/>
        <v>0.69004419648219739</v>
      </c>
      <c r="C149">
        <f t="shared" ca="1" si="7"/>
        <v>-0.19646237909574002</v>
      </c>
      <c r="D149">
        <f t="shared" ca="1" si="7"/>
        <v>-0.37564135840374296</v>
      </c>
      <c r="E149">
        <f t="shared" ca="1" si="7"/>
        <v>-1.4101079080425658</v>
      </c>
      <c r="F149">
        <f t="shared" ca="1" si="7"/>
        <v>0.16775484376551697</v>
      </c>
    </row>
    <row r="150" spans="1:6" x14ac:dyDescent="0.35">
      <c r="A150">
        <v>148</v>
      </c>
      <c r="B150">
        <f t="shared" ca="1" si="7"/>
        <v>-1.6433513928152725</v>
      </c>
      <c r="C150">
        <f t="shared" ca="1" si="7"/>
        <v>-1.1654240824524744</v>
      </c>
      <c r="D150">
        <f t="shared" ca="1" si="7"/>
        <v>1.6534622016902734</v>
      </c>
      <c r="E150">
        <f t="shared" ca="1" si="7"/>
        <v>0.93501792553141205</v>
      </c>
      <c r="F150">
        <f t="shared" ca="1" si="7"/>
        <v>0.78414538322653493</v>
      </c>
    </row>
    <row r="151" spans="1:6" x14ac:dyDescent="0.35">
      <c r="A151">
        <v>149</v>
      </c>
      <c r="B151">
        <f t="shared" ca="1" si="7"/>
        <v>-1.252966824054643</v>
      </c>
      <c r="C151">
        <f t="shared" ca="1" si="7"/>
        <v>-0.82652192115030698</v>
      </c>
      <c r="D151">
        <f t="shared" ca="1" si="7"/>
        <v>0.38196478309646809</v>
      </c>
      <c r="E151">
        <f t="shared" ca="1" si="7"/>
        <v>0.63629668126236505</v>
      </c>
      <c r="F151">
        <f t="shared" ca="1" si="7"/>
        <v>-1.5895884296867544</v>
      </c>
    </row>
    <row r="152" spans="1:6" x14ac:dyDescent="0.35">
      <c r="A152">
        <v>150</v>
      </c>
      <c r="B152">
        <f t="shared" ca="1" si="7"/>
        <v>-1.1054806290967107</v>
      </c>
      <c r="C152">
        <f t="shared" ca="1" si="7"/>
        <v>-1.5146081311755226</v>
      </c>
      <c r="D152">
        <f t="shared" ca="1" si="7"/>
        <v>-0.19721470892217879</v>
      </c>
      <c r="E152">
        <f t="shared" ca="1" si="7"/>
        <v>-0.8408453347869661</v>
      </c>
      <c r="F152">
        <f t="shared" ca="1" si="7"/>
        <v>-0.84714417553875843</v>
      </c>
    </row>
    <row r="153" spans="1:6" x14ac:dyDescent="0.35">
      <c r="A153">
        <v>151</v>
      </c>
      <c r="B153">
        <f t="shared" ca="1" si="7"/>
        <v>-0.87356117712033199</v>
      </c>
      <c r="C153">
        <f t="shared" ca="1" si="7"/>
        <v>-0.70733988616403876</v>
      </c>
      <c r="D153">
        <f t="shared" ca="1" si="7"/>
        <v>-0.62964953413985558</v>
      </c>
      <c r="E153">
        <f t="shared" ca="1" si="7"/>
        <v>0.59369845944251864</v>
      </c>
      <c r="F153">
        <f t="shared" ca="1" si="7"/>
        <v>0.45496259332849887</v>
      </c>
    </row>
    <row r="154" spans="1:6" x14ac:dyDescent="0.35">
      <c r="A154">
        <v>152</v>
      </c>
      <c r="B154">
        <f t="shared" ca="1" si="7"/>
        <v>0.24352247251502346</v>
      </c>
      <c r="C154">
        <f t="shared" ca="1" si="7"/>
        <v>0.1147820036031351</v>
      </c>
      <c r="D154">
        <f t="shared" ca="1" si="7"/>
        <v>-0.67660768419657291</v>
      </c>
      <c r="E154">
        <f t="shared" ca="1" si="7"/>
        <v>0.53991356578520011</v>
      </c>
      <c r="F154">
        <f t="shared" ca="1" si="7"/>
        <v>-0.65905851936536153</v>
      </c>
    </row>
    <row r="155" spans="1:6" x14ac:dyDescent="0.35">
      <c r="A155">
        <v>153</v>
      </c>
      <c r="B155">
        <f t="shared" ca="1" si="7"/>
        <v>1.0454829921376358</v>
      </c>
      <c r="C155">
        <f t="shared" ca="1" si="7"/>
        <v>1.5745135174243605</v>
      </c>
      <c r="D155">
        <f t="shared" ca="1" si="7"/>
        <v>-0.60134818211580221</v>
      </c>
      <c r="E155">
        <f t="shared" ca="1" si="7"/>
        <v>1.7859290981221247</v>
      </c>
      <c r="F155">
        <f t="shared" ca="1" si="7"/>
        <v>0.46455317522974438</v>
      </c>
    </row>
    <row r="156" spans="1:6" x14ac:dyDescent="0.35">
      <c r="A156">
        <v>154</v>
      </c>
      <c r="B156">
        <f t="shared" ca="1" si="7"/>
        <v>0.94537289982740169</v>
      </c>
      <c r="C156">
        <f t="shared" ca="1" si="7"/>
        <v>0.6875125028306982</v>
      </c>
      <c r="D156">
        <f t="shared" ca="1" si="7"/>
        <v>-1.2061976156617447</v>
      </c>
      <c r="E156">
        <f t="shared" ca="1" si="7"/>
        <v>-1.7572473301014853</v>
      </c>
      <c r="F156">
        <f t="shared" ca="1" si="7"/>
        <v>-0.36745002828290935</v>
      </c>
    </row>
    <row r="157" spans="1:6" x14ac:dyDescent="0.35">
      <c r="A157">
        <v>155</v>
      </c>
      <c r="B157">
        <f t="shared" ca="1" si="7"/>
        <v>8.8178937950281727E-2</v>
      </c>
      <c r="C157">
        <f t="shared" ca="1" si="7"/>
        <v>-0.39620308804217258</v>
      </c>
      <c r="D157">
        <f t="shared" ca="1" si="7"/>
        <v>1.5283626071985135</v>
      </c>
      <c r="E157">
        <f t="shared" ca="1" si="7"/>
        <v>0.88066811877056905</v>
      </c>
      <c r="F157">
        <f t="shared" ca="1" si="7"/>
        <v>0.74247119969470676</v>
      </c>
    </row>
    <row r="158" spans="1:6" x14ac:dyDescent="0.35">
      <c r="A158">
        <v>156</v>
      </c>
      <c r="B158">
        <f t="shared" ca="1" si="7"/>
        <v>-0.6051669307058104</v>
      </c>
      <c r="C158">
        <f t="shared" ca="1" si="7"/>
        <v>-0.48662962199518006</v>
      </c>
      <c r="D158">
        <f t="shared" ca="1" si="7"/>
        <v>0.15799959451123194</v>
      </c>
      <c r="E158">
        <f t="shared" ca="1" si="7"/>
        <v>0.92882015410543117</v>
      </c>
      <c r="F158">
        <f t="shared" ca="1" si="7"/>
        <v>-0.68405693204035345</v>
      </c>
    </row>
    <row r="159" spans="1:6" x14ac:dyDescent="0.35">
      <c r="A159">
        <v>157</v>
      </c>
      <c r="B159">
        <f t="shared" ca="1" si="7"/>
        <v>0.61307252645473509</v>
      </c>
      <c r="C159">
        <f t="shared" ca="1" si="7"/>
        <v>0.44677340608209293</v>
      </c>
      <c r="D159">
        <f t="shared" ca="1" si="7"/>
        <v>0.95456107806356816</v>
      </c>
      <c r="E159">
        <f t="shared" ca="1" si="7"/>
        <v>-1.4543880527475395</v>
      </c>
      <c r="F159">
        <f t="shared" ca="1" si="7"/>
        <v>-1.8996891159103588</v>
      </c>
    </row>
    <row r="160" spans="1:6" x14ac:dyDescent="0.35">
      <c r="A160">
        <v>158</v>
      </c>
      <c r="B160">
        <f t="shared" ca="1" si="7"/>
        <v>-1.0124573468762526</v>
      </c>
      <c r="C160">
        <f t="shared" ca="1" si="7"/>
        <v>-0.69670052479851197</v>
      </c>
      <c r="D160">
        <f t="shared" ca="1" si="7"/>
        <v>0.28569202096695406</v>
      </c>
      <c r="E160">
        <f t="shared" ca="1" si="7"/>
        <v>1.3335245154298168</v>
      </c>
      <c r="F160">
        <f t="shared" ca="1" si="7"/>
        <v>-1.2986307515794697</v>
      </c>
    </row>
    <row r="161" spans="1:6" x14ac:dyDescent="0.35">
      <c r="A161">
        <v>159</v>
      </c>
      <c r="B161">
        <f t="shared" ca="1" si="7"/>
        <v>0.38801586391532922</v>
      </c>
      <c r="C161">
        <f t="shared" ca="1" si="7"/>
        <v>1.5402226849346976</v>
      </c>
      <c r="D161">
        <f t="shared" ca="1" si="7"/>
        <v>0.65600410831574285</v>
      </c>
      <c r="E161">
        <f t="shared" ca="1" si="7"/>
        <v>-1.3742608107001415</v>
      </c>
      <c r="F161">
        <f t="shared" ca="1" si="7"/>
        <v>-1.1636290141859906</v>
      </c>
    </row>
    <row r="162" spans="1:6" x14ac:dyDescent="0.35">
      <c r="A162">
        <v>160</v>
      </c>
      <c r="B162">
        <f t="shared" ca="1" si="7"/>
        <v>-4.356629061871669E-2</v>
      </c>
      <c r="C162">
        <f t="shared" ca="1" si="7"/>
        <v>0.4310270533592116</v>
      </c>
      <c r="D162">
        <f t="shared" ca="1" si="7"/>
        <v>0.66259943741062999</v>
      </c>
      <c r="E162">
        <f t="shared" ca="1" si="7"/>
        <v>-7.0694584277869885E-2</v>
      </c>
      <c r="F162">
        <f t="shared" ca="1" si="7"/>
        <v>3.5614944981658514E-2</v>
      </c>
    </row>
    <row r="163" spans="1:6" x14ac:dyDescent="0.35">
      <c r="A163">
        <v>161</v>
      </c>
      <c r="B163">
        <f t="shared" ca="1" si="7"/>
        <v>-0.25720184781837496</v>
      </c>
      <c r="C163">
        <f t="shared" ca="1" si="7"/>
        <v>0.22170039413928158</v>
      </c>
      <c r="D163">
        <f t="shared" ca="1" si="7"/>
        <v>-5.9652283153101268E-2</v>
      </c>
      <c r="E163">
        <f t="shared" ca="1" si="7"/>
        <v>1.2822611110978024</v>
      </c>
      <c r="F163">
        <f t="shared" ca="1" si="7"/>
        <v>0.15046898066137024</v>
      </c>
    </row>
    <row r="164" spans="1:6" x14ac:dyDescent="0.35">
      <c r="A164">
        <v>162</v>
      </c>
      <c r="B164">
        <f t="shared" ca="1" si="7"/>
        <v>0.74248242045400958</v>
      </c>
      <c r="C164">
        <f t="shared" ca="1" si="7"/>
        <v>-0.29124741794192699</v>
      </c>
      <c r="D164">
        <f t="shared" ca="1" si="7"/>
        <v>-0.50054029411904899</v>
      </c>
      <c r="E164">
        <f t="shared" ca="1" si="7"/>
        <v>0.37445589125552103</v>
      </c>
      <c r="F164">
        <f t="shared" ca="1" si="7"/>
        <v>0.42202671985605311</v>
      </c>
    </row>
    <row r="165" spans="1:6" x14ac:dyDescent="0.35">
      <c r="A165">
        <v>163</v>
      </c>
      <c r="B165">
        <f t="shared" ca="1" si="7"/>
        <v>1.5825870372081987</v>
      </c>
      <c r="C165">
        <f t="shared" ca="1" si="7"/>
        <v>0.13163108294476789</v>
      </c>
      <c r="D165">
        <f t="shared" ca="1" si="7"/>
        <v>5.9832952437803427E-2</v>
      </c>
      <c r="E165">
        <f t="shared" ca="1" si="7"/>
        <v>-0.74292251661579389</v>
      </c>
      <c r="F165">
        <f t="shared" ca="1" si="7"/>
        <v>-8.7191723695100656E-2</v>
      </c>
    </row>
    <row r="166" spans="1:6" x14ac:dyDescent="0.35">
      <c r="A166">
        <v>164</v>
      </c>
      <c r="B166">
        <f t="shared" ca="1" si="7"/>
        <v>-0.82507463225588218</v>
      </c>
      <c r="C166">
        <f t="shared" ca="1" si="7"/>
        <v>1.4314674175977353</v>
      </c>
      <c r="D166">
        <f t="shared" ca="1" si="7"/>
        <v>1.119675631902828</v>
      </c>
      <c r="E166">
        <f t="shared" ca="1" si="7"/>
        <v>0.18301302863438565</v>
      </c>
      <c r="F166">
        <f t="shared" ca="1" si="7"/>
        <v>1.8211841842975105</v>
      </c>
    </row>
    <row r="167" spans="1:6" x14ac:dyDescent="0.35">
      <c r="A167">
        <v>165</v>
      </c>
      <c r="B167">
        <f t="shared" ca="1" si="7"/>
        <v>-9.1747904295436666E-2</v>
      </c>
      <c r="C167">
        <f t="shared" ca="1" si="7"/>
        <v>-0.59645502406888751</v>
      </c>
      <c r="D167">
        <f t="shared" ca="1" si="7"/>
        <v>0.59932284961411519</v>
      </c>
      <c r="E167">
        <f t="shared" ca="1" si="7"/>
        <v>4.0336952161400222E-2</v>
      </c>
      <c r="F167">
        <f t="shared" ca="1" si="7"/>
        <v>-1.5400814244317449</v>
      </c>
    </row>
    <row r="168" spans="1:6" x14ac:dyDescent="0.35">
      <c r="A168">
        <v>166</v>
      </c>
      <c r="B168">
        <f t="shared" ca="1" si="7"/>
        <v>-0.41273831751291101</v>
      </c>
      <c r="C168">
        <f t="shared" ca="1" si="7"/>
        <v>-0.13879610909602383</v>
      </c>
      <c r="D168">
        <f t="shared" ca="1" si="7"/>
        <v>0.76581748828166929</v>
      </c>
      <c r="E168">
        <f t="shared" ca="1" si="7"/>
        <v>0.97618865161107871</v>
      </c>
      <c r="F168">
        <f t="shared" ca="1" si="7"/>
        <v>0.4313596059910948</v>
      </c>
    </row>
    <row r="169" spans="1:6" x14ac:dyDescent="0.35">
      <c r="A169">
        <v>167</v>
      </c>
      <c r="B169">
        <f t="shared" ca="1" si="7"/>
        <v>-1.287007520497604E-2</v>
      </c>
      <c r="C169">
        <f t="shared" ca="1" si="7"/>
        <v>1.9506500156532065</v>
      </c>
      <c r="D169">
        <f t="shared" ca="1" si="7"/>
        <v>1.8549266320615319</v>
      </c>
      <c r="E169">
        <f t="shared" ca="1" si="7"/>
        <v>0.28042681356430704</v>
      </c>
      <c r="F169">
        <f t="shared" ca="1" si="7"/>
        <v>0.52731058327222458</v>
      </c>
    </row>
    <row r="170" spans="1:6" x14ac:dyDescent="0.35">
      <c r="A170">
        <v>168</v>
      </c>
      <c r="B170">
        <f t="shared" ca="1" si="7"/>
        <v>-0.62925826294348397</v>
      </c>
      <c r="C170">
        <f t="shared" ca="1" si="7"/>
        <v>-0.10864551309698979</v>
      </c>
      <c r="D170">
        <f t="shared" ca="1" si="7"/>
        <v>-2.4210671591758404</v>
      </c>
      <c r="E170">
        <f t="shared" ca="1" si="7"/>
        <v>1.5210403748697778</v>
      </c>
      <c r="F170">
        <f t="shared" ca="1" si="7"/>
        <v>3.9061380855266233E-2</v>
      </c>
    </row>
    <row r="171" spans="1:6" x14ac:dyDescent="0.35">
      <c r="A171">
        <v>169</v>
      </c>
      <c r="B171">
        <f t="shared" ca="1" si="7"/>
        <v>-0.16048097090595068</v>
      </c>
      <c r="C171">
        <f t="shared" ca="1" si="7"/>
        <v>0.76080112256264509</v>
      </c>
      <c r="D171">
        <f t="shared" ca="1" si="7"/>
        <v>3.6615603593732199E-2</v>
      </c>
      <c r="E171">
        <f t="shared" ca="1" si="7"/>
        <v>-0.24485931332141764</v>
      </c>
      <c r="F171">
        <f t="shared" ca="1" si="7"/>
        <v>-0.3252234822604339</v>
      </c>
    </row>
    <row r="172" spans="1:6" x14ac:dyDescent="0.35">
      <c r="A172">
        <v>170</v>
      </c>
      <c r="B172">
        <f t="shared" ca="1" si="7"/>
        <v>0.33177296778465981</v>
      </c>
      <c r="C172">
        <f t="shared" ca="1" si="7"/>
        <v>-0.10014006605186185</v>
      </c>
      <c r="D172">
        <f t="shared" ca="1" si="7"/>
        <v>-2.5070179865793447</v>
      </c>
      <c r="E172">
        <f t="shared" ca="1" si="7"/>
        <v>-1.2742710432659847</v>
      </c>
      <c r="F172">
        <f t="shared" ca="1" si="7"/>
        <v>1.2098834457930017</v>
      </c>
    </row>
    <row r="173" spans="1:6" x14ac:dyDescent="0.35">
      <c r="A173">
        <v>171</v>
      </c>
      <c r="B173">
        <f t="shared" ca="1" si="7"/>
        <v>-0.72187783550265061</v>
      </c>
      <c r="C173">
        <f t="shared" ca="1" si="7"/>
        <v>0.62213873989331214</v>
      </c>
      <c r="D173">
        <f t="shared" ca="1" si="7"/>
        <v>-0.21581262171904098</v>
      </c>
      <c r="E173">
        <f t="shared" ca="1" si="7"/>
        <v>0.25857333763465978</v>
      </c>
      <c r="F173">
        <f t="shared" ca="1" si="7"/>
        <v>0.94489336918221023</v>
      </c>
    </row>
    <row r="174" spans="1:6" x14ac:dyDescent="0.35">
      <c r="A174">
        <v>172</v>
      </c>
      <c r="B174">
        <f t="shared" ca="1" si="7"/>
        <v>-0.14101458826540103</v>
      </c>
      <c r="C174">
        <f t="shared" ca="1" si="7"/>
        <v>-1.5222373622422651</v>
      </c>
      <c r="D174">
        <f t="shared" ca="1" si="7"/>
        <v>-1.3449866678450912</v>
      </c>
      <c r="E174">
        <f t="shared" ca="1" si="7"/>
        <v>-0.49374897964841746</v>
      </c>
      <c r="F174">
        <f t="shared" ca="1" si="7"/>
        <v>8.5939592434020481E-2</v>
      </c>
    </row>
    <row r="175" spans="1:6" x14ac:dyDescent="0.35">
      <c r="A175">
        <v>173</v>
      </c>
      <c r="B175">
        <f t="shared" ca="1" si="7"/>
        <v>-0.54934499920048441</v>
      </c>
      <c r="C175">
        <f t="shared" ca="1" si="7"/>
        <v>0.54694620455509801</v>
      </c>
      <c r="D175">
        <f t="shared" ca="1" si="7"/>
        <v>-1.2529164920381197</v>
      </c>
      <c r="E175">
        <f t="shared" ca="1" si="7"/>
        <v>-0.12578517755513602</v>
      </c>
      <c r="F175">
        <f t="shared" ca="1" si="7"/>
        <v>0.65397907504596353</v>
      </c>
    </row>
    <row r="176" spans="1:6" x14ac:dyDescent="0.35">
      <c r="A176">
        <v>174</v>
      </c>
      <c r="B176">
        <f t="shared" ca="1" si="7"/>
        <v>0.8629406347235381</v>
      </c>
      <c r="C176">
        <f t="shared" ca="1" si="7"/>
        <v>-0.53569996523181995</v>
      </c>
      <c r="D176">
        <f t="shared" ca="1" si="7"/>
        <v>-1.0414753731018873</v>
      </c>
      <c r="E176">
        <f t="shared" ca="1" si="7"/>
        <v>-1.43357659849161</v>
      </c>
      <c r="F176">
        <f t="shared" ca="1" si="7"/>
        <v>-0.54602784243828384</v>
      </c>
    </row>
    <row r="177" spans="1:6" x14ac:dyDescent="0.35">
      <c r="A177">
        <v>175</v>
      </c>
      <c r="B177">
        <f t="shared" ca="1" si="7"/>
        <v>-1.5017499086236067E-2</v>
      </c>
      <c r="C177">
        <f t="shared" ca="1" si="7"/>
        <v>1.3802530704282618</v>
      </c>
      <c r="D177">
        <f t="shared" ca="1" si="7"/>
        <v>-0.19725448733065812</v>
      </c>
      <c r="E177">
        <f t="shared" ca="1" si="7"/>
        <v>0.41116129254225581</v>
      </c>
      <c r="F177">
        <f t="shared" ca="1" si="7"/>
        <v>-1.9603677778791604</v>
      </c>
    </row>
    <row r="178" spans="1:6" x14ac:dyDescent="0.35">
      <c r="A178">
        <v>176</v>
      </c>
      <c r="B178">
        <f t="shared" ca="1" si="7"/>
        <v>0.2368337487548397</v>
      </c>
      <c r="C178">
        <f t="shared" ca="1" si="7"/>
        <v>-0.86044439360145242</v>
      </c>
      <c r="D178">
        <f t="shared" ca="1" si="7"/>
        <v>-0.16366682584860318</v>
      </c>
      <c r="E178">
        <f t="shared" ca="1" si="7"/>
        <v>-1.1740348690065761</v>
      </c>
      <c r="F178">
        <f t="shared" ca="1" si="7"/>
        <v>-1.7676321854508639</v>
      </c>
    </row>
    <row r="179" spans="1:6" x14ac:dyDescent="0.35">
      <c r="A179">
        <v>177</v>
      </c>
      <c r="B179">
        <f t="shared" ca="1" si="7"/>
        <v>-2.1200133902160077</v>
      </c>
      <c r="C179">
        <f t="shared" ca="1" si="7"/>
        <v>-1.5843371490423033</v>
      </c>
      <c r="D179">
        <f t="shared" ca="1" si="7"/>
        <v>-0.89512087238571247</v>
      </c>
      <c r="E179">
        <f t="shared" ca="1" si="7"/>
        <v>0.19515159372324484</v>
      </c>
      <c r="F179">
        <f t="shared" ref="C179:F194" ca="1" si="8">_xlfn.NORM.S.INV(RAND())</f>
        <v>1.0211401547309635</v>
      </c>
    </row>
    <row r="180" spans="1:6" x14ac:dyDescent="0.35">
      <c r="A180">
        <v>178</v>
      </c>
      <c r="B180">
        <f t="shared" ca="1" si="7"/>
        <v>0.88992357232786723</v>
      </c>
      <c r="C180">
        <f t="shared" ca="1" si="8"/>
        <v>-1.3450574576143079</v>
      </c>
      <c r="D180">
        <f t="shared" ca="1" si="8"/>
        <v>-0.35132714724185021</v>
      </c>
      <c r="E180">
        <f t="shared" ca="1" si="8"/>
        <v>-0.51602911016989428</v>
      </c>
      <c r="F180">
        <f t="shared" ca="1" si="8"/>
        <v>1.5240936630286708</v>
      </c>
    </row>
    <row r="181" spans="1:6" x14ac:dyDescent="0.35">
      <c r="A181">
        <v>179</v>
      </c>
      <c r="B181">
        <f t="shared" ca="1" si="7"/>
        <v>-1.5070660423879472</v>
      </c>
      <c r="C181">
        <f t="shared" ca="1" si="8"/>
        <v>0.34024741240226519</v>
      </c>
      <c r="D181">
        <f t="shared" ca="1" si="8"/>
        <v>0.85061486702729006</v>
      </c>
      <c r="E181">
        <f t="shared" ca="1" si="8"/>
        <v>-7.3269106953172347E-2</v>
      </c>
      <c r="F181">
        <f t="shared" ca="1" si="8"/>
        <v>1.520816790423313</v>
      </c>
    </row>
    <row r="182" spans="1:6" x14ac:dyDescent="0.35">
      <c r="A182">
        <v>180</v>
      </c>
      <c r="B182">
        <f t="shared" ca="1" si="7"/>
        <v>0.9425237159022366</v>
      </c>
      <c r="C182">
        <f t="shared" ca="1" si="8"/>
        <v>-1.4169799816628885</v>
      </c>
      <c r="D182">
        <f t="shared" ca="1" si="8"/>
        <v>2.0253483724466514</v>
      </c>
      <c r="E182">
        <f t="shared" ca="1" si="8"/>
        <v>-0.69472378533752055</v>
      </c>
      <c r="F182">
        <f t="shared" ca="1" si="8"/>
        <v>-0.37664416523208993</v>
      </c>
    </row>
    <row r="183" spans="1:6" x14ac:dyDescent="0.35">
      <c r="A183">
        <v>181</v>
      </c>
      <c r="B183">
        <f t="shared" ca="1" si="7"/>
        <v>7.0422194782327557E-2</v>
      </c>
      <c r="C183">
        <f t="shared" ca="1" si="8"/>
        <v>-1.8468179402629965</v>
      </c>
      <c r="D183">
        <f t="shared" ca="1" si="8"/>
        <v>1.5943845563043963</v>
      </c>
      <c r="E183">
        <f t="shared" ca="1" si="8"/>
        <v>-0.1756224304301495</v>
      </c>
      <c r="F183">
        <f t="shared" ca="1" si="8"/>
        <v>-0.7877952351009152</v>
      </c>
    </row>
    <row r="184" spans="1:6" x14ac:dyDescent="0.35">
      <c r="A184">
        <v>182</v>
      </c>
      <c r="B184">
        <f t="shared" ca="1" si="7"/>
        <v>0.26309263755294715</v>
      </c>
      <c r="C184">
        <f t="shared" ca="1" si="8"/>
        <v>0.40353911952084198</v>
      </c>
      <c r="D184">
        <f t="shared" ca="1" si="8"/>
        <v>0.95688677128033883</v>
      </c>
      <c r="E184">
        <f t="shared" ca="1" si="8"/>
        <v>-1.4052117875545735</v>
      </c>
      <c r="F184">
        <f t="shared" ca="1" si="8"/>
        <v>-0.35610300892105629</v>
      </c>
    </row>
    <row r="185" spans="1:6" x14ac:dyDescent="0.35">
      <c r="A185">
        <v>183</v>
      </c>
      <c r="B185">
        <f t="shared" ca="1" si="7"/>
        <v>0.33416367899606431</v>
      </c>
      <c r="C185">
        <f t="shared" ca="1" si="8"/>
        <v>-1.4502919775262757</v>
      </c>
      <c r="D185">
        <f t="shared" ca="1" si="8"/>
        <v>1.4401695008379485</v>
      </c>
      <c r="E185">
        <f t="shared" ca="1" si="8"/>
        <v>0.51452279247825605</v>
      </c>
      <c r="F185">
        <f t="shared" ca="1" si="8"/>
        <v>0.73899009785840897</v>
      </c>
    </row>
    <row r="186" spans="1:6" x14ac:dyDescent="0.35">
      <c r="A186">
        <v>184</v>
      </c>
      <c r="B186">
        <f t="shared" ca="1" si="7"/>
        <v>0.6859494888127412</v>
      </c>
      <c r="C186">
        <f t="shared" ca="1" si="8"/>
        <v>0.35161206567778663</v>
      </c>
      <c r="D186">
        <f t="shared" ca="1" si="8"/>
        <v>-0.23261737633672455</v>
      </c>
      <c r="E186">
        <f t="shared" ca="1" si="8"/>
        <v>0.3879603543640312</v>
      </c>
      <c r="F186">
        <f t="shared" ca="1" si="8"/>
        <v>-1.3596385039902261</v>
      </c>
    </row>
    <row r="187" spans="1:6" x14ac:dyDescent="0.35">
      <c r="A187">
        <v>185</v>
      </c>
      <c r="B187">
        <f t="shared" ca="1" si="7"/>
        <v>-0.17113194740898699</v>
      </c>
      <c r="C187">
        <f t="shared" ca="1" si="8"/>
        <v>-1.2937551535954304</v>
      </c>
      <c r="D187">
        <f t="shared" ca="1" si="8"/>
        <v>-0.40665984435114749</v>
      </c>
      <c r="E187">
        <f t="shared" ca="1" si="8"/>
        <v>-2.4120719192153137</v>
      </c>
      <c r="F187">
        <f t="shared" ca="1" si="8"/>
        <v>-1.3138512981047272</v>
      </c>
    </row>
    <row r="188" spans="1:6" x14ac:dyDescent="0.35">
      <c r="A188">
        <v>186</v>
      </c>
      <c r="B188">
        <f t="shared" ca="1" si="7"/>
        <v>-0.62232459317554023</v>
      </c>
      <c r="C188">
        <f t="shared" ca="1" si="8"/>
        <v>-0.25817584370016683</v>
      </c>
      <c r="D188">
        <f t="shared" ca="1" si="8"/>
        <v>-0.49313263290502835</v>
      </c>
      <c r="E188">
        <f t="shared" ca="1" si="8"/>
        <v>-0.69963962110540301</v>
      </c>
      <c r="F188">
        <f t="shared" ca="1" si="8"/>
        <v>0.45541915890090268</v>
      </c>
    </row>
    <row r="189" spans="1:6" x14ac:dyDescent="0.35">
      <c r="A189">
        <v>187</v>
      </c>
      <c r="B189">
        <f t="shared" ca="1" si="7"/>
        <v>-0.85879566560437293</v>
      </c>
      <c r="C189">
        <f t="shared" ca="1" si="8"/>
        <v>-0.27381358747787171</v>
      </c>
      <c r="D189">
        <f t="shared" ca="1" si="8"/>
        <v>-0.22779411669357752</v>
      </c>
      <c r="E189">
        <f t="shared" ca="1" si="8"/>
        <v>-0.89031284867669203</v>
      </c>
      <c r="F189">
        <f t="shared" ca="1" si="8"/>
        <v>0.79957198619922321</v>
      </c>
    </row>
    <row r="190" spans="1:6" x14ac:dyDescent="0.35">
      <c r="A190">
        <v>188</v>
      </c>
      <c r="B190">
        <f t="shared" ca="1" si="7"/>
        <v>1.0198166225766749</v>
      </c>
      <c r="C190">
        <f t="shared" ca="1" si="8"/>
        <v>-0.98456102861220129</v>
      </c>
      <c r="D190">
        <f t="shared" ca="1" si="8"/>
        <v>0.55199441906206048</v>
      </c>
      <c r="E190">
        <f t="shared" ca="1" si="8"/>
        <v>-0.54497001718135551</v>
      </c>
      <c r="F190">
        <f t="shared" ca="1" si="8"/>
        <v>-0.3229796914922427</v>
      </c>
    </row>
    <row r="191" spans="1:6" x14ac:dyDescent="0.35">
      <c r="A191">
        <v>189</v>
      </c>
      <c r="B191">
        <f t="shared" ca="1" si="7"/>
        <v>0.48866376137059331</v>
      </c>
      <c r="C191">
        <f t="shared" ca="1" si="8"/>
        <v>0.67967107190846165</v>
      </c>
      <c r="D191">
        <f t="shared" ca="1" si="8"/>
        <v>-0.53167953737795148</v>
      </c>
      <c r="E191">
        <f t="shared" ca="1" si="8"/>
        <v>-1.5619545075512689</v>
      </c>
      <c r="F191">
        <f t="shared" ca="1" si="8"/>
        <v>2.0297585656111461</v>
      </c>
    </row>
    <row r="192" spans="1:6" x14ac:dyDescent="0.35">
      <c r="A192">
        <v>190</v>
      </c>
      <c r="B192">
        <f t="shared" ca="1" si="7"/>
        <v>0.18346694954250534</v>
      </c>
      <c r="C192">
        <f t="shared" ca="1" si="8"/>
        <v>0.6503380556924212</v>
      </c>
      <c r="D192">
        <f t="shared" ca="1" si="8"/>
        <v>1.565265865115957</v>
      </c>
      <c r="E192">
        <f t="shared" ca="1" si="8"/>
        <v>-0.60072199061292431</v>
      </c>
      <c r="F192">
        <f t="shared" ca="1" si="8"/>
        <v>0.34712476118521929</v>
      </c>
    </row>
    <row r="193" spans="1:6" x14ac:dyDescent="0.35">
      <c r="A193">
        <v>191</v>
      </c>
      <c r="B193">
        <f t="shared" ca="1" si="7"/>
        <v>0.72750211491475092</v>
      </c>
      <c r="C193">
        <f t="shared" ca="1" si="8"/>
        <v>-0.15818094077605027</v>
      </c>
      <c r="D193">
        <f t="shared" ca="1" si="8"/>
        <v>0.51240540779939203</v>
      </c>
      <c r="E193">
        <f t="shared" ca="1" si="8"/>
        <v>-9.6226175783786644E-2</v>
      </c>
      <c r="F193">
        <f t="shared" ca="1" si="8"/>
        <v>-0.38146982659498829</v>
      </c>
    </row>
    <row r="194" spans="1:6" x14ac:dyDescent="0.35">
      <c r="A194">
        <v>192</v>
      </c>
      <c r="B194">
        <f t="shared" ca="1" si="7"/>
        <v>-0.10612898081782808</v>
      </c>
      <c r="C194">
        <f t="shared" ca="1" si="8"/>
        <v>1.12667793732189E-2</v>
      </c>
      <c r="D194">
        <f t="shared" ca="1" si="8"/>
        <v>0.75451968520803059</v>
      </c>
      <c r="E194">
        <f t="shared" ca="1" si="8"/>
        <v>-0.72186964614287996</v>
      </c>
      <c r="F194">
        <f t="shared" ca="1" si="8"/>
        <v>-1.0902089318218362</v>
      </c>
    </row>
    <row r="195" spans="1:6" x14ac:dyDescent="0.35">
      <c r="A195">
        <v>193</v>
      </c>
      <c r="B195">
        <f t="shared" ca="1" si="7"/>
        <v>0.77634187511771013</v>
      </c>
      <c r="C195">
        <f t="shared" ref="C195:F195" ca="1" si="9">_xlfn.NORM.S.INV(RAND())</f>
        <v>1.1948589433078023</v>
      </c>
      <c r="D195">
        <f t="shared" ca="1" si="9"/>
        <v>0.3050840082901719</v>
      </c>
      <c r="E195">
        <f t="shared" ca="1" si="9"/>
        <v>0.96427896946567671</v>
      </c>
      <c r="F195">
        <f t="shared" ca="1" si="9"/>
        <v>-0.2064612570970944</v>
      </c>
    </row>
    <row r="196" spans="1:6" x14ac:dyDescent="0.35">
      <c r="A196">
        <v>194</v>
      </c>
      <c r="B196">
        <f t="shared" ref="B196:F259" ca="1" si="10">_xlfn.NORM.S.INV(RAND())</f>
        <v>2.1462105290482789E-2</v>
      </c>
      <c r="C196">
        <f t="shared" ca="1" si="10"/>
        <v>0.60568976393187546</v>
      </c>
      <c r="D196">
        <f t="shared" ca="1" si="10"/>
        <v>-0.26177795961035732</v>
      </c>
      <c r="E196">
        <f t="shared" ca="1" si="10"/>
        <v>1.3758823321686942</v>
      </c>
      <c r="F196">
        <f t="shared" ca="1" si="10"/>
        <v>-2.1350826165624834</v>
      </c>
    </row>
    <row r="197" spans="1:6" x14ac:dyDescent="0.35">
      <c r="A197">
        <v>195</v>
      </c>
      <c r="B197">
        <f t="shared" ca="1" si="10"/>
        <v>0.74720541909958005</v>
      </c>
      <c r="C197">
        <f t="shared" ca="1" si="10"/>
        <v>0.36384815161578082</v>
      </c>
      <c r="D197">
        <f t="shared" ca="1" si="10"/>
        <v>-6.2626606722328088E-2</v>
      </c>
      <c r="E197">
        <f t="shared" ca="1" si="10"/>
        <v>0.20315700262014469</v>
      </c>
      <c r="F197">
        <f t="shared" ca="1" si="10"/>
        <v>0.34285054076501192</v>
      </c>
    </row>
    <row r="198" spans="1:6" x14ac:dyDescent="0.35">
      <c r="A198">
        <v>196</v>
      </c>
      <c r="B198">
        <f t="shared" ca="1" si="10"/>
        <v>0.41854823138973341</v>
      </c>
      <c r="C198">
        <f t="shared" ca="1" si="10"/>
        <v>-1.1690556730087966</v>
      </c>
      <c r="D198">
        <f t="shared" ca="1" si="10"/>
        <v>-0.45574378756300521</v>
      </c>
      <c r="E198">
        <f t="shared" ca="1" si="10"/>
        <v>0.5133582397517702</v>
      </c>
      <c r="F198">
        <f t="shared" ca="1" si="10"/>
        <v>0.13519969011377506</v>
      </c>
    </row>
    <row r="199" spans="1:6" x14ac:dyDescent="0.35">
      <c r="A199">
        <v>197</v>
      </c>
      <c r="B199">
        <f t="shared" ca="1" si="10"/>
        <v>1.1407586688301425</v>
      </c>
      <c r="C199">
        <f t="shared" ca="1" si="10"/>
        <v>-0.91632000943927061</v>
      </c>
      <c r="D199">
        <f t="shared" ca="1" si="10"/>
        <v>-0.40355362380747667</v>
      </c>
      <c r="E199">
        <f t="shared" ca="1" si="10"/>
        <v>1.8099502747321556</v>
      </c>
      <c r="F199">
        <f t="shared" ca="1" si="10"/>
        <v>-0.70881545077172392</v>
      </c>
    </row>
    <row r="200" spans="1:6" x14ac:dyDescent="0.35">
      <c r="A200">
        <v>198</v>
      </c>
      <c r="B200">
        <f t="shared" ca="1" si="10"/>
        <v>-0.27807293690695772</v>
      </c>
      <c r="C200">
        <f t="shared" ca="1" si="10"/>
        <v>-1.4432014740669799</v>
      </c>
      <c r="D200">
        <f t="shared" ca="1" si="10"/>
        <v>1.0752221103645772</v>
      </c>
      <c r="E200">
        <f t="shared" ca="1" si="10"/>
        <v>1.1491966556403059</v>
      </c>
      <c r="F200">
        <f t="shared" ca="1" si="10"/>
        <v>7.7806804797871984E-2</v>
      </c>
    </row>
    <row r="201" spans="1:6" x14ac:dyDescent="0.35">
      <c r="A201">
        <v>199</v>
      </c>
      <c r="B201">
        <f t="shared" ca="1" si="10"/>
        <v>0.33227905644359107</v>
      </c>
      <c r="C201">
        <f t="shared" ca="1" si="10"/>
        <v>0.27260633786404925</v>
      </c>
      <c r="D201">
        <f t="shared" ca="1" si="10"/>
        <v>-0.65082727485891712</v>
      </c>
      <c r="E201">
        <f t="shared" ca="1" si="10"/>
        <v>-1.0923207612377037</v>
      </c>
      <c r="F201">
        <f t="shared" ca="1" si="10"/>
        <v>0.14911858808234696</v>
      </c>
    </row>
    <row r="202" spans="1:6" x14ac:dyDescent="0.35">
      <c r="A202">
        <v>200</v>
      </c>
      <c r="B202">
        <f t="shared" ca="1" si="10"/>
        <v>0.25118666545329021</v>
      </c>
      <c r="C202">
        <f t="shared" ca="1" si="10"/>
        <v>2.017985099086359</v>
      </c>
      <c r="D202">
        <f t="shared" ca="1" si="10"/>
        <v>6.0887064532607955E-2</v>
      </c>
      <c r="E202">
        <f t="shared" ca="1" si="10"/>
        <v>1.0771122580424464</v>
      </c>
      <c r="F202">
        <f t="shared" ca="1" si="10"/>
        <v>0.23337641752356131</v>
      </c>
    </row>
    <row r="203" spans="1:6" x14ac:dyDescent="0.35">
      <c r="A203">
        <v>201</v>
      </c>
      <c r="B203">
        <f t="shared" ca="1" si="10"/>
        <v>-0.37245258280286342</v>
      </c>
      <c r="C203">
        <f t="shared" ca="1" si="10"/>
        <v>-9.6333099509498914E-3</v>
      </c>
      <c r="D203">
        <f t="shared" ca="1" si="10"/>
        <v>0.79627020627598866</v>
      </c>
      <c r="E203">
        <f t="shared" ca="1" si="10"/>
        <v>-1.5736943054023338</v>
      </c>
      <c r="F203">
        <f t="shared" ca="1" si="10"/>
        <v>-0.28119178997875166</v>
      </c>
    </row>
    <row r="204" spans="1:6" x14ac:dyDescent="0.35">
      <c r="A204">
        <v>202</v>
      </c>
      <c r="B204">
        <f t="shared" ca="1" si="10"/>
        <v>0.50612164979705876</v>
      </c>
      <c r="C204">
        <f t="shared" ca="1" si="10"/>
        <v>1.8518595985091502</v>
      </c>
      <c r="D204">
        <f t="shared" ca="1" si="10"/>
        <v>1.2121965377984596</v>
      </c>
      <c r="E204">
        <f t="shared" ca="1" si="10"/>
        <v>2.8957404917382696</v>
      </c>
      <c r="F204">
        <f t="shared" ca="1" si="10"/>
        <v>0.37358100902050895</v>
      </c>
    </row>
    <row r="205" spans="1:6" x14ac:dyDescent="0.35">
      <c r="A205">
        <v>203</v>
      </c>
      <c r="B205">
        <f t="shared" ca="1" si="10"/>
        <v>0.98553364605751026</v>
      </c>
      <c r="C205">
        <f t="shared" ca="1" si="10"/>
        <v>-0.33435852496284579</v>
      </c>
      <c r="D205">
        <f t="shared" ca="1" si="10"/>
        <v>0.71931862274725311</v>
      </c>
      <c r="E205">
        <f t="shared" ca="1" si="10"/>
        <v>-1.6461670192785196</v>
      </c>
      <c r="F205">
        <f t="shared" ca="1" si="10"/>
        <v>-0.4541927275236165</v>
      </c>
    </row>
    <row r="206" spans="1:6" x14ac:dyDescent="0.35">
      <c r="A206">
        <v>204</v>
      </c>
      <c r="B206">
        <f t="shared" ca="1" si="10"/>
        <v>-0.60701373989084639</v>
      </c>
      <c r="C206">
        <f t="shared" ca="1" si="10"/>
        <v>-1.732541994426781</v>
      </c>
      <c r="D206">
        <f t="shared" ca="1" si="10"/>
        <v>-0.3353419701571978</v>
      </c>
      <c r="E206">
        <f t="shared" ca="1" si="10"/>
        <v>-1.5294124778533094</v>
      </c>
      <c r="F206">
        <f t="shared" ca="1" si="10"/>
        <v>0.50412456142124196</v>
      </c>
    </row>
    <row r="207" spans="1:6" x14ac:dyDescent="0.35">
      <c r="A207">
        <v>205</v>
      </c>
      <c r="B207">
        <f t="shared" ca="1" si="10"/>
        <v>-0.75195696946787982</v>
      </c>
      <c r="C207">
        <f t="shared" ca="1" si="10"/>
        <v>0.32119118004317332</v>
      </c>
      <c r="D207">
        <f t="shared" ca="1" si="10"/>
        <v>-6.1646784562253934E-2</v>
      </c>
      <c r="E207">
        <f t="shared" ca="1" si="10"/>
        <v>0.12147170019580736</v>
      </c>
      <c r="F207">
        <f t="shared" ca="1" si="10"/>
        <v>0.49154090529581951</v>
      </c>
    </row>
    <row r="208" spans="1:6" x14ac:dyDescent="0.35">
      <c r="A208">
        <v>206</v>
      </c>
      <c r="B208">
        <f t="shared" ca="1" si="10"/>
        <v>0.56997784862409762</v>
      </c>
      <c r="C208">
        <f t="shared" ca="1" si="10"/>
        <v>-0.56215348288862443</v>
      </c>
      <c r="D208">
        <f t="shared" ca="1" si="10"/>
        <v>-0.25855804922652348</v>
      </c>
      <c r="E208">
        <f t="shared" ca="1" si="10"/>
        <v>0.6542013393987901</v>
      </c>
      <c r="F208">
        <f t="shared" ca="1" si="10"/>
        <v>-0.75755861537643132</v>
      </c>
    </row>
    <row r="209" spans="1:6" x14ac:dyDescent="0.35">
      <c r="A209">
        <v>207</v>
      </c>
      <c r="B209">
        <f t="shared" ca="1" si="10"/>
        <v>2.7095328612298868</v>
      </c>
      <c r="C209">
        <f t="shared" ca="1" si="10"/>
        <v>1.2846558168474285</v>
      </c>
      <c r="D209">
        <f t="shared" ca="1" si="10"/>
        <v>-0.14223255696597822</v>
      </c>
      <c r="E209">
        <f t="shared" ca="1" si="10"/>
        <v>0.25300219327279594</v>
      </c>
      <c r="F209">
        <f t="shared" ca="1" si="10"/>
        <v>2.298982278533706</v>
      </c>
    </row>
    <row r="210" spans="1:6" x14ac:dyDescent="0.35">
      <c r="A210">
        <v>208</v>
      </c>
      <c r="B210">
        <f t="shared" ca="1" si="10"/>
        <v>-0.48953630794810687</v>
      </c>
      <c r="C210">
        <f t="shared" ca="1" si="10"/>
        <v>0.21380300609916858</v>
      </c>
      <c r="D210">
        <f t="shared" ca="1" si="10"/>
        <v>0.49966487671152399</v>
      </c>
      <c r="E210">
        <f t="shared" ca="1" si="10"/>
        <v>0.98102645890885931</v>
      </c>
      <c r="F210">
        <f t="shared" ca="1" si="10"/>
        <v>0.18179793140399916</v>
      </c>
    </row>
    <row r="211" spans="1:6" x14ac:dyDescent="0.35">
      <c r="A211">
        <v>209</v>
      </c>
      <c r="B211">
        <f t="shared" ca="1" si="10"/>
        <v>0.26676465507468827</v>
      </c>
      <c r="C211">
        <f t="shared" ca="1" si="10"/>
        <v>-0.20137939471399949</v>
      </c>
      <c r="D211">
        <f t="shared" ca="1" si="10"/>
        <v>2.0884567168257311</v>
      </c>
      <c r="E211">
        <f t="shared" ca="1" si="10"/>
        <v>3.6364489131159715E-2</v>
      </c>
      <c r="F211">
        <f t="shared" ca="1" si="10"/>
        <v>0.87513634316749134</v>
      </c>
    </row>
    <row r="212" spans="1:6" x14ac:dyDescent="0.35">
      <c r="A212">
        <v>210</v>
      </c>
      <c r="B212">
        <f t="shared" ca="1" si="10"/>
        <v>0.23598660610142372</v>
      </c>
      <c r="C212">
        <f t="shared" ca="1" si="10"/>
        <v>4.4347495943044435E-2</v>
      </c>
      <c r="D212">
        <f t="shared" ca="1" si="10"/>
        <v>-1.250760458904034</v>
      </c>
      <c r="E212">
        <f t="shared" ca="1" si="10"/>
        <v>1.3851479478993411</v>
      </c>
      <c r="F212">
        <f t="shared" ca="1" si="10"/>
        <v>0.64130324390652516</v>
      </c>
    </row>
    <row r="213" spans="1:6" x14ac:dyDescent="0.35">
      <c r="A213">
        <v>211</v>
      </c>
      <c r="B213">
        <f t="shared" ca="1" si="10"/>
        <v>-9.0162192549601144E-2</v>
      </c>
      <c r="C213">
        <f t="shared" ca="1" si="10"/>
        <v>-1.1088368439135841</v>
      </c>
      <c r="D213">
        <f t="shared" ca="1" si="10"/>
        <v>0.50628895977726052</v>
      </c>
      <c r="E213">
        <f t="shared" ca="1" si="10"/>
        <v>0.74157516874863039</v>
      </c>
      <c r="F213">
        <f t="shared" ca="1" si="10"/>
        <v>1.3434425158952941</v>
      </c>
    </row>
    <row r="214" spans="1:6" x14ac:dyDescent="0.35">
      <c r="A214">
        <v>212</v>
      </c>
      <c r="B214">
        <f t="shared" ca="1" si="10"/>
        <v>0.86845227158242488</v>
      </c>
      <c r="C214">
        <f t="shared" ca="1" si="10"/>
        <v>2.7104787252193896</v>
      </c>
      <c r="D214">
        <f t="shared" ca="1" si="10"/>
        <v>1.0113364935332738</v>
      </c>
      <c r="E214">
        <f t="shared" ca="1" si="10"/>
        <v>-0.10713679197020858</v>
      </c>
      <c r="F214">
        <f t="shared" ca="1" si="10"/>
        <v>-0.25098936782408415</v>
      </c>
    </row>
    <row r="215" spans="1:6" x14ac:dyDescent="0.35">
      <c r="A215">
        <v>213</v>
      </c>
      <c r="B215">
        <f t="shared" ca="1" si="10"/>
        <v>0.21546941523207264</v>
      </c>
      <c r="C215">
        <f t="shared" ca="1" si="10"/>
        <v>-0.11664992224415323</v>
      </c>
      <c r="D215">
        <f t="shared" ca="1" si="10"/>
        <v>0.55249707878812104</v>
      </c>
      <c r="E215">
        <f t="shared" ca="1" si="10"/>
        <v>0.45026523225591225</v>
      </c>
      <c r="F215">
        <f t="shared" ca="1" si="10"/>
        <v>1.1037355849375157</v>
      </c>
    </row>
    <row r="216" spans="1:6" x14ac:dyDescent="0.35">
      <c r="A216">
        <v>214</v>
      </c>
      <c r="B216">
        <f t="shared" ca="1" si="10"/>
        <v>-3.8339126755226118</v>
      </c>
      <c r="C216">
        <f t="shared" ca="1" si="10"/>
        <v>1.1942341943988581</v>
      </c>
      <c r="D216">
        <f t="shared" ca="1" si="10"/>
        <v>0.75780709419420078</v>
      </c>
      <c r="E216">
        <f t="shared" ca="1" si="10"/>
        <v>0.80783454306721503</v>
      </c>
      <c r="F216">
        <f t="shared" ca="1" si="10"/>
        <v>1.5532089205395552</v>
      </c>
    </row>
    <row r="217" spans="1:6" x14ac:dyDescent="0.35">
      <c r="A217">
        <v>215</v>
      </c>
      <c r="B217">
        <f t="shared" ca="1" si="10"/>
        <v>-3.7205696867438645E-2</v>
      </c>
      <c r="C217">
        <f t="shared" ca="1" si="10"/>
        <v>0.42545455948229383</v>
      </c>
      <c r="D217">
        <f t="shared" ca="1" si="10"/>
        <v>1.6177296992630008</v>
      </c>
      <c r="E217">
        <f t="shared" ca="1" si="10"/>
        <v>1.0903072982463635</v>
      </c>
      <c r="F217">
        <f t="shared" ca="1" si="10"/>
        <v>-0.60572532702947324</v>
      </c>
    </row>
    <row r="218" spans="1:6" x14ac:dyDescent="0.35">
      <c r="A218">
        <v>216</v>
      </c>
      <c r="B218">
        <f t="shared" ca="1" si="10"/>
        <v>0.59645547942320332</v>
      </c>
      <c r="C218">
        <f t="shared" ca="1" si="10"/>
        <v>-4.4474258174756559E-2</v>
      </c>
      <c r="D218">
        <f t="shared" ca="1" si="10"/>
        <v>-7.0970971859547774E-2</v>
      </c>
      <c r="E218">
        <f t="shared" ca="1" si="10"/>
        <v>-2.0702590449531399</v>
      </c>
      <c r="F218">
        <f t="shared" ca="1" si="10"/>
        <v>0.22432593995788194</v>
      </c>
    </row>
    <row r="219" spans="1:6" x14ac:dyDescent="0.35">
      <c r="A219">
        <v>217</v>
      </c>
      <c r="B219">
        <f t="shared" ca="1" si="10"/>
        <v>0.68037328310144762</v>
      </c>
      <c r="C219">
        <f t="shared" ca="1" si="10"/>
        <v>0.99009522589767862</v>
      </c>
      <c r="D219">
        <f t="shared" ca="1" si="10"/>
        <v>0.31438602051270581</v>
      </c>
      <c r="E219">
        <f t="shared" ca="1" si="10"/>
        <v>-2.3871597554337841E-2</v>
      </c>
      <c r="F219">
        <f t="shared" ca="1" si="10"/>
        <v>-1.7111861905254144</v>
      </c>
    </row>
    <row r="220" spans="1:6" x14ac:dyDescent="0.35">
      <c r="A220">
        <v>218</v>
      </c>
      <c r="B220">
        <f t="shared" ca="1" si="10"/>
        <v>-0.5899543238387629</v>
      </c>
      <c r="C220">
        <f t="shared" ca="1" si="10"/>
        <v>0.32835449595923849</v>
      </c>
      <c r="D220">
        <f t="shared" ca="1" si="10"/>
        <v>-1.9806483796377059</v>
      </c>
      <c r="E220">
        <f t="shared" ca="1" si="10"/>
        <v>1.2463943475183936</v>
      </c>
      <c r="F220">
        <f t="shared" ca="1" si="10"/>
        <v>0.29925107230662817</v>
      </c>
    </row>
    <row r="221" spans="1:6" x14ac:dyDescent="0.35">
      <c r="A221">
        <v>219</v>
      </c>
      <c r="B221">
        <f t="shared" ca="1" si="10"/>
        <v>-1.5496501667978846</v>
      </c>
      <c r="C221">
        <f t="shared" ca="1" si="10"/>
        <v>-0.21905691978459588</v>
      </c>
      <c r="D221">
        <f t="shared" ca="1" si="10"/>
        <v>0.48536053508332333</v>
      </c>
      <c r="E221">
        <f t="shared" ca="1" si="10"/>
        <v>-0.50561421838524101</v>
      </c>
      <c r="F221">
        <f t="shared" ca="1" si="10"/>
        <v>-1.3473380204996919</v>
      </c>
    </row>
    <row r="222" spans="1:6" x14ac:dyDescent="0.35">
      <c r="A222">
        <v>220</v>
      </c>
      <c r="B222">
        <f t="shared" ca="1" si="10"/>
        <v>2.2741639459495562</v>
      </c>
      <c r="C222">
        <f t="shared" ca="1" si="10"/>
        <v>-0.54621160462655671</v>
      </c>
      <c r="D222">
        <f t="shared" ca="1" si="10"/>
        <v>0.73399925904903318</v>
      </c>
      <c r="E222">
        <f t="shared" ca="1" si="10"/>
        <v>0.87789978930502821</v>
      </c>
      <c r="F222">
        <f t="shared" ca="1" si="10"/>
        <v>-9.4905916563576886E-2</v>
      </c>
    </row>
    <row r="223" spans="1:6" x14ac:dyDescent="0.35">
      <c r="A223">
        <v>221</v>
      </c>
      <c r="B223">
        <f t="shared" ca="1" si="10"/>
        <v>0.5798753988352614</v>
      </c>
      <c r="C223">
        <f t="shared" ca="1" si="10"/>
        <v>-1.5397704883075785</v>
      </c>
      <c r="D223">
        <f t="shared" ca="1" si="10"/>
        <v>0.78694200040054973</v>
      </c>
      <c r="E223">
        <f t="shared" ca="1" si="10"/>
        <v>0.56294613210483713</v>
      </c>
      <c r="F223">
        <f t="shared" ca="1" si="10"/>
        <v>0.26164600012390288</v>
      </c>
    </row>
    <row r="224" spans="1:6" x14ac:dyDescent="0.35">
      <c r="A224">
        <v>222</v>
      </c>
      <c r="B224">
        <f t="shared" ca="1" si="10"/>
        <v>-1.6290916440697449</v>
      </c>
      <c r="C224">
        <f t="shared" ca="1" si="10"/>
        <v>0.78589526553084665</v>
      </c>
      <c r="D224">
        <f t="shared" ca="1" si="10"/>
        <v>0.610145019340817</v>
      </c>
      <c r="E224">
        <f t="shared" ca="1" si="10"/>
        <v>2.5186067866200337</v>
      </c>
      <c r="F224">
        <f t="shared" ca="1" si="10"/>
        <v>0.17828087272252027</v>
      </c>
    </row>
    <row r="225" spans="1:6" x14ac:dyDescent="0.35">
      <c r="A225">
        <v>223</v>
      </c>
      <c r="B225">
        <f t="shared" ca="1" si="10"/>
        <v>-0.19228465140416576</v>
      </c>
      <c r="C225">
        <f t="shared" ca="1" si="10"/>
        <v>-1.0313137228503104</v>
      </c>
      <c r="D225">
        <f t="shared" ca="1" si="10"/>
        <v>-1.1094272417360693</v>
      </c>
      <c r="E225">
        <f t="shared" ca="1" si="10"/>
        <v>-8.7634077230158036E-2</v>
      </c>
      <c r="F225">
        <f t="shared" ca="1" si="10"/>
        <v>1.2317450279280875</v>
      </c>
    </row>
    <row r="226" spans="1:6" x14ac:dyDescent="0.35">
      <c r="A226">
        <v>224</v>
      </c>
      <c r="B226">
        <f t="shared" ca="1" si="10"/>
        <v>1.0403866843159371</v>
      </c>
      <c r="C226">
        <f t="shared" ca="1" si="10"/>
        <v>0.45057190696569022</v>
      </c>
      <c r="D226">
        <f t="shared" ca="1" si="10"/>
        <v>-6.6614849513207995E-3</v>
      </c>
      <c r="E226">
        <f t="shared" ca="1" si="10"/>
        <v>1.108515557454357</v>
      </c>
      <c r="F226">
        <f t="shared" ca="1" si="10"/>
        <v>1.0469094063533411</v>
      </c>
    </row>
    <row r="227" spans="1:6" x14ac:dyDescent="0.35">
      <c r="A227">
        <v>225</v>
      </c>
      <c r="B227">
        <f t="shared" ca="1" si="10"/>
        <v>0.44721728700139679</v>
      </c>
      <c r="C227">
        <f t="shared" ca="1" si="10"/>
        <v>1.0845452441668191</v>
      </c>
      <c r="D227">
        <f t="shared" ca="1" si="10"/>
        <v>-1.6902134534438447</v>
      </c>
      <c r="E227">
        <f t="shared" ca="1" si="10"/>
        <v>-0.80956584907602924</v>
      </c>
      <c r="F227">
        <f t="shared" ca="1" si="10"/>
        <v>0.11033650071680155</v>
      </c>
    </row>
    <row r="228" spans="1:6" x14ac:dyDescent="0.35">
      <c r="A228">
        <v>226</v>
      </c>
      <c r="B228">
        <f t="shared" ca="1" si="10"/>
        <v>-1.3280785154619912</v>
      </c>
      <c r="C228">
        <f t="shared" ca="1" si="10"/>
        <v>1.8921224100593454E-2</v>
      </c>
      <c r="D228">
        <f t="shared" ca="1" si="10"/>
        <v>-0.49963961266711993</v>
      </c>
      <c r="E228">
        <f t="shared" ca="1" si="10"/>
        <v>2.0624971707534616</v>
      </c>
      <c r="F228">
        <f t="shared" ca="1" si="10"/>
        <v>0.42214068298307167</v>
      </c>
    </row>
    <row r="229" spans="1:6" x14ac:dyDescent="0.35">
      <c r="A229">
        <v>227</v>
      </c>
      <c r="B229">
        <f t="shared" ca="1" si="10"/>
        <v>0.91751448436689165</v>
      </c>
      <c r="C229">
        <f t="shared" ca="1" si="10"/>
        <v>-0.44186301855918475</v>
      </c>
      <c r="D229">
        <f t="shared" ca="1" si="10"/>
        <v>-9.0617947675055308E-2</v>
      </c>
      <c r="E229">
        <f t="shared" ca="1" si="10"/>
        <v>-1.5666921358693713</v>
      </c>
      <c r="F229">
        <f t="shared" ca="1" si="10"/>
        <v>8.0597402543898817E-3</v>
      </c>
    </row>
    <row r="230" spans="1:6" x14ac:dyDescent="0.35">
      <c r="A230">
        <v>228</v>
      </c>
      <c r="B230">
        <f t="shared" ca="1" si="10"/>
        <v>0.56686951912930139</v>
      </c>
      <c r="C230">
        <f t="shared" ca="1" si="10"/>
        <v>0.4901059989547048</v>
      </c>
      <c r="D230">
        <f t="shared" ca="1" si="10"/>
        <v>-1.0970112641995955</v>
      </c>
      <c r="E230">
        <f t="shared" ca="1" si="10"/>
        <v>0.89566735510917861</v>
      </c>
      <c r="F230">
        <f t="shared" ca="1" si="10"/>
        <v>0.93300063021593715</v>
      </c>
    </row>
    <row r="231" spans="1:6" x14ac:dyDescent="0.35">
      <c r="A231">
        <v>229</v>
      </c>
      <c r="B231">
        <f t="shared" ca="1" si="10"/>
        <v>0.38333960857479582</v>
      </c>
      <c r="C231">
        <f t="shared" ca="1" si="10"/>
        <v>0.13358161408322172</v>
      </c>
      <c r="D231">
        <f t="shared" ca="1" si="10"/>
        <v>-0.34307805542127984</v>
      </c>
      <c r="E231">
        <f t="shared" ca="1" si="10"/>
        <v>0.30096543416373434</v>
      </c>
      <c r="F231">
        <f t="shared" ca="1" si="10"/>
        <v>1.0543410256184831</v>
      </c>
    </row>
    <row r="232" spans="1:6" x14ac:dyDescent="0.35">
      <c r="A232">
        <v>230</v>
      </c>
      <c r="B232">
        <f t="shared" ca="1" si="10"/>
        <v>0.22385042625091775</v>
      </c>
      <c r="C232">
        <f t="shared" ca="1" si="10"/>
        <v>0.24029832010299698</v>
      </c>
      <c r="D232">
        <f t="shared" ca="1" si="10"/>
        <v>-0.72724780909723097</v>
      </c>
      <c r="E232">
        <f t="shared" ca="1" si="10"/>
        <v>0.20732719896209673</v>
      </c>
      <c r="F232">
        <f t="shared" ca="1" si="10"/>
        <v>1.7054403986949664</v>
      </c>
    </row>
    <row r="233" spans="1:6" x14ac:dyDescent="0.35">
      <c r="A233">
        <v>231</v>
      </c>
      <c r="B233">
        <f t="shared" ca="1" si="10"/>
        <v>0.19003035267947593</v>
      </c>
      <c r="C233">
        <f t="shared" ca="1" si="10"/>
        <v>1.6883290191968658</v>
      </c>
      <c r="D233">
        <f t="shared" ca="1" si="10"/>
        <v>0.27819951981232888</v>
      </c>
      <c r="E233">
        <f t="shared" ca="1" si="10"/>
        <v>-0.15504670706705917</v>
      </c>
      <c r="F233">
        <f t="shared" ca="1" si="10"/>
        <v>1.1211801415305602</v>
      </c>
    </row>
    <row r="234" spans="1:6" x14ac:dyDescent="0.35">
      <c r="A234">
        <v>232</v>
      </c>
      <c r="B234">
        <f t="shared" ca="1" si="10"/>
        <v>-1.1365758780614279</v>
      </c>
      <c r="C234">
        <f t="shared" ca="1" si="10"/>
        <v>0.14148939027807755</v>
      </c>
      <c r="D234">
        <f t="shared" ca="1" si="10"/>
        <v>1.2519469767205567</v>
      </c>
      <c r="E234">
        <f t="shared" ca="1" si="10"/>
        <v>-0.38325113204539191</v>
      </c>
      <c r="F234">
        <f t="shared" ca="1" si="10"/>
        <v>-1.0960209862775323</v>
      </c>
    </row>
    <row r="235" spans="1:6" x14ac:dyDescent="0.35">
      <c r="A235">
        <v>233</v>
      </c>
      <c r="B235">
        <f t="shared" ca="1" si="10"/>
        <v>0.40674175850277761</v>
      </c>
      <c r="C235">
        <f t="shared" ca="1" si="10"/>
        <v>-4.7714671845216439E-2</v>
      </c>
      <c r="D235">
        <f t="shared" ca="1" si="10"/>
        <v>1.7075129589230542</v>
      </c>
      <c r="E235">
        <f t="shared" ca="1" si="10"/>
        <v>-0.83987778689223058</v>
      </c>
      <c r="F235">
        <f t="shared" ca="1" si="10"/>
        <v>-0.47334047301046694</v>
      </c>
    </row>
    <row r="236" spans="1:6" x14ac:dyDescent="0.35">
      <c r="A236">
        <v>234</v>
      </c>
      <c r="B236">
        <f t="shared" ca="1" si="10"/>
        <v>-0.45318086537731944</v>
      </c>
      <c r="C236">
        <f t="shared" ca="1" si="10"/>
        <v>1.4978882208971681E-3</v>
      </c>
      <c r="D236">
        <f t="shared" ca="1" si="10"/>
        <v>1.1419916793747928</v>
      </c>
      <c r="E236">
        <f t="shared" ca="1" si="10"/>
        <v>0.6756552908622655</v>
      </c>
      <c r="F236">
        <f t="shared" ca="1" si="10"/>
        <v>-3.2625679021172603E-2</v>
      </c>
    </row>
    <row r="237" spans="1:6" x14ac:dyDescent="0.35">
      <c r="A237">
        <v>235</v>
      </c>
      <c r="B237">
        <f t="shared" ca="1" si="10"/>
        <v>-1.5211003329883432</v>
      </c>
      <c r="C237">
        <f t="shared" ca="1" si="10"/>
        <v>1.365390136342886</v>
      </c>
      <c r="D237">
        <f t="shared" ca="1" si="10"/>
        <v>-0.96424269574672061</v>
      </c>
      <c r="E237">
        <f t="shared" ca="1" si="10"/>
        <v>-0.53991963539976173</v>
      </c>
      <c r="F237">
        <f t="shared" ca="1" si="10"/>
        <v>0.71627720632091529</v>
      </c>
    </row>
    <row r="238" spans="1:6" x14ac:dyDescent="0.35">
      <c r="A238">
        <v>236</v>
      </c>
      <c r="B238">
        <f t="shared" ca="1" si="10"/>
        <v>0.28058612227563856</v>
      </c>
      <c r="C238">
        <f t="shared" ca="1" si="10"/>
        <v>1.2906041771157015</v>
      </c>
      <c r="D238">
        <f t="shared" ca="1" si="10"/>
        <v>1.8347604473445498</v>
      </c>
      <c r="E238">
        <f t="shared" ca="1" si="10"/>
        <v>1.1769423692894356</v>
      </c>
      <c r="F238">
        <f t="shared" ca="1" si="10"/>
        <v>2.1667268141382658</v>
      </c>
    </row>
    <row r="239" spans="1:6" x14ac:dyDescent="0.35">
      <c r="A239">
        <v>237</v>
      </c>
      <c r="B239">
        <f t="shared" ca="1" si="10"/>
        <v>0.36592211139546282</v>
      </c>
      <c r="C239">
        <f t="shared" ca="1" si="10"/>
        <v>-0.38671774478504201</v>
      </c>
      <c r="D239">
        <f t="shared" ca="1" si="10"/>
        <v>-0.62626299237132466</v>
      </c>
      <c r="E239">
        <f t="shared" ca="1" si="10"/>
        <v>2.0191487969016015</v>
      </c>
      <c r="F239">
        <f t="shared" ca="1" si="10"/>
        <v>-1.1177238209557072</v>
      </c>
    </row>
    <row r="240" spans="1:6" x14ac:dyDescent="0.35">
      <c r="A240">
        <v>238</v>
      </c>
      <c r="B240">
        <f t="shared" ca="1" si="10"/>
        <v>0.67440410152549291</v>
      </c>
      <c r="C240">
        <f t="shared" ca="1" si="10"/>
        <v>0.11605490640085418</v>
      </c>
      <c r="D240">
        <f t="shared" ca="1" si="10"/>
        <v>2.0203784123533639</v>
      </c>
      <c r="E240">
        <f t="shared" ca="1" si="10"/>
        <v>0.61671930109812656</v>
      </c>
      <c r="F240">
        <f t="shared" ca="1" si="10"/>
        <v>0.87029863682987607</v>
      </c>
    </row>
    <row r="241" spans="1:6" x14ac:dyDescent="0.35">
      <c r="A241">
        <v>239</v>
      </c>
      <c r="B241">
        <f t="shared" ca="1" si="10"/>
        <v>0.9558776001971403</v>
      </c>
      <c r="C241">
        <f t="shared" ca="1" si="10"/>
        <v>-4.3990719662607147E-2</v>
      </c>
      <c r="D241">
        <f t="shared" ca="1" si="10"/>
        <v>-0.79595301843951127</v>
      </c>
      <c r="E241">
        <f t="shared" ca="1" si="10"/>
        <v>-1.6049074879562775</v>
      </c>
      <c r="F241">
        <f t="shared" ca="1" si="10"/>
        <v>-0.73651030265557582</v>
      </c>
    </row>
    <row r="242" spans="1:6" x14ac:dyDescent="0.35">
      <c r="A242">
        <v>240</v>
      </c>
      <c r="B242">
        <f t="shared" ca="1" si="10"/>
        <v>1.1375513354332358</v>
      </c>
      <c r="C242">
        <f t="shared" ca="1" si="10"/>
        <v>-0.65327749566445359</v>
      </c>
      <c r="D242">
        <f t="shared" ca="1" si="10"/>
        <v>-6.9627144295980672E-2</v>
      </c>
      <c r="E242">
        <f t="shared" ca="1" si="10"/>
        <v>-1.0361662543601606</v>
      </c>
      <c r="F242">
        <f t="shared" ca="1" si="10"/>
        <v>1.6200048895609975</v>
      </c>
    </row>
    <row r="243" spans="1:6" x14ac:dyDescent="0.35">
      <c r="A243">
        <v>241</v>
      </c>
      <c r="B243">
        <f t="shared" ca="1" si="10"/>
        <v>1.2932211610340445</v>
      </c>
      <c r="C243">
        <f t="shared" ca="1" si="10"/>
        <v>-2.1266409183199193</v>
      </c>
      <c r="D243">
        <f t="shared" ca="1" si="10"/>
        <v>-6.1992649868017044E-2</v>
      </c>
      <c r="E243">
        <f t="shared" ca="1" si="10"/>
        <v>0.77095708030872534</v>
      </c>
      <c r="F243">
        <f t="shared" ref="C243:F258" ca="1" si="11">_xlfn.NORM.S.INV(RAND())</f>
        <v>1.3787767421002572</v>
      </c>
    </row>
    <row r="244" spans="1:6" x14ac:dyDescent="0.35">
      <c r="A244">
        <v>242</v>
      </c>
      <c r="B244">
        <f t="shared" ca="1" si="10"/>
        <v>-0.5654964610405846</v>
      </c>
      <c r="C244">
        <f t="shared" ca="1" si="11"/>
        <v>-0.53384080099052156</v>
      </c>
      <c r="D244">
        <f t="shared" ca="1" si="11"/>
        <v>-1.366238004018776</v>
      </c>
      <c r="E244">
        <f t="shared" ca="1" si="11"/>
        <v>-0.49179680499978029</v>
      </c>
      <c r="F244">
        <f t="shared" ca="1" si="11"/>
        <v>-1.5503412018628302</v>
      </c>
    </row>
    <row r="245" spans="1:6" x14ac:dyDescent="0.35">
      <c r="A245">
        <v>243</v>
      </c>
      <c r="B245">
        <f t="shared" ca="1" si="10"/>
        <v>-0.5713559035272382</v>
      </c>
      <c r="C245">
        <f t="shared" ca="1" si="11"/>
        <v>-6.8427012216579944E-2</v>
      </c>
      <c r="D245">
        <f t="shared" ca="1" si="11"/>
        <v>-2.1707517196217738</v>
      </c>
      <c r="E245">
        <f t="shared" ca="1" si="11"/>
        <v>1.1891832527221449</v>
      </c>
      <c r="F245">
        <f t="shared" ca="1" si="11"/>
        <v>-1.0736259215407749</v>
      </c>
    </row>
    <row r="246" spans="1:6" x14ac:dyDescent="0.35">
      <c r="A246">
        <v>244</v>
      </c>
      <c r="B246">
        <f t="shared" ca="1" si="10"/>
        <v>-0.9415275703821363</v>
      </c>
      <c r="C246">
        <f t="shared" ca="1" si="11"/>
        <v>1.4146589181145881</v>
      </c>
      <c r="D246">
        <f t="shared" ca="1" si="11"/>
        <v>-0.21889371773284422</v>
      </c>
      <c r="E246">
        <f t="shared" ca="1" si="11"/>
        <v>-1.8302828803852549</v>
      </c>
      <c r="F246">
        <f t="shared" ca="1" si="11"/>
        <v>-1.7616266298504764</v>
      </c>
    </row>
    <row r="247" spans="1:6" x14ac:dyDescent="0.35">
      <c r="A247">
        <v>245</v>
      </c>
      <c r="B247">
        <f t="shared" ca="1" si="10"/>
        <v>1.1976774609713745</v>
      </c>
      <c r="C247">
        <f t="shared" ca="1" si="11"/>
        <v>-0.55928901988824509</v>
      </c>
      <c r="D247">
        <f t="shared" ca="1" si="11"/>
        <v>0.21720602170372255</v>
      </c>
      <c r="E247">
        <f t="shared" ca="1" si="11"/>
        <v>-9.1268596009297809E-3</v>
      </c>
      <c r="F247">
        <f t="shared" ca="1" si="11"/>
        <v>0.85616064973595785</v>
      </c>
    </row>
    <row r="248" spans="1:6" x14ac:dyDescent="0.35">
      <c r="A248">
        <v>246</v>
      </c>
      <c r="B248">
        <f t="shared" ca="1" si="10"/>
        <v>0.28011661681962424</v>
      </c>
      <c r="C248">
        <f t="shared" ca="1" si="11"/>
        <v>1.3987025049884141</v>
      </c>
      <c r="D248">
        <f t="shared" ca="1" si="11"/>
        <v>-0.15588597452749145</v>
      </c>
      <c r="E248">
        <f t="shared" ca="1" si="11"/>
        <v>-0.85199695490331495</v>
      </c>
      <c r="F248">
        <f t="shared" ca="1" si="11"/>
        <v>-1.0793517413893243</v>
      </c>
    </row>
    <row r="249" spans="1:6" x14ac:dyDescent="0.35">
      <c r="A249">
        <v>247</v>
      </c>
      <c r="B249">
        <f t="shared" ca="1" si="10"/>
        <v>-0.20540823148513271</v>
      </c>
      <c r="C249">
        <f t="shared" ca="1" si="11"/>
        <v>-0.88941200220228755</v>
      </c>
      <c r="D249">
        <f t="shared" ca="1" si="11"/>
        <v>0.50622478846062968</v>
      </c>
      <c r="E249">
        <f t="shared" ca="1" si="11"/>
        <v>-0.45910350385862292</v>
      </c>
      <c r="F249">
        <f t="shared" ca="1" si="11"/>
        <v>0.83935610709990138</v>
      </c>
    </row>
    <row r="250" spans="1:6" x14ac:dyDescent="0.35">
      <c r="A250">
        <v>248</v>
      </c>
      <c r="B250">
        <f t="shared" ca="1" si="10"/>
        <v>0.99781602820506632</v>
      </c>
      <c r="C250">
        <f t="shared" ca="1" si="11"/>
        <v>-1.250793642719765</v>
      </c>
      <c r="D250">
        <f t="shared" ca="1" si="11"/>
        <v>-2.1502124808663048</v>
      </c>
      <c r="E250">
        <f t="shared" ca="1" si="11"/>
        <v>-1.8493815970840806</v>
      </c>
      <c r="F250">
        <f t="shared" ca="1" si="11"/>
        <v>-1.2837657564079694</v>
      </c>
    </row>
    <row r="251" spans="1:6" x14ac:dyDescent="0.35">
      <c r="A251">
        <v>249</v>
      </c>
      <c r="B251">
        <f t="shared" ca="1" si="10"/>
        <v>-0.38270901351560505</v>
      </c>
      <c r="C251">
        <f t="shared" ca="1" si="11"/>
        <v>1.4166282031694419</v>
      </c>
      <c r="D251">
        <f t="shared" ca="1" si="11"/>
        <v>-1.7185702174787856</v>
      </c>
      <c r="E251">
        <f t="shared" ca="1" si="11"/>
        <v>-8.1972061494396814E-2</v>
      </c>
      <c r="F251">
        <f t="shared" ca="1" si="11"/>
        <v>0.88270113105253711</v>
      </c>
    </row>
    <row r="252" spans="1:6" x14ac:dyDescent="0.35">
      <c r="A252">
        <v>250</v>
      </c>
      <c r="B252">
        <f t="shared" ca="1" si="10"/>
        <v>0.99223811324987721</v>
      </c>
      <c r="C252">
        <f t="shared" ca="1" si="11"/>
        <v>-0.19770393701546152</v>
      </c>
      <c r="D252">
        <f t="shared" ca="1" si="11"/>
        <v>0.85469620755085463</v>
      </c>
      <c r="E252">
        <f t="shared" ca="1" si="11"/>
        <v>1.0844884119869191</v>
      </c>
      <c r="F252">
        <f t="shared" ca="1" si="11"/>
        <v>-0.98548787834173401</v>
      </c>
    </row>
    <row r="253" spans="1:6" x14ac:dyDescent="0.35">
      <c r="A253">
        <v>251</v>
      </c>
      <c r="B253">
        <f t="shared" ca="1" si="10"/>
        <v>4.9657024198709425E-2</v>
      </c>
      <c r="C253">
        <f t="shared" ca="1" si="11"/>
        <v>-1.5282051385872473</v>
      </c>
      <c r="D253">
        <f t="shared" ca="1" si="11"/>
        <v>1.2245892111660113</v>
      </c>
      <c r="E253">
        <f t="shared" ca="1" si="11"/>
        <v>1.8765515409614701</v>
      </c>
      <c r="F253">
        <f t="shared" ca="1" si="11"/>
        <v>-8.9298428154568593E-2</v>
      </c>
    </row>
    <row r="254" spans="1:6" x14ac:dyDescent="0.35">
      <c r="A254">
        <v>252</v>
      </c>
      <c r="B254">
        <f t="shared" ca="1" si="10"/>
        <v>-2.2322884322813614</v>
      </c>
      <c r="C254">
        <f t="shared" ca="1" si="11"/>
        <v>-0.42485916175314664</v>
      </c>
      <c r="D254">
        <f t="shared" ca="1" si="11"/>
        <v>0.73140453589471022</v>
      </c>
      <c r="E254">
        <f t="shared" ca="1" si="11"/>
        <v>-0.77763322574329541</v>
      </c>
      <c r="F254">
        <f t="shared" ca="1" si="11"/>
        <v>-0.8952750289976632</v>
      </c>
    </row>
    <row r="255" spans="1:6" x14ac:dyDescent="0.35">
      <c r="A255">
        <v>253</v>
      </c>
      <c r="B255">
        <f t="shared" ca="1" si="10"/>
        <v>0.14150422384856243</v>
      </c>
      <c r="C255">
        <f t="shared" ca="1" si="11"/>
        <v>-0.42494524675752915</v>
      </c>
      <c r="D255">
        <f t="shared" ca="1" si="11"/>
        <v>-1.4817450969895252</v>
      </c>
      <c r="E255">
        <f t="shared" ca="1" si="11"/>
        <v>-0.30481156655066433</v>
      </c>
      <c r="F255">
        <f t="shared" ca="1" si="11"/>
        <v>-0.17987558532760059</v>
      </c>
    </row>
    <row r="256" spans="1:6" x14ac:dyDescent="0.35">
      <c r="A256">
        <v>254</v>
      </c>
      <c r="B256">
        <f t="shared" ca="1" si="10"/>
        <v>-0.6357066331246638</v>
      </c>
      <c r="C256">
        <f t="shared" ca="1" si="11"/>
        <v>1.3870464607560307</v>
      </c>
      <c r="D256">
        <f t="shared" ca="1" si="11"/>
        <v>0.96568549567809092</v>
      </c>
      <c r="E256">
        <f t="shared" ca="1" si="11"/>
        <v>1.0944269441543062</v>
      </c>
      <c r="F256">
        <f t="shared" ca="1" si="11"/>
        <v>-0.45253867923480562</v>
      </c>
    </row>
    <row r="257" spans="1:6" x14ac:dyDescent="0.35">
      <c r="A257">
        <v>255</v>
      </c>
      <c r="B257">
        <f t="shared" ca="1" si="10"/>
        <v>-1.0212209335064584</v>
      </c>
      <c r="C257">
        <f t="shared" ca="1" si="11"/>
        <v>0.68108295634939431</v>
      </c>
      <c r="D257">
        <f t="shared" ca="1" si="11"/>
        <v>0.90765030805273705</v>
      </c>
      <c r="E257">
        <f t="shared" ca="1" si="11"/>
        <v>0.5499275973091946</v>
      </c>
      <c r="F257">
        <f t="shared" ca="1" si="11"/>
        <v>-0.68125432402958885</v>
      </c>
    </row>
    <row r="258" spans="1:6" x14ac:dyDescent="0.35">
      <c r="A258">
        <v>256</v>
      </c>
      <c r="B258">
        <f t="shared" ca="1" si="10"/>
        <v>0.29025301276451987</v>
      </c>
      <c r="C258">
        <f t="shared" ca="1" si="11"/>
        <v>-1.0857747288708572</v>
      </c>
      <c r="D258">
        <f t="shared" ca="1" si="11"/>
        <v>-1.0036713152869734</v>
      </c>
      <c r="E258">
        <f t="shared" ca="1" si="11"/>
        <v>0.40127959130457957</v>
      </c>
      <c r="F258">
        <f t="shared" ca="1" si="11"/>
        <v>-0.3069482920314654</v>
      </c>
    </row>
    <row r="259" spans="1:6" x14ac:dyDescent="0.35">
      <c r="A259">
        <v>257</v>
      </c>
      <c r="B259">
        <f t="shared" ca="1" si="10"/>
        <v>0.40213128253812497</v>
      </c>
      <c r="C259">
        <f t="shared" ref="C259:F259" ca="1" si="12">_xlfn.NORM.S.INV(RAND())</f>
        <v>0.4414994813580162</v>
      </c>
      <c r="D259">
        <f t="shared" ca="1" si="12"/>
        <v>0.91168838062779944</v>
      </c>
      <c r="E259">
        <f t="shared" ca="1" si="12"/>
        <v>1.433800387416204</v>
      </c>
      <c r="F259">
        <f t="shared" ca="1" si="12"/>
        <v>1.7574594825260141</v>
      </c>
    </row>
    <row r="260" spans="1:6" x14ac:dyDescent="0.35">
      <c r="A260">
        <v>258</v>
      </c>
      <c r="B260">
        <f t="shared" ref="B260:F323" ca="1" si="13">_xlfn.NORM.S.INV(RAND())</f>
        <v>1.3914222042304598</v>
      </c>
      <c r="C260">
        <f t="shared" ca="1" si="13"/>
        <v>-0.88355849416110332</v>
      </c>
      <c r="D260">
        <f t="shared" ca="1" si="13"/>
        <v>-0.58667006395195054</v>
      </c>
      <c r="E260">
        <f t="shared" ca="1" si="13"/>
        <v>0.36475656744082607</v>
      </c>
      <c r="F260">
        <f t="shared" ca="1" si="13"/>
        <v>-1.1929520420051869</v>
      </c>
    </row>
    <row r="261" spans="1:6" x14ac:dyDescent="0.35">
      <c r="A261">
        <v>259</v>
      </c>
      <c r="B261">
        <f t="shared" ca="1" si="13"/>
        <v>-0.69431073226628315</v>
      </c>
      <c r="C261">
        <f t="shared" ca="1" si="13"/>
        <v>0.83693538733634831</v>
      </c>
      <c r="D261">
        <f t="shared" ca="1" si="13"/>
        <v>0.34190769834530566</v>
      </c>
      <c r="E261">
        <f t="shared" ca="1" si="13"/>
        <v>-0.71360256529125232</v>
      </c>
      <c r="F261">
        <f t="shared" ca="1" si="13"/>
        <v>-0.6486912076731427</v>
      </c>
    </row>
    <row r="262" spans="1:6" x14ac:dyDescent="0.35">
      <c r="A262">
        <v>260</v>
      </c>
      <c r="B262">
        <f t="shared" ca="1" si="13"/>
        <v>-0.39398427858870261</v>
      </c>
      <c r="C262">
        <f t="shared" ca="1" si="13"/>
        <v>-0.43531592263173857</v>
      </c>
      <c r="D262">
        <f t="shared" ca="1" si="13"/>
        <v>-0.64827513645088874</v>
      </c>
      <c r="E262">
        <f t="shared" ca="1" si="13"/>
        <v>-0.97646540187113884</v>
      </c>
      <c r="F262">
        <f t="shared" ca="1" si="13"/>
        <v>-0.91816994514085992</v>
      </c>
    </row>
    <row r="263" spans="1:6" x14ac:dyDescent="0.35">
      <c r="A263">
        <v>261</v>
      </c>
      <c r="B263">
        <f t="shared" ca="1" si="13"/>
        <v>-0.80470396136807443</v>
      </c>
      <c r="C263">
        <f t="shared" ca="1" si="13"/>
        <v>1.0893302895800683</v>
      </c>
      <c r="D263">
        <f t="shared" ca="1" si="13"/>
        <v>1.0635042590949284</v>
      </c>
      <c r="E263">
        <f t="shared" ca="1" si="13"/>
        <v>0.46151655185228968</v>
      </c>
      <c r="F263">
        <f t="shared" ca="1" si="13"/>
        <v>0.23944178515154516</v>
      </c>
    </row>
    <row r="264" spans="1:6" x14ac:dyDescent="0.35">
      <c r="A264">
        <v>262</v>
      </c>
      <c r="B264">
        <f t="shared" ca="1" si="13"/>
        <v>1.1762015483541364</v>
      </c>
      <c r="C264">
        <f t="shared" ca="1" si="13"/>
        <v>0.63037915203783024</v>
      </c>
      <c r="D264">
        <f t="shared" ca="1" si="13"/>
        <v>0.65837605366422702</v>
      </c>
      <c r="E264">
        <f t="shared" ca="1" si="13"/>
        <v>-1.1226455674447984</v>
      </c>
      <c r="F264">
        <f t="shared" ca="1" si="13"/>
        <v>-1.076839541715948</v>
      </c>
    </row>
    <row r="265" spans="1:6" x14ac:dyDescent="0.35">
      <c r="A265">
        <v>263</v>
      </c>
      <c r="B265">
        <f t="shared" ca="1" si="13"/>
        <v>-1.7392159818109183</v>
      </c>
      <c r="C265">
        <f t="shared" ca="1" si="13"/>
        <v>2.2741269095847407</v>
      </c>
      <c r="D265">
        <f t="shared" ca="1" si="13"/>
        <v>2.0745720824950054</v>
      </c>
      <c r="E265">
        <f t="shared" ca="1" si="13"/>
        <v>1.6892712616263588</v>
      </c>
      <c r="F265">
        <f t="shared" ca="1" si="13"/>
        <v>1.4480016655828771</v>
      </c>
    </row>
    <row r="266" spans="1:6" x14ac:dyDescent="0.35">
      <c r="A266">
        <v>264</v>
      </c>
      <c r="B266">
        <f t="shared" ca="1" si="13"/>
        <v>0.59520731444103803</v>
      </c>
      <c r="C266">
        <f t="shared" ca="1" si="13"/>
        <v>-2.1622607279898896</v>
      </c>
      <c r="D266">
        <f t="shared" ca="1" si="13"/>
        <v>0.45361977207012633</v>
      </c>
      <c r="E266">
        <f t="shared" ca="1" si="13"/>
        <v>-1.7640049855278856</v>
      </c>
      <c r="F266">
        <f t="shared" ca="1" si="13"/>
        <v>-2.7592819907180941E-3</v>
      </c>
    </row>
    <row r="267" spans="1:6" x14ac:dyDescent="0.35">
      <c r="A267">
        <v>265</v>
      </c>
      <c r="B267">
        <f t="shared" ca="1" si="13"/>
        <v>-0.9209726139202925</v>
      </c>
      <c r="C267">
        <f t="shared" ca="1" si="13"/>
        <v>1.0861205925606841</v>
      </c>
      <c r="D267">
        <f t="shared" ca="1" si="13"/>
        <v>0.41662944477402669</v>
      </c>
      <c r="E267">
        <f t="shared" ca="1" si="13"/>
        <v>0.25431966992422744</v>
      </c>
      <c r="F267">
        <f t="shared" ca="1" si="13"/>
        <v>0.65087601877901435</v>
      </c>
    </row>
    <row r="268" spans="1:6" x14ac:dyDescent="0.35">
      <c r="A268">
        <v>266</v>
      </c>
      <c r="B268">
        <f t="shared" ca="1" si="13"/>
        <v>0.92501456637850565</v>
      </c>
      <c r="C268">
        <f t="shared" ca="1" si="13"/>
        <v>-2.8875433827623325</v>
      </c>
      <c r="D268">
        <f t="shared" ca="1" si="13"/>
        <v>-0.12568323173630816</v>
      </c>
      <c r="E268">
        <f t="shared" ca="1" si="13"/>
        <v>1.104315121928662</v>
      </c>
      <c r="F268">
        <f t="shared" ca="1" si="13"/>
        <v>-1.9083319158639938</v>
      </c>
    </row>
    <row r="269" spans="1:6" x14ac:dyDescent="0.35">
      <c r="A269">
        <v>267</v>
      </c>
      <c r="B269">
        <f t="shared" ca="1" si="13"/>
        <v>0.16011948361339828</v>
      </c>
      <c r="C269">
        <f t="shared" ca="1" si="13"/>
        <v>-0.78202194044503126</v>
      </c>
      <c r="D269">
        <f t="shared" ca="1" si="13"/>
        <v>1.0231516501126308</v>
      </c>
      <c r="E269">
        <f t="shared" ca="1" si="13"/>
        <v>0.7232822561191351</v>
      </c>
      <c r="F269">
        <f t="shared" ca="1" si="13"/>
        <v>-0.60976849565143643</v>
      </c>
    </row>
    <row r="270" spans="1:6" x14ac:dyDescent="0.35">
      <c r="A270">
        <v>268</v>
      </c>
      <c r="B270">
        <f t="shared" ca="1" si="13"/>
        <v>-0.46937723516549867</v>
      </c>
      <c r="C270">
        <f t="shared" ca="1" si="13"/>
        <v>-1.0189743921744814</v>
      </c>
      <c r="D270">
        <f t="shared" ca="1" si="13"/>
        <v>-0.29659899190874983</v>
      </c>
      <c r="E270">
        <f t="shared" ca="1" si="13"/>
        <v>-0.17301243369549393</v>
      </c>
      <c r="F270">
        <f t="shared" ca="1" si="13"/>
        <v>0.69021793295482425</v>
      </c>
    </row>
    <row r="271" spans="1:6" x14ac:dyDescent="0.35">
      <c r="A271">
        <v>269</v>
      </c>
      <c r="B271">
        <f t="shared" ca="1" si="13"/>
        <v>0.21664339517004808</v>
      </c>
      <c r="C271">
        <f t="shared" ca="1" si="13"/>
        <v>0.76528369033679433</v>
      </c>
      <c r="D271">
        <f t="shared" ca="1" si="13"/>
        <v>0.91644853456096842</v>
      </c>
      <c r="E271">
        <f t="shared" ca="1" si="13"/>
        <v>1.0360096859708645</v>
      </c>
      <c r="F271">
        <f t="shared" ca="1" si="13"/>
        <v>-0.36819975156653412</v>
      </c>
    </row>
    <row r="272" spans="1:6" x14ac:dyDescent="0.35">
      <c r="A272">
        <v>270</v>
      </c>
      <c r="B272">
        <f t="shared" ca="1" si="13"/>
        <v>0.95279419444724212</v>
      </c>
      <c r="C272">
        <f t="shared" ca="1" si="13"/>
        <v>-1.031906261871975</v>
      </c>
      <c r="D272">
        <f t="shared" ca="1" si="13"/>
        <v>0.3219051470654527</v>
      </c>
      <c r="E272">
        <f t="shared" ca="1" si="13"/>
        <v>3.4592579820889965E-2</v>
      </c>
      <c r="F272">
        <f t="shared" ca="1" si="13"/>
        <v>-8.5802902657713155E-3</v>
      </c>
    </row>
    <row r="273" spans="1:6" x14ac:dyDescent="0.35">
      <c r="A273">
        <v>271</v>
      </c>
      <c r="B273">
        <f t="shared" ca="1" si="13"/>
        <v>-0.52782460147903598</v>
      </c>
      <c r="C273">
        <f t="shared" ca="1" si="13"/>
        <v>1.2304106722942354</v>
      </c>
      <c r="D273">
        <f t="shared" ca="1" si="13"/>
        <v>0.51454387435250026</v>
      </c>
      <c r="E273">
        <f t="shared" ca="1" si="13"/>
        <v>1.7950911996736609</v>
      </c>
      <c r="F273">
        <f t="shared" ca="1" si="13"/>
        <v>0.55695580403087297</v>
      </c>
    </row>
    <row r="274" spans="1:6" x14ac:dyDescent="0.35">
      <c r="A274">
        <v>272</v>
      </c>
      <c r="B274">
        <f t="shared" ca="1" si="13"/>
        <v>0.66675825920815901</v>
      </c>
      <c r="C274">
        <f t="shared" ca="1" si="13"/>
        <v>-1.6346512365850074</v>
      </c>
      <c r="D274">
        <f t="shared" ca="1" si="13"/>
        <v>-1.7887901281473184</v>
      </c>
      <c r="E274">
        <f t="shared" ca="1" si="13"/>
        <v>-0.70840460329296806</v>
      </c>
      <c r="F274">
        <f t="shared" ca="1" si="13"/>
        <v>-0.17337232278789566</v>
      </c>
    </row>
    <row r="275" spans="1:6" x14ac:dyDescent="0.35">
      <c r="A275">
        <v>273</v>
      </c>
      <c r="B275">
        <f t="shared" ca="1" si="13"/>
        <v>0.53251840420922603</v>
      </c>
      <c r="C275">
        <f t="shared" ca="1" si="13"/>
        <v>1.5381587775580085E-2</v>
      </c>
      <c r="D275">
        <f t="shared" ca="1" si="13"/>
        <v>-0.63846942802976836</v>
      </c>
      <c r="E275">
        <f t="shared" ca="1" si="13"/>
        <v>0.58859815960467909</v>
      </c>
      <c r="F275">
        <f t="shared" ca="1" si="13"/>
        <v>1.6305656987964048</v>
      </c>
    </row>
    <row r="276" spans="1:6" x14ac:dyDescent="0.35">
      <c r="A276">
        <v>274</v>
      </c>
      <c r="B276">
        <f t="shared" ca="1" si="13"/>
        <v>0.73344860468169348</v>
      </c>
      <c r="C276">
        <f t="shared" ca="1" si="13"/>
        <v>-0.57721743377647428</v>
      </c>
      <c r="D276">
        <f t="shared" ca="1" si="13"/>
        <v>0.92419209016192627</v>
      </c>
      <c r="E276">
        <f t="shared" ca="1" si="13"/>
        <v>0.10379111620539018</v>
      </c>
      <c r="F276">
        <f t="shared" ca="1" si="13"/>
        <v>0.69868395768826774</v>
      </c>
    </row>
    <row r="277" spans="1:6" x14ac:dyDescent="0.35">
      <c r="A277">
        <v>275</v>
      </c>
      <c r="B277">
        <f t="shared" ca="1" si="13"/>
        <v>-0.84896487322184233</v>
      </c>
      <c r="C277">
        <f t="shared" ca="1" si="13"/>
        <v>-0.12244088290514543</v>
      </c>
      <c r="D277">
        <f t="shared" ca="1" si="13"/>
        <v>0.2177799848729339</v>
      </c>
      <c r="E277">
        <f t="shared" ca="1" si="13"/>
        <v>0.55625620257858888</v>
      </c>
      <c r="F277">
        <f t="shared" ca="1" si="13"/>
        <v>-2.0906937630394831</v>
      </c>
    </row>
    <row r="278" spans="1:6" x14ac:dyDescent="0.35">
      <c r="A278">
        <v>276</v>
      </c>
      <c r="B278">
        <f t="shared" ca="1" si="13"/>
        <v>-0.45978102872403581</v>
      </c>
      <c r="C278">
        <f t="shared" ca="1" si="13"/>
        <v>-0.15574816291465332</v>
      </c>
      <c r="D278">
        <f t="shared" ca="1" si="13"/>
        <v>0.76936590580481667</v>
      </c>
      <c r="E278">
        <f t="shared" ca="1" si="13"/>
        <v>4.5944579049076985E-2</v>
      </c>
      <c r="F278">
        <f t="shared" ca="1" si="13"/>
        <v>0.45406072480626414</v>
      </c>
    </row>
    <row r="279" spans="1:6" x14ac:dyDescent="0.35">
      <c r="A279">
        <v>277</v>
      </c>
      <c r="B279">
        <f t="shared" ca="1" si="13"/>
        <v>-0.44106105796905376</v>
      </c>
      <c r="C279">
        <f t="shared" ca="1" si="13"/>
        <v>-1.4863170617874311</v>
      </c>
      <c r="D279">
        <f t="shared" ca="1" si="13"/>
        <v>1.4709985071881784</v>
      </c>
      <c r="E279">
        <f t="shared" ca="1" si="13"/>
        <v>-0.6040549708971894</v>
      </c>
      <c r="F279">
        <f t="shared" ca="1" si="13"/>
        <v>0.10767802712290418</v>
      </c>
    </row>
    <row r="280" spans="1:6" x14ac:dyDescent="0.35">
      <c r="A280">
        <v>278</v>
      </c>
      <c r="B280">
        <f t="shared" ca="1" si="13"/>
        <v>1.7978944866653479</v>
      </c>
      <c r="C280">
        <f t="shared" ca="1" si="13"/>
        <v>0.60672521076185848</v>
      </c>
      <c r="D280">
        <f t="shared" ca="1" si="13"/>
        <v>3.9336643900514294E-3</v>
      </c>
      <c r="E280">
        <f t="shared" ca="1" si="13"/>
        <v>0.95047326758266149</v>
      </c>
      <c r="F280">
        <f t="shared" ca="1" si="13"/>
        <v>-0.59790278029853439</v>
      </c>
    </row>
    <row r="281" spans="1:6" x14ac:dyDescent="0.35">
      <c r="A281">
        <v>279</v>
      </c>
      <c r="B281">
        <f t="shared" ca="1" si="13"/>
        <v>-0.58196849843946574</v>
      </c>
      <c r="C281">
        <f t="shared" ca="1" si="13"/>
        <v>-0.13020767800590108</v>
      </c>
      <c r="D281">
        <f t="shared" ca="1" si="13"/>
        <v>-0.71608640933988554</v>
      </c>
      <c r="E281">
        <f t="shared" ca="1" si="13"/>
        <v>-0.41592755102486928</v>
      </c>
      <c r="F281">
        <f t="shared" ca="1" si="13"/>
        <v>0.99020254606270564</v>
      </c>
    </row>
    <row r="282" spans="1:6" x14ac:dyDescent="0.35">
      <c r="A282">
        <v>280</v>
      </c>
      <c r="B282">
        <f t="shared" ca="1" si="13"/>
        <v>1.1438043436394816</v>
      </c>
      <c r="C282">
        <f t="shared" ca="1" si="13"/>
        <v>0.52268791809620296</v>
      </c>
      <c r="D282">
        <f t="shared" ca="1" si="13"/>
        <v>0.21781540938012042</v>
      </c>
      <c r="E282">
        <f t="shared" ca="1" si="13"/>
        <v>-0.85885936657274442</v>
      </c>
      <c r="F282">
        <f t="shared" ca="1" si="13"/>
        <v>-0.69341390070353626</v>
      </c>
    </row>
    <row r="283" spans="1:6" x14ac:dyDescent="0.35">
      <c r="A283">
        <v>281</v>
      </c>
      <c r="B283">
        <f t="shared" ca="1" si="13"/>
        <v>0.78808306188008181</v>
      </c>
      <c r="C283">
        <f t="shared" ca="1" si="13"/>
        <v>1.2713375649641283</v>
      </c>
      <c r="D283">
        <f t="shared" ca="1" si="13"/>
        <v>-0.54131869637804242</v>
      </c>
      <c r="E283">
        <f t="shared" ca="1" si="13"/>
        <v>-1.4051653835840499</v>
      </c>
      <c r="F283">
        <f t="shared" ca="1" si="13"/>
        <v>-0.19287442276090888</v>
      </c>
    </row>
    <row r="284" spans="1:6" x14ac:dyDescent="0.35">
      <c r="A284">
        <v>282</v>
      </c>
      <c r="B284">
        <f t="shared" ca="1" si="13"/>
        <v>-0.34932577012574301</v>
      </c>
      <c r="C284">
        <f t="shared" ca="1" si="13"/>
        <v>-0.36458240098075262</v>
      </c>
      <c r="D284">
        <f t="shared" ca="1" si="13"/>
        <v>1.6971435708604365</v>
      </c>
      <c r="E284">
        <f t="shared" ca="1" si="13"/>
        <v>-1.1211895418912785</v>
      </c>
      <c r="F284">
        <f t="shared" ca="1" si="13"/>
        <v>-0.40527824589966893</v>
      </c>
    </row>
    <row r="285" spans="1:6" x14ac:dyDescent="0.35">
      <c r="A285">
        <v>283</v>
      </c>
      <c r="B285">
        <f t="shared" ca="1" si="13"/>
        <v>-9.7139839958477567E-2</v>
      </c>
      <c r="C285">
        <f t="shared" ca="1" si="13"/>
        <v>-0.5797397420945215</v>
      </c>
      <c r="D285">
        <f t="shared" ca="1" si="13"/>
        <v>1.1414587882036054</v>
      </c>
      <c r="E285">
        <f t="shared" ca="1" si="13"/>
        <v>0.19281328062488365</v>
      </c>
      <c r="F285">
        <f t="shared" ca="1" si="13"/>
        <v>0.52199377683738313</v>
      </c>
    </row>
    <row r="286" spans="1:6" x14ac:dyDescent="0.35">
      <c r="A286">
        <v>284</v>
      </c>
      <c r="B286">
        <f t="shared" ca="1" si="13"/>
        <v>1.7421534047770935</v>
      </c>
      <c r="C286">
        <f t="shared" ca="1" si="13"/>
        <v>-0.29197595240782198</v>
      </c>
      <c r="D286">
        <f t="shared" ca="1" si="13"/>
        <v>-5.2587267110573363E-2</v>
      </c>
      <c r="E286">
        <f t="shared" ca="1" si="13"/>
        <v>1.1399237378134204</v>
      </c>
      <c r="F286">
        <f t="shared" ca="1" si="13"/>
        <v>1.0018194519838535</v>
      </c>
    </row>
    <row r="287" spans="1:6" x14ac:dyDescent="0.35">
      <c r="A287">
        <v>285</v>
      </c>
      <c r="B287">
        <f t="shared" ca="1" si="13"/>
        <v>1.8859386498112998</v>
      </c>
      <c r="C287">
        <f t="shared" ca="1" si="13"/>
        <v>0.96368896956777117</v>
      </c>
      <c r="D287">
        <f t="shared" ca="1" si="13"/>
        <v>1.2623739220864598</v>
      </c>
      <c r="E287">
        <f t="shared" ca="1" si="13"/>
        <v>-6.4296082338413094E-2</v>
      </c>
      <c r="F287">
        <f t="shared" ca="1" si="13"/>
        <v>-1.5185813838179278</v>
      </c>
    </row>
    <row r="288" spans="1:6" x14ac:dyDescent="0.35">
      <c r="A288">
        <v>286</v>
      </c>
      <c r="B288">
        <f t="shared" ca="1" si="13"/>
        <v>3.2002869728944221E-2</v>
      </c>
      <c r="C288">
        <f t="shared" ca="1" si="13"/>
        <v>-9.7880612973010483E-2</v>
      </c>
      <c r="D288">
        <f t="shared" ca="1" si="13"/>
        <v>-0.34480947040509458</v>
      </c>
      <c r="E288">
        <f t="shared" ca="1" si="13"/>
        <v>-1.2148448921909987</v>
      </c>
      <c r="F288">
        <f t="shared" ca="1" si="13"/>
        <v>-0.34370645366805747</v>
      </c>
    </row>
    <row r="289" spans="1:6" x14ac:dyDescent="0.35">
      <c r="A289">
        <v>287</v>
      </c>
      <c r="B289">
        <f t="shared" ca="1" si="13"/>
        <v>0.47230098014695548</v>
      </c>
      <c r="C289">
        <f t="shared" ca="1" si="13"/>
        <v>0.74245772842097635</v>
      </c>
      <c r="D289">
        <f t="shared" ca="1" si="13"/>
        <v>-0.79334518506261986</v>
      </c>
      <c r="E289">
        <f t="shared" ca="1" si="13"/>
        <v>-0.62362340069451261</v>
      </c>
      <c r="F289">
        <f t="shared" ca="1" si="13"/>
        <v>-0.76280792999308433</v>
      </c>
    </row>
    <row r="290" spans="1:6" x14ac:dyDescent="0.35">
      <c r="A290">
        <v>288</v>
      </c>
      <c r="B290">
        <f t="shared" ca="1" si="13"/>
        <v>-1.2360882697285185</v>
      </c>
      <c r="C290">
        <f t="shared" ca="1" si="13"/>
        <v>-1.0221718732862648</v>
      </c>
      <c r="D290">
        <f t="shared" ca="1" si="13"/>
        <v>-1.2030670713896023</v>
      </c>
      <c r="E290">
        <f t="shared" ca="1" si="13"/>
        <v>0.1507882823885473</v>
      </c>
      <c r="F290">
        <f t="shared" ca="1" si="13"/>
        <v>-0.30616801709100577</v>
      </c>
    </row>
    <row r="291" spans="1:6" x14ac:dyDescent="0.35">
      <c r="A291">
        <v>289</v>
      </c>
      <c r="B291">
        <f t="shared" ca="1" si="13"/>
        <v>-1.1625775963501139</v>
      </c>
      <c r="C291">
        <f t="shared" ca="1" si="13"/>
        <v>-1.035616394762247E-2</v>
      </c>
      <c r="D291">
        <f t="shared" ca="1" si="13"/>
        <v>1.5077876904472187</v>
      </c>
      <c r="E291">
        <f t="shared" ca="1" si="13"/>
        <v>-2.7537817269392469E-2</v>
      </c>
      <c r="F291">
        <f t="shared" ca="1" si="13"/>
        <v>-0.86058520894007395</v>
      </c>
    </row>
    <row r="292" spans="1:6" x14ac:dyDescent="0.35">
      <c r="A292">
        <v>290</v>
      </c>
      <c r="B292">
        <f t="shared" ca="1" si="13"/>
        <v>-1.4034684144115015</v>
      </c>
      <c r="C292">
        <f t="shared" ca="1" si="13"/>
        <v>-1.2747848508320661</v>
      </c>
      <c r="D292">
        <f t="shared" ca="1" si="13"/>
        <v>-0.63377657540215493</v>
      </c>
      <c r="E292">
        <f t="shared" ca="1" si="13"/>
        <v>-0.73346168646724164</v>
      </c>
      <c r="F292">
        <f t="shared" ca="1" si="13"/>
        <v>1.4216504476686622</v>
      </c>
    </row>
    <row r="293" spans="1:6" x14ac:dyDescent="0.35">
      <c r="A293">
        <v>291</v>
      </c>
      <c r="B293">
        <f t="shared" ca="1" si="13"/>
        <v>-0.99751516677849861</v>
      </c>
      <c r="C293">
        <f t="shared" ca="1" si="13"/>
        <v>-0.78073646710263156</v>
      </c>
      <c r="D293">
        <f t="shared" ca="1" si="13"/>
        <v>-0.33387874785615002</v>
      </c>
      <c r="E293">
        <f t="shared" ca="1" si="13"/>
        <v>0.70846416036944915</v>
      </c>
      <c r="F293">
        <f t="shared" ca="1" si="13"/>
        <v>1.2868690967640455</v>
      </c>
    </row>
    <row r="294" spans="1:6" x14ac:dyDescent="0.35">
      <c r="A294">
        <v>292</v>
      </c>
      <c r="B294">
        <f t="shared" ca="1" si="13"/>
        <v>1.1538684044671357</v>
      </c>
      <c r="C294">
        <f t="shared" ca="1" si="13"/>
        <v>1.1946040619674252</v>
      </c>
      <c r="D294">
        <f t="shared" ca="1" si="13"/>
        <v>-0.99142152544191686</v>
      </c>
      <c r="E294">
        <f t="shared" ca="1" si="13"/>
        <v>0.42782366508867309</v>
      </c>
      <c r="F294">
        <f t="shared" ca="1" si="13"/>
        <v>-0.53916682295091711</v>
      </c>
    </row>
    <row r="295" spans="1:6" x14ac:dyDescent="0.35">
      <c r="A295">
        <v>293</v>
      </c>
      <c r="B295">
        <f t="shared" ca="1" si="13"/>
        <v>-0.34309644512546478</v>
      </c>
      <c r="C295">
        <f t="shared" ca="1" si="13"/>
        <v>6.5669836201608101E-3</v>
      </c>
      <c r="D295">
        <f t="shared" ca="1" si="13"/>
        <v>0.18200406281853362</v>
      </c>
      <c r="E295">
        <f t="shared" ca="1" si="13"/>
        <v>-0.13229693940430207</v>
      </c>
      <c r="F295">
        <f t="shared" ca="1" si="13"/>
        <v>0.6014958955487858</v>
      </c>
    </row>
    <row r="296" spans="1:6" x14ac:dyDescent="0.35">
      <c r="A296">
        <v>294</v>
      </c>
      <c r="B296">
        <f t="shared" ca="1" si="13"/>
        <v>0.54618830954930231</v>
      </c>
      <c r="C296">
        <f t="shared" ca="1" si="13"/>
        <v>-0.44641774653923244</v>
      </c>
      <c r="D296">
        <f t="shared" ca="1" si="13"/>
        <v>-0.61670727893140598</v>
      </c>
      <c r="E296">
        <f t="shared" ca="1" si="13"/>
        <v>1.0796707654142841</v>
      </c>
      <c r="F296">
        <f t="shared" ca="1" si="13"/>
        <v>-0.11209989933196515</v>
      </c>
    </row>
    <row r="297" spans="1:6" x14ac:dyDescent="0.35">
      <c r="A297">
        <v>295</v>
      </c>
      <c r="B297">
        <f t="shared" ca="1" si="13"/>
        <v>0.42069657486054723</v>
      </c>
      <c r="C297">
        <f t="shared" ca="1" si="13"/>
        <v>-0.62735714691674971</v>
      </c>
      <c r="D297">
        <f t="shared" ca="1" si="13"/>
        <v>-0.8114372326347532</v>
      </c>
      <c r="E297">
        <f t="shared" ca="1" si="13"/>
        <v>9.3847037627344157E-2</v>
      </c>
      <c r="F297">
        <f t="shared" ca="1" si="13"/>
        <v>-1.2378240127309919</v>
      </c>
    </row>
    <row r="298" spans="1:6" x14ac:dyDescent="0.35">
      <c r="A298">
        <v>296</v>
      </c>
      <c r="B298">
        <f t="shared" ca="1" si="13"/>
        <v>-1.922001269801991</v>
      </c>
      <c r="C298">
        <f t="shared" ca="1" si="13"/>
        <v>-0.98655889707394362</v>
      </c>
      <c r="D298">
        <f t="shared" ca="1" si="13"/>
        <v>-1.4774311056910414</v>
      </c>
      <c r="E298">
        <f t="shared" ca="1" si="13"/>
        <v>0.12411909762836866</v>
      </c>
      <c r="F298">
        <f t="shared" ca="1" si="13"/>
        <v>-1.6297063215229666</v>
      </c>
    </row>
    <row r="299" spans="1:6" x14ac:dyDescent="0.35">
      <c r="A299">
        <v>297</v>
      </c>
      <c r="B299">
        <f t="shared" ca="1" si="13"/>
        <v>-0.96109923354775317</v>
      </c>
      <c r="C299">
        <f t="shared" ca="1" si="13"/>
        <v>2.1694698585954901</v>
      </c>
      <c r="D299">
        <f t="shared" ca="1" si="13"/>
        <v>-2.8282716043495398E-2</v>
      </c>
      <c r="E299">
        <f t="shared" ca="1" si="13"/>
        <v>0.89597950369686885</v>
      </c>
      <c r="F299">
        <f t="shared" ca="1" si="13"/>
        <v>1.7848671526353641</v>
      </c>
    </row>
    <row r="300" spans="1:6" x14ac:dyDescent="0.35">
      <c r="A300">
        <v>298</v>
      </c>
      <c r="B300">
        <f t="shared" ca="1" si="13"/>
        <v>0.69246475026304255</v>
      </c>
      <c r="C300">
        <f t="shared" ca="1" si="13"/>
        <v>-0.74944264203848288</v>
      </c>
      <c r="D300">
        <f t="shared" ca="1" si="13"/>
        <v>1.1327890176622992</v>
      </c>
      <c r="E300">
        <f t="shared" ca="1" si="13"/>
        <v>-0.41164680937605591</v>
      </c>
      <c r="F300">
        <f t="shared" ca="1" si="13"/>
        <v>-0.68109822055213687</v>
      </c>
    </row>
    <row r="301" spans="1:6" x14ac:dyDescent="0.35">
      <c r="A301">
        <v>299</v>
      </c>
      <c r="B301">
        <f t="shared" ca="1" si="13"/>
        <v>1.0771875211905142</v>
      </c>
      <c r="C301">
        <f t="shared" ca="1" si="13"/>
        <v>0.10005607266747091</v>
      </c>
      <c r="D301">
        <f t="shared" ca="1" si="13"/>
        <v>-1.6269991557891881</v>
      </c>
      <c r="E301">
        <f t="shared" ca="1" si="13"/>
        <v>0.80130143981137303</v>
      </c>
      <c r="F301">
        <f t="shared" ca="1" si="13"/>
        <v>2.6705984683006778E-2</v>
      </c>
    </row>
    <row r="302" spans="1:6" x14ac:dyDescent="0.35">
      <c r="A302">
        <v>300</v>
      </c>
      <c r="B302">
        <f t="shared" ca="1" si="13"/>
        <v>0.74753752951974461</v>
      </c>
      <c r="C302">
        <f t="shared" ca="1" si="13"/>
        <v>0.57897414528465985</v>
      </c>
      <c r="D302">
        <f t="shared" ca="1" si="13"/>
        <v>-0.41436739899069658</v>
      </c>
      <c r="E302">
        <f t="shared" ca="1" si="13"/>
        <v>0.89744471098768397</v>
      </c>
      <c r="F302">
        <f t="shared" ca="1" si="13"/>
        <v>1.780508374516852</v>
      </c>
    </row>
    <row r="303" spans="1:6" x14ac:dyDescent="0.35">
      <c r="A303">
        <v>301</v>
      </c>
      <c r="B303">
        <f t="shared" ca="1" si="13"/>
        <v>1.5448675390253692</v>
      </c>
      <c r="C303">
        <f t="shared" ca="1" si="13"/>
        <v>-0.21329027198296766</v>
      </c>
      <c r="D303">
        <f t="shared" ca="1" si="13"/>
        <v>0.76639372936091399</v>
      </c>
      <c r="E303">
        <f t="shared" ca="1" si="13"/>
        <v>-2.3715847292726498E-2</v>
      </c>
      <c r="F303">
        <f t="shared" ca="1" si="13"/>
        <v>0.53039071595700815</v>
      </c>
    </row>
    <row r="304" spans="1:6" x14ac:dyDescent="0.35">
      <c r="A304">
        <v>302</v>
      </c>
      <c r="B304">
        <f t="shared" ca="1" si="13"/>
        <v>0.28620603452336946</v>
      </c>
      <c r="C304">
        <f t="shared" ca="1" si="13"/>
        <v>-1.3073411455818451</v>
      </c>
      <c r="D304">
        <f t="shared" ca="1" si="13"/>
        <v>-9.7561138603860804E-3</v>
      </c>
      <c r="E304">
        <f t="shared" ca="1" si="13"/>
        <v>0.38466930076519751</v>
      </c>
      <c r="F304">
        <f t="shared" ca="1" si="13"/>
        <v>-0.10139448295126187</v>
      </c>
    </row>
    <row r="305" spans="1:6" x14ac:dyDescent="0.35">
      <c r="A305">
        <v>303</v>
      </c>
      <c r="B305">
        <f t="shared" ca="1" si="13"/>
        <v>-1.4970807613126396</v>
      </c>
      <c r="C305">
        <f t="shared" ca="1" si="13"/>
        <v>0.82509767890120089</v>
      </c>
      <c r="D305">
        <f t="shared" ca="1" si="13"/>
        <v>1.0587049313616501</v>
      </c>
      <c r="E305">
        <f t="shared" ca="1" si="13"/>
        <v>-0.55756240890142661</v>
      </c>
      <c r="F305">
        <f t="shared" ca="1" si="13"/>
        <v>0.9678005505110574</v>
      </c>
    </row>
    <row r="306" spans="1:6" x14ac:dyDescent="0.35">
      <c r="A306">
        <v>304</v>
      </c>
      <c r="B306">
        <f t="shared" ca="1" si="13"/>
        <v>-0.26997329339242665</v>
      </c>
      <c r="C306">
        <f t="shared" ca="1" si="13"/>
        <v>-2.7836260479280317</v>
      </c>
      <c r="D306">
        <f t="shared" ca="1" si="13"/>
        <v>0.30478117768776475</v>
      </c>
      <c r="E306">
        <f t="shared" ca="1" si="13"/>
        <v>0.82029992265188933</v>
      </c>
      <c r="F306">
        <f t="shared" ca="1" si="13"/>
        <v>0.62348915856029541</v>
      </c>
    </row>
    <row r="307" spans="1:6" x14ac:dyDescent="0.35">
      <c r="A307">
        <v>305</v>
      </c>
      <c r="B307">
        <f t="shared" ca="1" si="13"/>
        <v>0.1268456523590227</v>
      </c>
      <c r="C307">
        <f t="shared" ca="1" si="13"/>
        <v>6.858915575061772E-2</v>
      </c>
      <c r="D307">
        <f t="shared" ca="1" si="13"/>
        <v>-1.3009735974493915</v>
      </c>
      <c r="E307">
        <f t="shared" ca="1" si="13"/>
        <v>0.78485710337800518</v>
      </c>
      <c r="F307">
        <f t="shared" ref="C307:F322" ca="1" si="14">_xlfn.NORM.S.INV(RAND())</f>
        <v>-6.123741661255299E-2</v>
      </c>
    </row>
    <row r="308" spans="1:6" x14ac:dyDescent="0.35">
      <c r="A308">
        <v>306</v>
      </c>
      <c r="B308">
        <f t="shared" ca="1" si="13"/>
        <v>0.60832340392076345</v>
      </c>
      <c r="C308">
        <f t="shared" ca="1" si="14"/>
        <v>-1.1523822570248212</v>
      </c>
      <c r="D308">
        <f t="shared" ca="1" si="14"/>
        <v>0.72479729794546055</v>
      </c>
      <c r="E308">
        <f t="shared" ca="1" si="14"/>
        <v>-0.52060159034870268</v>
      </c>
      <c r="F308">
        <f t="shared" ca="1" si="14"/>
        <v>0.70786844533493232</v>
      </c>
    </row>
    <row r="309" spans="1:6" x14ac:dyDescent="0.35">
      <c r="A309">
        <v>307</v>
      </c>
      <c r="B309">
        <f t="shared" ca="1" si="13"/>
        <v>3.2049766941663782E-2</v>
      </c>
      <c r="C309">
        <f t="shared" ca="1" si="14"/>
        <v>1.0864127095211504</v>
      </c>
      <c r="D309">
        <f t="shared" ca="1" si="14"/>
        <v>-0.96053778190430839</v>
      </c>
      <c r="E309">
        <f t="shared" ca="1" si="14"/>
        <v>0.82580659000828971</v>
      </c>
      <c r="F309">
        <f t="shared" ca="1" si="14"/>
        <v>0.93202511720437775</v>
      </c>
    </row>
    <row r="310" spans="1:6" x14ac:dyDescent="0.35">
      <c r="A310">
        <v>308</v>
      </c>
      <c r="B310">
        <f t="shared" ca="1" si="13"/>
        <v>0.68038198143189532</v>
      </c>
      <c r="C310">
        <f t="shared" ca="1" si="14"/>
        <v>-1.7245735200204557</v>
      </c>
      <c r="D310">
        <f t="shared" ca="1" si="14"/>
        <v>0.84190939259419162</v>
      </c>
      <c r="E310">
        <f t="shared" ca="1" si="14"/>
        <v>-0.37726900968103122</v>
      </c>
      <c r="F310">
        <f t="shared" ca="1" si="14"/>
        <v>0.55184059305872279</v>
      </c>
    </row>
    <row r="311" spans="1:6" x14ac:dyDescent="0.35">
      <c r="A311">
        <v>309</v>
      </c>
      <c r="B311">
        <f t="shared" ca="1" si="13"/>
        <v>0.52360734862631064</v>
      </c>
      <c r="C311">
        <f t="shared" ca="1" si="14"/>
        <v>-0.48608368923326356</v>
      </c>
      <c r="D311">
        <f t="shared" ca="1" si="14"/>
        <v>-0.7223199504129556</v>
      </c>
      <c r="E311">
        <f t="shared" ca="1" si="14"/>
        <v>0.13690071699368067</v>
      </c>
      <c r="F311">
        <f t="shared" ca="1" si="14"/>
        <v>0.57860784393882514</v>
      </c>
    </row>
    <row r="312" spans="1:6" x14ac:dyDescent="0.35">
      <c r="A312">
        <v>310</v>
      </c>
      <c r="B312">
        <f t="shared" ca="1" si="13"/>
        <v>-0.54747427278705629</v>
      </c>
      <c r="C312">
        <f t="shared" ca="1" si="14"/>
        <v>-0.13197638923000912</v>
      </c>
      <c r="D312">
        <f t="shared" ca="1" si="14"/>
        <v>0.16099186362977499</v>
      </c>
      <c r="E312">
        <f t="shared" ca="1" si="14"/>
        <v>-0.77220412386311299</v>
      </c>
      <c r="F312">
        <f t="shared" ca="1" si="14"/>
        <v>-0.73867189093886365</v>
      </c>
    </row>
    <row r="313" spans="1:6" x14ac:dyDescent="0.35">
      <c r="A313">
        <v>311</v>
      </c>
      <c r="B313">
        <f t="shared" ca="1" si="13"/>
        <v>-0.522727489491429</v>
      </c>
      <c r="C313">
        <f t="shared" ca="1" si="14"/>
        <v>-0.21703921488965422</v>
      </c>
      <c r="D313">
        <f t="shared" ca="1" si="14"/>
        <v>1.9116303660294256</v>
      </c>
      <c r="E313">
        <f t="shared" ca="1" si="14"/>
        <v>-0.74546059015623001</v>
      </c>
      <c r="F313">
        <f t="shared" ca="1" si="14"/>
        <v>0.82881921131969094</v>
      </c>
    </row>
    <row r="314" spans="1:6" x14ac:dyDescent="0.35">
      <c r="A314">
        <v>312</v>
      </c>
      <c r="B314">
        <f t="shared" ca="1" si="13"/>
        <v>0.23254970411981349</v>
      </c>
      <c r="C314">
        <f t="shared" ca="1" si="14"/>
        <v>-2.8035642298936554</v>
      </c>
      <c r="D314">
        <f t="shared" ca="1" si="14"/>
        <v>-1.0809121384120488</v>
      </c>
      <c r="E314">
        <f t="shared" ca="1" si="14"/>
        <v>-1.4286530655423302</v>
      </c>
      <c r="F314">
        <f t="shared" ca="1" si="14"/>
        <v>0.71304657583081121</v>
      </c>
    </row>
    <row r="315" spans="1:6" x14ac:dyDescent="0.35">
      <c r="A315">
        <v>313</v>
      </c>
      <c r="B315">
        <f t="shared" ca="1" si="13"/>
        <v>-1.4533959185883223</v>
      </c>
      <c r="C315">
        <f t="shared" ca="1" si="14"/>
        <v>-1.1573492135639267</v>
      </c>
      <c r="D315">
        <f t="shared" ca="1" si="14"/>
        <v>-0.97979477671595461</v>
      </c>
      <c r="E315">
        <f t="shared" ca="1" si="14"/>
        <v>0.53796429846302007</v>
      </c>
      <c r="F315">
        <f t="shared" ca="1" si="14"/>
        <v>-0.25143571036342455</v>
      </c>
    </row>
    <row r="316" spans="1:6" x14ac:dyDescent="0.35">
      <c r="A316">
        <v>314</v>
      </c>
      <c r="B316">
        <f t="shared" ca="1" si="13"/>
        <v>-1.5435185691677085</v>
      </c>
      <c r="C316">
        <f t="shared" ca="1" si="14"/>
        <v>0.65775308444263891</v>
      </c>
      <c r="D316">
        <f t="shared" ca="1" si="14"/>
        <v>-1.0231274856493486</v>
      </c>
      <c r="E316">
        <f t="shared" ca="1" si="14"/>
        <v>0.15561732555802119</v>
      </c>
      <c r="F316">
        <f t="shared" ca="1" si="14"/>
        <v>0.9628276365099866</v>
      </c>
    </row>
    <row r="317" spans="1:6" x14ac:dyDescent="0.35">
      <c r="A317">
        <v>315</v>
      </c>
      <c r="B317">
        <f t="shared" ca="1" si="13"/>
        <v>4.0454564570311463E-2</v>
      </c>
      <c r="C317">
        <f t="shared" ca="1" si="14"/>
        <v>0.22031058686877342</v>
      </c>
      <c r="D317">
        <f t="shared" ca="1" si="14"/>
        <v>0.79586879865403848</v>
      </c>
      <c r="E317">
        <f t="shared" ca="1" si="14"/>
        <v>0.19598050452719515</v>
      </c>
      <c r="F317">
        <f t="shared" ca="1" si="14"/>
        <v>0.7714485235724825</v>
      </c>
    </row>
    <row r="318" spans="1:6" x14ac:dyDescent="0.35">
      <c r="A318">
        <v>316</v>
      </c>
      <c r="B318">
        <f t="shared" ca="1" si="13"/>
        <v>-0.35210252326357405</v>
      </c>
      <c r="C318">
        <f t="shared" ca="1" si="14"/>
        <v>0.78954632627983401</v>
      </c>
      <c r="D318">
        <f t="shared" ca="1" si="14"/>
        <v>0.27478660472197403</v>
      </c>
      <c r="E318">
        <f t="shared" ca="1" si="14"/>
        <v>1.7954998689443553</v>
      </c>
      <c r="F318">
        <f t="shared" ca="1" si="14"/>
        <v>0.70321746534165164</v>
      </c>
    </row>
    <row r="319" spans="1:6" x14ac:dyDescent="0.35">
      <c r="A319">
        <v>317</v>
      </c>
      <c r="B319">
        <f t="shared" ca="1" si="13"/>
        <v>0.11436862966244939</v>
      </c>
      <c r="C319">
        <f t="shared" ca="1" si="14"/>
        <v>0.69427927193865913</v>
      </c>
      <c r="D319">
        <f t="shared" ca="1" si="14"/>
        <v>-0.53315486182690441</v>
      </c>
      <c r="E319">
        <f t="shared" ca="1" si="14"/>
        <v>-2.8182767438358444E-2</v>
      </c>
      <c r="F319">
        <f t="shared" ca="1" si="14"/>
        <v>0.402183527537818</v>
      </c>
    </row>
    <row r="320" spans="1:6" x14ac:dyDescent="0.35">
      <c r="A320">
        <v>318</v>
      </c>
      <c r="B320">
        <f t="shared" ca="1" si="13"/>
        <v>0.36778155688426345</v>
      </c>
      <c r="C320">
        <f t="shared" ca="1" si="14"/>
        <v>1.4821540533008117</v>
      </c>
      <c r="D320">
        <f t="shared" ca="1" si="14"/>
        <v>1.4072024959019982</v>
      </c>
      <c r="E320">
        <f t="shared" ca="1" si="14"/>
        <v>0.35313272711803295</v>
      </c>
      <c r="F320">
        <f t="shared" ca="1" si="14"/>
        <v>-0.93845749406612777</v>
      </c>
    </row>
    <row r="321" spans="1:6" x14ac:dyDescent="0.35">
      <c r="A321">
        <v>319</v>
      </c>
      <c r="B321">
        <f t="shared" ca="1" si="13"/>
        <v>1.1785435828906199</v>
      </c>
      <c r="C321">
        <f t="shared" ca="1" si="14"/>
        <v>0.20614426119378429</v>
      </c>
      <c r="D321">
        <f t="shared" ca="1" si="14"/>
        <v>-1.7799653012209233</v>
      </c>
      <c r="E321">
        <f t="shared" ca="1" si="14"/>
        <v>0.41216895967743766</v>
      </c>
      <c r="F321">
        <f t="shared" ca="1" si="14"/>
        <v>-1.1628428388266501</v>
      </c>
    </row>
    <row r="322" spans="1:6" x14ac:dyDescent="0.35">
      <c r="A322">
        <v>320</v>
      </c>
      <c r="B322">
        <f t="shared" ca="1" si="13"/>
        <v>3.9733988874265061E-2</v>
      </c>
      <c r="C322">
        <f t="shared" ca="1" si="14"/>
        <v>0.37705147319914584</v>
      </c>
      <c r="D322">
        <f t="shared" ca="1" si="14"/>
        <v>1.1797777111802061</v>
      </c>
      <c r="E322">
        <f t="shared" ca="1" si="14"/>
        <v>2.2645846891899053</v>
      </c>
      <c r="F322">
        <f t="shared" ca="1" si="14"/>
        <v>-1.1464162426304334</v>
      </c>
    </row>
    <row r="323" spans="1:6" x14ac:dyDescent="0.35">
      <c r="A323">
        <v>321</v>
      </c>
      <c r="B323">
        <f t="shared" ca="1" si="13"/>
        <v>-1.0096496899346077</v>
      </c>
      <c r="C323">
        <f t="shared" ref="C323:F323" ca="1" si="15">_xlfn.NORM.S.INV(RAND())</f>
        <v>0.72390842033116543</v>
      </c>
      <c r="D323">
        <f t="shared" ca="1" si="15"/>
        <v>-6.1459723535583655E-2</v>
      </c>
      <c r="E323">
        <f t="shared" ca="1" si="15"/>
        <v>-0.8409905578681065</v>
      </c>
      <c r="F323">
        <f t="shared" ca="1" si="15"/>
        <v>0.55246613846716042</v>
      </c>
    </row>
    <row r="324" spans="1:6" x14ac:dyDescent="0.35">
      <c r="A324">
        <v>322</v>
      </c>
      <c r="B324">
        <f t="shared" ref="B324:F387" ca="1" si="16">_xlfn.NORM.S.INV(RAND())</f>
        <v>0.31004857204904934</v>
      </c>
      <c r="C324">
        <f t="shared" ca="1" si="16"/>
        <v>0.52706642705562645</v>
      </c>
      <c r="D324">
        <f t="shared" ca="1" si="16"/>
        <v>0.49795110370435414</v>
      </c>
      <c r="E324">
        <f t="shared" ca="1" si="16"/>
        <v>-1.5401631513744103</v>
      </c>
      <c r="F324">
        <f t="shared" ca="1" si="16"/>
        <v>-2.0413698695221369</v>
      </c>
    </row>
    <row r="325" spans="1:6" x14ac:dyDescent="0.35">
      <c r="A325">
        <v>323</v>
      </c>
      <c r="B325">
        <f t="shared" ca="1" si="16"/>
        <v>0.4650182424003525</v>
      </c>
      <c r="C325">
        <f t="shared" ca="1" si="16"/>
        <v>0.38766047537216386</v>
      </c>
      <c r="D325">
        <f t="shared" ca="1" si="16"/>
        <v>-6.0765807162233031E-2</v>
      </c>
      <c r="E325">
        <f t="shared" ca="1" si="16"/>
        <v>-0.70967328117407313</v>
      </c>
      <c r="F325">
        <f t="shared" ca="1" si="16"/>
        <v>-0.21139504447646881</v>
      </c>
    </row>
    <row r="326" spans="1:6" x14ac:dyDescent="0.35">
      <c r="A326">
        <v>324</v>
      </c>
      <c r="B326">
        <f t="shared" ca="1" si="16"/>
        <v>0.3539320306241191</v>
      </c>
      <c r="C326">
        <f t="shared" ca="1" si="16"/>
        <v>0.62454382433465105</v>
      </c>
      <c r="D326">
        <f t="shared" ca="1" si="16"/>
        <v>0.75749778295242265</v>
      </c>
      <c r="E326">
        <f t="shared" ca="1" si="16"/>
        <v>-1.2355088418246947</v>
      </c>
      <c r="F326">
        <f t="shared" ca="1" si="16"/>
        <v>-0.93068627103417945</v>
      </c>
    </row>
    <row r="327" spans="1:6" x14ac:dyDescent="0.35">
      <c r="A327">
        <v>325</v>
      </c>
      <c r="B327">
        <f t="shared" ca="1" si="16"/>
        <v>0.22221206279632666</v>
      </c>
      <c r="C327">
        <f t="shared" ca="1" si="16"/>
        <v>0.63972543639426749</v>
      </c>
      <c r="D327">
        <f t="shared" ca="1" si="16"/>
        <v>-1.2310078350890943</v>
      </c>
      <c r="E327">
        <f t="shared" ca="1" si="16"/>
        <v>-1.6743296589890384</v>
      </c>
      <c r="F327">
        <f t="shared" ca="1" si="16"/>
        <v>0.67388773807646529</v>
      </c>
    </row>
    <row r="328" spans="1:6" x14ac:dyDescent="0.35">
      <c r="A328">
        <v>326</v>
      </c>
      <c r="B328">
        <f t="shared" ca="1" si="16"/>
        <v>-1.1526582091522024</v>
      </c>
      <c r="C328">
        <f t="shared" ca="1" si="16"/>
        <v>-0.3984430765611171</v>
      </c>
      <c r="D328">
        <f t="shared" ca="1" si="16"/>
        <v>1.7778783286132813</v>
      </c>
      <c r="E328">
        <f t="shared" ca="1" si="16"/>
        <v>0.36043381735090474</v>
      </c>
      <c r="F328">
        <f t="shared" ca="1" si="16"/>
        <v>-3.4501835840488847E-2</v>
      </c>
    </row>
    <row r="329" spans="1:6" x14ac:dyDescent="0.35">
      <c r="A329">
        <v>327</v>
      </c>
      <c r="B329">
        <f t="shared" ca="1" si="16"/>
        <v>0.26406101373010571</v>
      </c>
      <c r="C329">
        <f t="shared" ca="1" si="16"/>
        <v>-1.1227337766751453</v>
      </c>
      <c r="D329">
        <f t="shared" ca="1" si="16"/>
        <v>0.69543342095876826</v>
      </c>
      <c r="E329">
        <f t="shared" ca="1" si="16"/>
        <v>-0.64598771717914394</v>
      </c>
      <c r="F329">
        <f t="shared" ca="1" si="16"/>
        <v>1.0581701635857774</v>
      </c>
    </row>
    <row r="330" spans="1:6" x14ac:dyDescent="0.35">
      <c r="A330">
        <v>328</v>
      </c>
      <c r="B330">
        <f t="shared" ca="1" si="16"/>
        <v>-1.9862131392551954</v>
      </c>
      <c r="C330">
        <f t="shared" ca="1" si="16"/>
        <v>0.61946104261636215</v>
      </c>
      <c r="D330">
        <f t="shared" ca="1" si="16"/>
        <v>-0.16051835481498575</v>
      </c>
      <c r="E330">
        <f t="shared" ca="1" si="16"/>
        <v>8.7434177923449055E-2</v>
      </c>
      <c r="F330">
        <f t="shared" ca="1" si="16"/>
        <v>-0.98144813899990602</v>
      </c>
    </row>
    <row r="331" spans="1:6" x14ac:dyDescent="0.35">
      <c r="A331">
        <v>329</v>
      </c>
      <c r="B331">
        <f t="shared" ca="1" si="16"/>
        <v>-0.72672139087354815</v>
      </c>
      <c r="C331">
        <f t="shared" ca="1" si="16"/>
        <v>0.28753331309573471</v>
      </c>
      <c r="D331">
        <f t="shared" ca="1" si="16"/>
        <v>1.9454466556362202</v>
      </c>
      <c r="E331">
        <f t="shared" ca="1" si="16"/>
        <v>-0.42876507724336499</v>
      </c>
      <c r="F331">
        <f t="shared" ca="1" si="16"/>
        <v>1.976445364443757</v>
      </c>
    </row>
    <row r="332" spans="1:6" x14ac:dyDescent="0.35">
      <c r="A332">
        <v>330</v>
      </c>
      <c r="B332">
        <f t="shared" ca="1" si="16"/>
        <v>0.20919462565470062</v>
      </c>
      <c r="C332">
        <f t="shared" ca="1" si="16"/>
        <v>-2.612251741754051E-2</v>
      </c>
      <c r="D332">
        <f t="shared" ca="1" si="16"/>
        <v>-1.2955897445606861</v>
      </c>
      <c r="E332">
        <f t="shared" ca="1" si="16"/>
        <v>0.40553204451500297</v>
      </c>
      <c r="F332">
        <f t="shared" ca="1" si="16"/>
        <v>-0.40811031059653885</v>
      </c>
    </row>
    <row r="333" spans="1:6" x14ac:dyDescent="0.35">
      <c r="A333">
        <v>331</v>
      </c>
      <c r="B333">
        <f t="shared" ca="1" si="16"/>
        <v>-0.27230320497373178</v>
      </c>
      <c r="C333">
        <f t="shared" ca="1" si="16"/>
        <v>-0.44161435171837682</v>
      </c>
      <c r="D333">
        <f t="shared" ca="1" si="16"/>
        <v>1.0137671391970813E-2</v>
      </c>
      <c r="E333">
        <f t="shared" ca="1" si="16"/>
        <v>-6.1088214971619793E-2</v>
      </c>
      <c r="F333">
        <f t="shared" ca="1" si="16"/>
        <v>0.94001180124619299</v>
      </c>
    </row>
    <row r="334" spans="1:6" x14ac:dyDescent="0.35">
      <c r="A334">
        <v>332</v>
      </c>
      <c r="B334">
        <f t="shared" ca="1" si="16"/>
        <v>-0.46874480973996907</v>
      </c>
      <c r="C334">
        <f t="shared" ca="1" si="16"/>
        <v>-0.60224794222312417</v>
      </c>
      <c r="D334">
        <f t="shared" ca="1" si="16"/>
        <v>0.96291243579757779</v>
      </c>
      <c r="E334">
        <f t="shared" ca="1" si="16"/>
        <v>-8.6909153176699727E-2</v>
      </c>
      <c r="F334">
        <f t="shared" ca="1" si="16"/>
        <v>0.52393971248781968</v>
      </c>
    </row>
    <row r="335" spans="1:6" x14ac:dyDescent="0.35">
      <c r="A335">
        <v>333</v>
      </c>
      <c r="B335">
        <f t="shared" ca="1" si="16"/>
        <v>-0.36004349607319747</v>
      </c>
      <c r="C335">
        <f t="shared" ca="1" si="16"/>
        <v>-0.38328826465890919</v>
      </c>
      <c r="D335">
        <f t="shared" ca="1" si="16"/>
        <v>-0.89345888166023901</v>
      </c>
      <c r="E335">
        <f t="shared" ca="1" si="16"/>
        <v>-1.2641802654350482</v>
      </c>
      <c r="F335">
        <f t="shared" ca="1" si="16"/>
        <v>-0.6039353124250002</v>
      </c>
    </row>
    <row r="336" spans="1:6" x14ac:dyDescent="0.35">
      <c r="A336">
        <v>334</v>
      </c>
      <c r="B336">
        <f t="shared" ca="1" si="16"/>
        <v>0.3893669084299386</v>
      </c>
      <c r="C336">
        <f t="shared" ca="1" si="16"/>
        <v>0.55109477718800992</v>
      </c>
      <c r="D336">
        <f t="shared" ca="1" si="16"/>
        <v>0.57048632997550108</v>
      </c>
      <c r="E336">
        <f t="shared" ca="1" si="16"/>
        <v>1.2085099342992072</v>
      </c>
      <c r="F336">
        <f t="shared" ca="1" si="16"/>
        <v>-0.28555555744258548</v>
      </c>
    </row>
    <row r="337" spans="1:6" x14ac:dyDescent="0.35">
      <c r="A337">
        <v>335</v>
      </c>
      <c r="B337">
        <f t="shared" ca="1" si="16"/>
        <v>-0.34085467519772172</v>
      </c>
      <c r="C337">
        <f t="shared" ca="1" si="16"/>
        <v>-1.2371358311599023</v>
      </c>
      <c r="D337">
        <f t="shared" ca="1" si="16"/>
        <v>1.7052536321868648</v>
      </c>
      <c r="E337">
        <f t="shared" ca="1" si="16"/>
        <v>-0.85818227082649612</v>
      </c>
      <c r="F337">
        <f t="shared" ca="1" si="16"/>
        <v>0.75995663966974136</v>
      </c>
    </row>
    <row r="338" spans="1:6" x14ac:dyDescent="0.35">
      <c r="A338">
        <v>336</v>
      </c>
      <c r="B338">
        <f t="shared" ca="1" si="16"/>
        <v>0.39036402801946679</v>
      </c>
      <c r="C338">
        <f t="shared" ca="1" si="16"/>
        <v>1.5605533162259908E-2</v>
      </c>
      <c r="D338">
        <f t="shared" ca="1" si="16"/>
        <v>2.321933576393246E-2</v>
      </c>
      <c r="E338">
        <f t="shared" ca="1" si="16"/>
        <v>-0.10451909177544685</v>
      </c>
      <c r="F338">
        <f t="shared" ca="1" si="16"/>
        <v>2.1891936980992295</v>
      </c>
    </row>
    <row r="339" spans="1:6" x14ac:dyDescent="0.35">
      <c r="A339">
        <v>337</v>
      </c>
      <c r="B339">
        <f t="shared" ca="1" si="16"/>
        <v>-2.0941016082240109</v>
      </c>
      <c r="C339">
        <f t="shared" ca="1" si="16"/>
        <v>-0.75536401759746241</v>
      </c>
      <c r="D339">
        <f t="shared" ca="1" si="16"/>
        <v>-0.17679769331178205</v>
      </c>
      <c r="E339">
        <f t="shared" ca="1" si="16"/>
        <v>-0.60202666029185903</v>
      </c>
      <c r="F339">
        <f t="shared" ca="1" si="16"/>
        <v>0.66703227650603092</v>
      </c>
    </row>
    <row r="340" spans="1:6" x14ac:dyDescent="0.35">
      <c r="A340">
        <v>338</v>
      </c>
      <c r="B340">
        <f t="shared" ca="1" si="16"/>
        <v>1.2318591638153513</v>
      </c>
      <c r="C340">
        <f t="shared" ca="1" si="16"/>
        <v>-1.523180086226253</v>
      </c>
      <c r="D340">
        <f t="shared" ca="1" si="16"/>
        <v>0.78534833689456884</v>
      </c>
      <c r="E340">
        <f t="shared" ca="1" si="16"/>
        <v>0.6859384337054788</v>
      </c>
      <c r="F340">
        <f t="shared" ca="1" si="16"/>
        <v>1.6274374009953343</v>
      </c>
    </row>
    <row r="341" spans="1:6" x14ac:dyDescent="0.35">
      <c r="A341">
        <v>339</v>
      </c>
      <c r="B341">
        <f t="shared" ca="1" si="16"/>
        <v>-2.1429237625060717</v>
      </c>
      <c r="C341">
        <f t="shared" ca="1" si="16"/>
        <v>0.90324193448373225</v>
      </c>
      <c r="D341">
        <f t="shared" ca="1" si="16"/>
        <v>-0.65450944642665776</v>
      </c>
      <c r="E341">
        <f t="shared" ca="1" si="16"/>
        <v>-0.62595717055838684</v>
      </c>
      <c r="F341">
        <f t="shared" ca="1" si="16"/>
        <v>-0.52501138579403051</v>
      </c>
    </row>
    <row r="342" spans="1:6" x14ac:dyDescent="0.35">
      <c r="A342">
        <v>340</v>
      </c>
      <c r="B342">
        <f t="shared" ca="1" si="16"/>
        <v>-2.6903598908965005</v>
      </c>
      <c r="C342">
        <f t="shared" ca="1" si="16"/>
        <v>0.83815124444453892</v>
      </c>
      <c r="D342">
        <f t="shared" ca="1" si="16"/>
        <v>-1.0377201855119453</v>
      </c>
      <c r="E342">
        <f t="shared" ca="1" si="16"/>
        <v>0.47524784771800538</v>
      </c>
      <c r="F342">
        <f t="shared" ca="1" si="16"/>
        <v>0.72077928724111129</v>
      </c>
    </row>
    <row r="343" spans="1:6" x14ac:dyDescent="0.35">
      <c r="A343">
        <v>341</v>
      </c>
      <c r="B343">
        <f t="shared" ca="1" si="16"/>
        <v>-1.2306365663858954</v>
      </c>
      <c r="C343">
        <f t="shared" ca="1" si="16"/>
        <v>-1.1976639219186329</v>
      </c>
      <c r="D343">
        <f t="shared" ca="1" si="16"/>
        <v>-2.5235807305588893</v>
      </c>
      <c r="E343">
        <f t="shared" ca="1" si="16"/>
        <v>-1.87232166856663</v>
      </c>
      <c r="F343">
        <f t="shared" ca="1" si="16"/>
        <v>1.7475827628537457</v>
      </c>
    </row>
    <row r="344" spans="1:6" x14ac:dyDescent="0.35">
      <c r="A344">
        <v>342</v>
      </c>
      <c r="B344">
        <f t="shared" ca="1" si="16"/>
        <v>0.80595789902305492</v>
      </c>
      <c r="C344">
        <f t="shared" ca="1" si="16"/>
        <v>-0.28037454008166585</v>
      </c>
      <c r="D344">
        <f t="shared" ca="1" si="16"/>
        <v>-3.5421619778510841E-2</v>
      </c>
      <c r="E344">
        <f t="shared" ca="1" si="16"/>
        <v>0.15087684719068534</v>
      </c>
      <c r="F344">
        <f t="shared" ca="1" si="16"/>
        <v>-0.62592500291722752</v>
      </c>
    </row>
    <row r="345" spans="1:6" x14ac:dyDescent="0.35">
      <c r="A345">
        <v>343</v>
      </c>
      <c r="B345">
        <f t="shared" ca="1" si="16"/>
        <v>0.65246257559330467</v>
      </c>
      <c r="C345">
        <f t="shared" ca="1" si="16"/>
        <v>0.27358906424319301</v>
      </c>
      <c r="D345">
        <f t="shared" ca="1" si="16"/>
        <v>-1.6739766638493709</v>
      </c>
      <c r="E345">
        <f t="shared" ca="1" si="16"/>
        <v>4.3690477945996474E-2</v>
      </c>
      <c r="F345">
        <f t="shared" ca="1" si="16"/>
        <v>1.7651112461458529</v>
      </c>
    </row>
    <row r="346" spans="1:6" x14ac:dyDescent="0.35">
      <c r="A346">
        <v>344</v>
      </c>
      <c r="B346">
        <f t="shared" ca="1" si="16"/>
        <v>2.1434263221473384</v>
      </c>
      <c r="C346">
        <f t="shared" ca="1" si="16"/>
        <v>-1.4226644488094966</v>
      </c>
      <c r="D346">
        <f t="shared" ca="1" si="16"/>
        <v>0.70063171990255502</v>
      </c>
      <c r="E346">
        <f t="shared" ca="1" si="16"/>
        <v>1.0460647714715994</v>
      </c>
      <c r="F346">
        <f t="shared" ca="1" si="16"/>
        <v>1.6682951016811924</v>
      </c>
    </row>
    <row r="347" spans="1:6" x14ac:dyDescent="0.35">
      <c r="A347">
        <v>345</v>
      </c>
      <c r="B347">
        <f t="shared" ca="1" si="16"/>
        <v>-0.12941956591492951</v>
      </c>
      <c r="C347">
        <f t="shared" ca="1" si="16"/>
        <v>1.1598986535704152</v>
      </c>
      <c r="D347">
        <f t="shared" ca="1" si="16"/>
        <v>-0.55467142684607407</v>
      </c>
      <c r="E347">
        <f t="shared" ca="1" si="16"/>
        <v>1.7705514133157711</v>
      </c>
      <c r="F347">
        <f t="shared" ca="1" si="16"/>
        <v>-0.47947509486001494</v>
      </c>
    </row>
    <row r="348" spans="1:6" x14ac:dyDescent="0.35">
      <c r="A348">
        <v>346</v>
      </c>
      <c r="B348">
        <f t="shared" ca="1" si="16"/>
        <v>-2.155129716360265</v>
      </c>
      <c r="C348">
        <f t="shared" ca="1" si="16"/>
        <v>-0.11970876230240429</v>
      </c>
      <c r="D348">
        <f t="shared" ca="1" si="16"/>
        <v>4.3838669150033484E-3</v>
      </c>
      <c r="E348">
        <f t="shared" ca="1" si="16"/>
        <v>-2.009878283267486</v>
      </c>
      <c r="F348">
        <f t="shared" ca="1" si="16"/>
        <v>0.32451339703023213</v>
      </c>
    </row>
    <row r="349" spans="1:6" x14ac:dyDescent="0.35">
      <c r="A349">
        <v>347</v>
      </c>
      <c r="B349">
        <f t="shared" ca="1" si="16"/>
        <v>1.3678232289034564</v>
      </c>
      <c r="C349">
        <f t="shared" ca="1" si="16"/>
        <v>1.2159340472713636</v>
      </c>
      <c r="D349">
        <f t="shared" ca="1" si="16"/>
        <v>0.41480141047893093</v>
      </c>
      <c r="E349">
        <f t="shared" ca="1" si="16"/>
        <v>1.4930937252311347</v>
      </c>
      <c r="F349">
        <f t="shared" ca="1" si="16"/>
        <v>0.42010910916628041</v>
      </c>
    </row>
    <row r="350" spans="1:6" x14ac:dyDescent="0.35">
      <c r="A350">
        <v>348</v>
      </c>
      <c r="B350">
        <f t="shared" ca="1" si="16"/>
        <v>0.2784440807089682</v>
      </c>
      <c r="C350">
        <f t="shared" ca="1" si="16"/>
        <v>0.5187047446001678</v>
      </c>
      <c r="D350">
        <f t="shared" ca="1" si="16"/>
        <v>-0.38172411759092173</v>
      </c>
      <c r="E350">
        <f t="shared" ca="1" si="16"/>
        <v>-1.9188976658362953</v>
      </c>
      <c r="F350">
        <f t="shared" ca="1" si="16"/>
        <v>0.24103430452280519</v>
      </c>
    </row>
    <row r="351" spans="1:6" x14ac:dyDescent="0.35">
      <c r="A351">
        <v>349</v>
      </c>
      <c r="B351">
        <f t="shared" ca="1" si="16"/>
        <v>-0.74415448236230264</v>
      </c>
      <c r="C351">
        <f t="shared" ca="1" si="16"/>
        <v>1.6636264617592185</v>
      </c>
      <c r="D351">
        <f t="shared" ca="1" si="16"/>
        <v>1.0659997180241227</v>
      </c>
      <c r="E351">
        <f t="shared" ca="1" si="16"/>
        <v>-1.7448794194899031</v>
      </c>
      <c r="F351">
        <f t="shared" ca="1" si="16"/>
        <v>0.72481276059908939</v>
      </c>
    </row>
    <row r="352" spans="1:6" x14ac:dyDescent="0.35">
      <c r="A352">
        <v>350</v>
      </c>
      <c r="B352">
        <f t="shared" ca="1" si="16"/>
        <v>0.85777195338920798</v>
      </c>
      <c r="C352">
        <f t="shared" ca="1" si="16"/>
        <v>0.41689343133400142</v>
      </c>
      <c r="D352">
        <f t="shared" ca="1" si="16"/>
        <v>-0.74425069885103068</v>
      </c>
      <c r="E352">
        <f t="shared" ca="1" si="16"/>
        <v>-0.89144345423339377</v>
      </c>
      <c r="F352">
        <f t="shared" ca="1" si="16"/>
        <v>-0.94315457929898749</v>
      </c>
    </row>
    <row r="353" spans="1:6" x14ac:dyDescent="0.35">
      <c r="A353">
        <v>351</v>
      </c>
      <c r="B353">
        <f t="shared" ca="1" si="16"/>
        <v>-0.22267986736682113</v>
      </c>
      <c r="C353">
        <f t="shared" ca="1" si="16"/>
        <v>0.24869014046218405</v>
      </c>
      <c r="D353">
        <f t="shared" ca="1" si="16"/>
        <v>-0.49655236236675349</v>
      </c>
      <c r="E353">
        <f t="shared" ca="1" si="16"/>
        <v>-0.16033681919469511</v>
      </c>
      <c r="F353">
        <f t="shared" ca="1" si="16"/>
        <v>-0.29699678245918926</v>
      </c>
    </row>
    <row r="354" spans="1:6" x14ac:dyDescent="0.35">
      <c r="A354">
        <v>352</v>
      </c>
      <c r="B354">
        <f t="shared" ca="1" si="16"/>
        <v>0.78243389675612873</v>
      </c>
      <c r="C354">
        <f t="shared" ca="1" si="16"/>
        <v>1.6189094015730205</v>
      </c>
      <c r="D354">
        <f t="shared" ca="1" si="16"/>
        <v>-1.8242188016961636</v>
      </c>
      <c r="E354">
        <f t="shared" ca="1" si="16"/>
        <v>-0.47108074402379413</v>
      </c>
      <c r="F354">
        <f t="shared" ca="1" si="16"/>
        <v>0.22507350233603124</v>
      </c>
    </row>
    <row r="355" spans="1:6" x14ac:dyDescent="0.35">
      <c r="A355">
        <v>353</v>
      </c>
      <c r="B355">
        <f t="shared" ca="1" si="16"/>
        <v>-0.75374438146366118</v>
      </c>
      <c r="C355">
        <f t="shared" ca="1" si="16"/>
        <v>0.17576368585586225</v>
      </c>
      <c r="D355">
        <f t="shared" ca="1" si="16"/>
        <v>-4.2987341940943939E-2</v>
      </c>
      <c r="E355">
        <f t="shared" ca="1" si="16"/>
        <v>0.4034927524446858</v>
      </c>
      <c r="F355">
        <f t="shared" ca="1" si="16"/>
        <v>1.1510147551533401</v>
      </c>
    </row>
    <row r="356" spans="1:6" x14ac:dyDescent="0.35">
      <c r="A356">
        <v>354</v>
      </c>
      <c r="B356">
        <f t="shared" ca="1" si="16"/>
        <v>1.0863184164883515</v>
      </c>
      <c r="C356">
        <f t="shared" ca="1" si="16"/>
        <v>-0.76383739463723876</v>
      </c>
      <c r="D356">
        <f t="shared" ca="1" si="16"/>
        <v>0.80077831935525712</v>
      </c>
      <c r="E356">
        <f t="shared" ca="1" si="16"/>
        <v>-0.63169662282284478</v>
      </c>
      <c r="F356">
        <f t="shared" ca="1" si="16"/>
        <v>-0.531670719114958</v>
      </c>
    </row>
    <row r="357" spans="1:6" x14ac:dyDescent="0.35">
      <c r="A357">
        <v>355</v>
      </c>
      <c r="B357">
        <f t="shared" ca="1" si="16"/>
        <v>-0.6108881473201847</v>
      </c>
      <c r="C357">
        <f t="shared" ca="1" si="16"/>
        <v>0.84147297297358326</v>
      </c>
      <c r="D357">
        <f t="shared" ca="1" si="16"/>
        <v>-0.49762429907973427</v>
      </c>
      <c r="E357">
        <f t="shared" ca="1" si="16"/>
        <v>-1.158109353165764</v>
      </c>
      <c r="F357">
        <f t="shared" ca="1" si="16"/>
        <v>-0.82451269597477672</v>
      </c>
    </row>
    <row r="358" spans="1:6" x14ac:dyDescent="0.35">
      <c r="A358">
        <v>356</v>
      </c>
      <c r="B358">
        <f t="shared" ca="1" si="16"/>
        <v>-0.58620253551002277</v>
      </c>
      <c r="C358">
        <f t="shared" ca="1" si="16"/>
        <v>-0.80523337355003255</v>
      </c>
      <c r="D358">
        <f t="shared" ca="1" si="16"/>
        <v>0.7799868043869016</v>
      </c>
      <c r="E358">
        <f t="shared" ca="1" si="16"/>
        <v>-0.86831992091501553</v>
      </c>
      <c r="F358">
        <f t="shared" ca="1" si="16"/>
        <v>-1.3654050960411264</v>
      </c>
    </row>
    <row r="359" spans="1:6" x14ac:dyDescent="0.35">
      <c r="A359">
        <v>357</v>
      </c>
      <c r="B359">
        <f t="shared" ca="1" si="16"/>
        <v>1.904602227088289</v>
      </c>
      <c r="C359">
        <f t="shared" ca="1" si="16"/>
        <v>-1.0309233737968022</v>
      </c>
      <c r="D359">
        <f t="shared" ca="1" si="16"/>
        <v>0.78279332642990274</v>
      </c>
      <c r="E359">
        <f t="shared" ca="1" si="16"/>
        <v>-0.19663385656483795</v>
      </c>
      <c r="F359">
        <f t="shared" ca="1" si="16"/>
        <v>-0.49723995916929742</v>
      </c>
    </row>
    <row r="360" spans="1:6" x14ac:dyDescent="0.35">
      <c r="A360">
        <v>358</v>
      </c>
      <c r="B360">
        <f t="shared" ca="1" si="16"/>
        <v>-0.83887475906868647</v>
      </c>
      <c r="C360">
        <f t="shared" ca="1" si="16"/>
        <v>0.2979753579276011</v>
      </c>
      <c r="D360">
        <f t="shared" ca="1" si="16"/>
        <v>-1.1152033455544075</v>
      </c>
      <c r="E360">
        <f t="shared" ca="1" si="16"/>
        <v>1.5036286588902958</v>
      </c>
      <c r="F360">
        <f t="shared" ca="1" si="16"/>
        <v>-0.17239191565672266</v>
      </c>
    </row>
    <row r="361" spans="1:6" x14ac:dyDescent="0.35">
      <c r="A361">
        <v>359</v>
      </c>
      <c r="B361">
        <f t="shared" ca="1" si="16"/>
        <v>0.26234868537897482</v>
      </c>
      <c r="C361">
        <f t="shared" ca="1" si="16"/>
        <v>-3.5807726835721317E-2</v>
      </c>
      <c r="D361">
        <f t="shared" ca="1" si="16"/>
        <v>0.14335709330808247</v>
      </c>
      <c r="E361">
        <f t="shared" ca="1" si="16"/>
        <v>0.89889920209274443</v>
      </c>
      <c r="F361">
        <f t="shared" ca="1" si="16"/>
        <v>-0.21840544362897657</v>
      </c>
    </row>
    <row r="362" spans="1:6" x14ac:dyDescent="0.35">
      <c r="A362">
        <v>360</v>
      </c>
      <c r="B362">
        <f t="shared" ca="1" si="16"/>
        <v>-0.36978944713898576</v>
      </c>
      <c r="C362">
        <f t="shared" ca="1" si="16"/>
        <v>1.4814893827795141</v>
      </c>
      <c r="D362">
        <f t="shared" ca="1" si="16"/>
        <v>0.36675997123034471</v>
      </c>
      <c r="E362">
        <f t="shared" ca="1" si="16"/>
        <v>0.6853227835478084</v>
      </c>
      <c r="F362">
        <f t="shared" ca="1" si="16"/>
        <v>-0.21395101429074057</v>
      </c>
    </row>
    <row r="363" spans="1:6" x14ac:dyDescent="0.35">
      <c r="A363">
        <v>361</v>
      </c>
      <c r="B363">
        <f t="shared" ca="1" si="16"/>
        <v>0.96509956935393038</v>
      </c>
      <c r="C363">
        <f t="shared" ca="1" si="16"/>
        <v>-0.11180340699063186</v>
      </c>
      <c r="D363">
        <f t="shared" ca="1" si="16"/>
        <v>1.4318930236700309</v>
      </c>
      <c r="E363">
        <f t="shared" ca="1" si="16"/>
        <v>0.11835527084267886</v>
      </c>
      <c r="F363">
        <f t="shared" ca="1" si="16"/>
        <v>-0.43100312991935891</v>
      </c>
    </row>
    <row r="364" spans="1:6" x14ac:dyDescent="0.35">
      <c r="A364">
        <v>362</v>
      </c>
      <c r="B364">
        <f t="shared" ca="1" si="16"/>
        <v>-2.4588690720670612</v>
      </c>
      <c r="C364">
        <f t="shared" ca="1" si="16"/>
        <v>-0.11789157451222597</v>
      </c>
      <c r="D364">
        <f t="shared" ca="1" si="16"/>
        <v>3.2829305402424365</v>
      </c>
      <c r="E364">
        <f t="shared" ca="1" si="16"/>
        <v>0.189430979698233</v>
      </c>
      <c r="F364">
        <f t="shared" ca="1" si="16"/>
        <v>-0.26147419706416791</v>
      </c>
    </row>
    <row r="365" spans="1:6" x14ac:dyDescent="0.35">
      <c r="A365">
        <v>363</v>
      </c>
      <c r="B365">
        <f t="shared" ca="1" si="16"/>
        <v>-1.9122653076006983</v>
      </c>
      <c r="C365">
        <f t="shared" ca="1" si="16"/>
        <v>-0.42264449015265609</v>
      </c>
      <c r="D365">
        <f t="shared" ca="1" si="16"/>
        <v>-0.95294717267099205</v>
      </c>
      <c r="E365">
        <f t="shared" ca="1" si="16"/>
        <v>0.20317699423391755</v>
      </c>
      <c r="F365">
        <f t="shared" ca="1" si="16"/>
        <v>-0.48862935515244704</v>
      </c>
    </row>
    <row r="366" spans="1:6" x14ac:dyDescent="0.35">
      <c r="A366">
        <v>364</v>
      </c>
      <c r="B366">
        <f t="shared" ca="1" si="16"/>
        <v>2.5494894697128569</v>
      </c>
      <c r="C366">
        <f t="shared" ca="1" si="16"/>
        <v>-0.12395607325897366</v>
      </c>
      <c r="D366">
        <f t="shared" ca="1" si="16"/>
        <v>0.64649091340536025</v>
      </c>
      <c r="E366">
        <f t="shared" ca="1" si="16"/>
        <v>0.76443790978849968</v>
      </c>
      <c r="F366">
        <f t="shared" ca="1" si="16"/>
        <v>-0.90870156785857636</v>
      </c>
    </row>
    <row r="367" spans="1:6" x14ac:dyDescent="0.35">
      <c r="A367">
        <v>365</v>
      </c>
      <c r="B367">
        <f t="shared" ca="1" si="16"/>
        <v>3.2359967790494396E-2</v>
      </c>
      <c r="C367">
        <f t="shared" ca="1" si="16"/>
        <v>0.17887090935418865</v>
      </c>
      <c r="D367">
        <f t="shared" ca="1" si="16"/>
        <v>9.7944861746622883E-2</v>
      </c>
      <c r="E367">
        <f t="shared" ca="1" si="16"/>
        <v>-1.0936031954390535</v>
      </c>
      <c r="F367">
        <f t="shared" ca="1" si="16"/>
        <v>-1.0125466095094739E-2</v>
      </c>
    </row>
    <row r="368" spans="1:6" x14ac:dyDescent="0.35">
      <c r="A368">
        <v>366</v>
      </c>
      <c r="B368">
        <f t="shared" ca="1" si="16"/>
        <v>-1.460970273573565</v>
      </c>
      <c r="C368">
        <f t="shared" ca="1" si="16"/>
        <v>-0.14944063783293501</v>
      </c>
      <c r="D368">
        <f t="shared" ca="1" si="16"/>
        <v>-0.99415714409493972</v>
      </c>
      <c r="E368">
        <f t="shared" ca="1" si="16"/>
        <v>0.66912439817081171</v>
      </c>
      <c r="F368">
        <f t="shared" ca="1" si="16"/>
        <v>1.070426897351316</v>
      </c>
    </row>
    <row r="369" spans="1:6" x14ac:dyDescent="0.35">
      <c r="A369">
        <v>367</v>
      </c>
      <c r="B369">
        <f t="shared" ca="1" si="16"/>
        <v>1.475182612536734</v>
      </c>
      <c r="C369">
        <f t="shared" ca="1" si="16"/>
        <v>-0.53367403793797275</v>
      </c>
      <c r="D369">
        <f t="shared" ca="1" si="16"/>
        <v>-0.11639964791330251</v>
      </c>
      <c r="E369">
        <f t="shared" ca="1" si="16"/>
        <v>0.35201017632434667</v>
      </c>
      <c r="F369">
        <f t="shared" ca="1" si="16"/>
        <v>-2.1532296353408844</v>
      </c>
    </row>
    <row r="370" spans="1:6" x14ac:dyDescent="0.35">
      <c r="A370">
        <v>368</v>
      </c>
      <c r="B370">
        <f t="shared" ca="1" si="16"/>
        <v>0.59141217291963688</v>
      </c>
      <c r="C370">
        <f t="shared" ca="1" si="16"/>
        <v>0.42080741905731273</v>
      </c>
      <c r="D370">
        <f t="shared" ca="1" si="16"/>
        <v>0.69096619484474076</v>
      </c>
      <c r="E370">
        <f t="shared" ca="1" si="16"/>
        <v>0.55270259285919421</v>
      </c>
      <c r="F370">
        <f t="shared" ca="1" si="16"/>
        <v>0.44649144213226205</v>
      </c>
    </row>
    <row r="371" spans="1:6" x14ac:dyDescent="0.35">
      <c r="A371">
        <v>369</v>
      </c>
      <c r="B371">
        <f t="shared" ca="1" si="16"/>
        <v>0.38486982394064478</v>
      </c>
      <c r="C371">
        <f t="shared" ca="1" si="16"/>
        <v>-0.35478986747064528</v>
      </c>
      <c r="D371">
        <f t="shared" ca="1" si="16"/>
        <v>0.4210863374733082</v>
      </c>
      <c r="E371">
        <f t="shared" ca="1" si="16"/>
        <v>0.93594954011845966</v>
      </c>
      <c r="F371">
        <f t="shared" ref="C371:F386" ca="1" si="17">_xlfn.NORM.S.INV(RAND())</f>
        <v>-0.44086809427215262</v>
      </c>
    </row>
    <row r="372" spans="1:6" x14ac:dyDescent="0.35">
      <c r="A372">
        <v>370</v>
      </c>
      <c r="B372">
        <f t="shared" ca="1" si="16"/>
        <v>0.26374369548504289</v>
      </c>
      <c r="C372">
        <f t="shared" ca="1" si="17"/>
        <v>-0.18443905776702699</v>
      </c>
      <c r="D372">
        <f t="shared" ca="1" si="17"/>
        <v>0.12055336230850362</v>
      </c>
      <c r="E372">
        <f t="shared" ca="1" si="17"/>
        <v>-1.5256704212971091</v>
      </c>
      <c r="F372">
        <f t="shared" ca="1" si="17"/>
        <v>-0.44753556181674065</v>
      </c>
    </row>
    <row r="373" spans="1:6" x14ac:dyDescent="0.35">
      <c r="A373">
        <v>371</v>
      </c>
      <c r="B373">
        <f t="shared" ca="1" si="16"/>
        <v>-0.25999447994821473</v>
      </c>
      <c r="C373">
        <f t="shared" ca="1" si="17"/>
        <v>-0.56975934008455775</v>
      </c>
      <c r="D373">
        <f t="shared" ca="1" si="17"/>
        <v>-0.27872202704320442</v>
      </c>
      <c r="E373">
        <f t="shared" ca="1" si="17"/>
        <v>-9.9224364578624755E-2</v>
      </c>
      <c r="F373">
        <f t="shared" ca="1" si="17"/>
        <v>-1.3409785396228169</v>
      </c>
    </row>
    <row r="374" spans="1:6" x14ac:dyDescent="0.35">
      <c r="A374">
        <v>372</v>
      </c>
      <c r="B374">
        <f t="shared" ca="1" si="16"/>
        <v>2.1782405162987975E-2</v>
      </c>
      <c r="C374">
        <f t="shared" ca="1" si="17"/>
        <v>0.37649054679588118</v>
      </c>
      <c r="D374">
        <f t="shared" ca="1" si="17"/>
        <v>0.23753923505957367</v>
      </c>
      <c r="E374">
        <f t="shared" ca="1" si="17"/>
        <v>1.5093795383325488</v>
      </c>
      <c r="F374">
        <f t="shared" ca="1" si="17"/>
        <v>1.4266241143360365</v>
      </c>
    </row>
    <row r="375" spans="1:6" x14ac:dyDescent="0.35">
      <c r="A375">
        <v>373</v>
      </c>
      <c r="B375">
        <f t="shared" ca="1" si="16"/>
        <v>1.9438182141348168</v>
      </c>
      <c r="C375">
        <f t="shared" ca="1" si="17"/>
        <v>0.17202490749825297</v>
      </c>
      <c r="D375">
        <f t="shared" ca="1" si="17"/>
        <v>0.68922912045661</v>
      </c>
      <c r="E375">
        <f t="shared" ca="1" si="17"/>
        <v>-1.6504615556160827</v>
      </c>
      <c r="F375">
        <f t="shared" ca="1" si="17"/>
        <v>-0.15812338762412434</v>
      </c>
    </row>
    <row r="376" spans="1:6" x14ac:dyDescent="0.35">
      <c r="A376">
        <v>374</v>
      </c>
      <c r="B376">
        <f t="shared" ca="1" si="16"/>
        <v>-0.86086385846700897</v>
      </c>
      <c r="C376">
        <f t="shared" ca="1" si="17"/>
        <v>0.89420614246064911</v>
      </c>
      <c r="D376">
        <f t="shared" ca="1" si="17"/>
        <v>1.2176748831842001</v>
      </c>
      <c r="E376">
        <f t="shared" ca="1" si="17"/>
        <v>-0.28156594907415033</v>
      </c>
      <c r="F376">
        <f t="shared" ca="1" si="17"/>
        <v>1.1665694908371591</v>
      </c>
    </row>
    <row r="377" spans="1:6" x14ac:dyDescent="0.35">
      <c r="A377">
        <v>375</v>
      </c>
      <c r="B377">
        <f t="shared" ca="1" si="16"/>
        <v>0.89975507807349075</v>
      </c>
      <c r="C377">
        <f t="shared" ca="1" si="17"/>
        <v>1.4425304656119526</v>
      </c>
      <c r="D377">
        <f t="shared" ca="1" si="17"/>
        <v>-0.11035771610322978</v>
      </c>
      <c r="E377">
        <f t="shared" ca="1" si="17"/>
        <v>-0.82470752893596622</v>
      </c>
      <c r="F377">
        <f t="shared" ca="1" si="17"/>
        <v>-0.82006653532074125</v>
      </c>
    </row>
    <row r="378" spans="1:6" x14ac:dyDescent="0.35">
      <c r="A378">
        <v>376</v>
      </c>
      <c r="B378">
        <f t="shared" ca="1" si="16"/>
        <v>-0.83902455996942071</v>
      </c>
      <c r="C378">
        <f t="shared" ca="1" si="17"/>
        <v>-0.31710354492271603</v>
      </c>
      <c r="D378">
        <f t="shared" ca="1" si="17"/>
        <v>-3.3118728387747134</v>
      </c>
      <c r="E378">
        <f t="shared" ca="1" si="17"/>
        <v>0.26681902678719033</v>
      </c>
      <c r="F378">
        <f t="shared" ca="1" si="17"/>
        <v>-7.8751297693091492E-3</v>
      </c>
    </row>
    <row r="379" spans="1:6" x14ac:dyDescent="0.35">
      <c r="A379">
        <v>377</v>
      </c>
      <c r="B379">
        <f t="shared" ca="1" si="16"/>
        <v>0.95092519344208648</v>
      </c>
      <c r="C379">
        <f t="shared" ca="1" si="17"/>
        <v>-0.32471254527477189</v>
      </c>
      <c r="D379">
        <f t="shared" ca="1" si="17"/>
        <v>0.4510058068860327</v>
      </c>
      <c r="E379">
        <f t="shared" ca="1" si="17"/>
        <v>-0.13437000806452559</v>
      </c>
      <c r="F379">
        <f t="shared" ca="1" si="17"/>
        <v>-0.73509719400604112</v>
      </c>
    </row>
    <row r="380" spans="1:6" x14ac:dyDescent="0.35">
      <c r="A380">
        <v>378</v>
      </c>
      <c r="B380">
        <f t="shared" ca="1" si="16"/>
        <v>1.5757491829581691</v>
      </c>
      <c r="C380">
        <f t="shared" ca="1" si="17"/>
        <v>-0.93542197335978172</v>
      </c>
      <c r="D380">
        <f t="shared" ca="1" si="17"/>
        <v>-6.2485551305364786E-3</v>
      </c>
      <c r="E380">
        <f t="shared" ca="1" si="17"/>
        <v>0.53422802505241529</v>
      </c>
      <c r="F380">
        <f t="shared" ca="1" si="17"/>
        <v>0.18307494277344127</v>
      </c>
    </row>
    <row r="381" spans="1:6" x14ac:dyDescent="0.35">
      <c r="A381">
        <v>379</v>
      </c>
      <c r="B381">
        <f t="shared" ca="1" si="16"/>
        <v>-0.82689989672566944</v>
      </c>
      <c r="C381">
        <f t="shared" ca="1" si="17"/>
        <v>-5.0413153166573764E-2</v>
      </c>
      <c r="D381">
        <f t="shared" ca="1" si="17"/>
        <v>-0.84620994259005577</v>
      </c>
      <c r="E381">
        <f t="shared" ca="1" si="17"/>
        <v>0.48877256870886349</v>
      </c>
      <c r="F381">
        <f t="shared" ca="1" si="17"/>
        <v>0.70744801608810637</v>
      </c>
    </row>
    <row r="382" spans="1:6" x14ac:dyDescent="0.35">
      <c r="A382">
        <v>380</v>
      </c>
      <c r="B382">
        <f t="shared" ca="1" si="16"/>
        <v>-1.2250304158669383</v>
      </c>
      <c r="C382">
        <f t="shared" ca="1" si="17"/>
        <v>-1.7324765748561459</v>
      </c>
      <c r="D382">
        <f t="shared" ca="1" si="17"/>
        <v>0.27432725731834179</v>
      </c>
      <c r="E382">
        <f t="shared" ca="1" si="17"/>
        <v>-0.13266358097858069</v>
      </c>
      <c r="F382">
        <f t="shared" ca="1" si="17"/>
        <v>-0.36953779000797055</v>
      </c>
    </row>
    <row r="383" spans="1:6" x14ac:dyDescent="0.35">
      <c r="A383">
        <v>381</v>
      </c>
      <c r="B383">
        <f t="shared" ca="1" si="16"/>
        <v>-0.8367675753408822</v>
      </c>
      <c r="C383">
        <f t="shared" ca="1" si="17"/>
        <v>1.2577910881293766</v>
      </c>
      <c r="D383">
        <f t="shared" ca="1" si="17"/>
        <v>0.6910340209222825</v>
      </c>
      <c r="E383">
        <f t="shared" ca="1" si="17"/>
        <v>0.49994139916101016</v>
      </c>
      <c r="F383">
        <f t="shared" ca="1" si="17"/>
        <v>1.08414173569037</v>
      </c>
    </row>
    <row r="384" spans="1:6" x14ac:dyDescent="0.35">
      <c r="A384">
        <v>382</v>
      </c>
      <c r="B384">
        <f t="shared" ca="1" si="16"/>
        <v>-4.4627207267727953E-2</v>
      </c>
      <c r="C384">
        <f t="shared" ca="1" si="17"/>
        <v>2.2363312919149503</v>
      </c>
      <c r="D384">
        <f t="shared" ca="1" si="17"/>
        <v>0.60514626913254221</v>
      </c>
      <c r="E384">
        <f t="shared" ca="1" si="17"/>
        <v>-0.45003732848055028</v>
      </c>
      <c r="F384">
        <f t="shared" ca="1" si="17"/>
        <v>2.7423553527340725</v>
      </c>
    </row>
    <row r="385" spans="1:6" x14ac:dyDescent="0.35">
      <c r="A385">
        <v>383</v>
      </c>
      <c r="B385">
        <f t="shared" ca="1" si="16"/>
        <v>-2.8838109957916687</v>
      </c>
      <c r="C385">
        <f t="shared" ca="1" si="17"/>
        <v>0.19805271387637016</v>
      </c>
      <c r="D385">
        <f t="shared" ca="1" si="17"/>
        <v>0.51507949656202345</v>
      </c>
      <c r="E385">
        <f t="shared" ca="1" si="17"/>
        <v>-1.6248019858939529</v>
      </c>
      <c r="F385">
        <f t="shared" ca="1" si="17"/>
        <v>-0.10313475093196083</v>
      </c>
    </row>
    <row r="386" spans="1:6" x14ac:dyDescent="0.35">
      <c r="A386">
        <v>384</v>
      </c>
      <c r="B386">
        <f t="shared" ca="1" si="16"/>
        <v>-0.30439764092004001</v>
      </c>
      <c r="C386">
        <f t="shared" ca="1" si="17"/>
        <v>0.15211744123217844</v>
      </c>
      <c r="D386">
        <f t="shared" ca="1" si="17"/>
        <v>0.17661564344618144</v>
      </c>
      <c r="E386">
        <f t="shared" ca="1" si="17"/>
        <v>-0.66232683037818152</v>
      </c>
      <c r="F386">
        <f t="shared" ca="1" si="17"/>
        <v>8.159623269521836E-2</v>
      </c>
    </row>
    <row r="387" spans="1:6" x14ac:dyDescent="0.35">
      <c r="A387">
        <v>385</v>
      </c>
      <c r="B387">
        <f t="shared" ca="1" si="16"/>
        <v>1.4861416250402215</v>
      </c>
      <c r="C387">
        <f t="shared" ref="C387:F387" ca="1" si="18">_xlfn.NORM.S.INV(RAND())</f>
        <v>0.57418490621381457</v>
      </c>
      <c r="D387">
        <f t="shared" ca="1" si="18"/>
        <v>1.497552223679401</v>
      </c>
      <c r="E387">
        <f t="shared" ca="1" si="18"/>
        <v>0.2079662389975914</v>
      </c>
      <c r="F387">
        <f t="shared" ca="1" si="18"/>
        <v>1.3059826499305114</v>
      </c>
    </row>
    <row r="388" spans="1:6" x14ac:dyDescent="0.35">
      <c r="A388">
        <v>386</v>
      </c>
      <c r="B388">
        <f t="shared" ref="B388:F451" ca="1" si="19">_xlfn.NORM.S.INV(RAND())</f>
        <v>-1.6084579078470498</v>
      </c>
      <c r="C388">
        <f t="shared" ca="1" si="19"/>
        <v>0.65627841072658599</v>
      </c>
      <c r="D388">
        <f t="shared" ca="1" si="19"/>
        <v>-1.3466685216983394</v>
      </c>
      <c r="E388">
        <f t="shared" ca="1" si="19"/>
        <v>-0.29001317405086219</v>
      </c>
      <c r="F388">
        <f t="shared" ca="1" si="19"/>
        <v>0.6570055761805782</v>
      </c>
    </row>
    <row r="389" spans="1:6" x14ac:dyDescent="0.35">
      <c r="A389">
        <v>387</v>
      </c>
      <c r="B389">
        <f t="shared" ca="1" si="19"/>
        <v>-1.0670317195060588</v>
      </c>
      <c r="C389">
        <f t="shared" ca="1" si="19"/>
        <v>-0.79896320671433885</v>
      </c>
      <c r="D389">
        <f t="shared" ca="1" si="19"/>
        <v>0.55307188523229567</v>
      </c>
      <c r="E389">
        <f t="shared" ca="1" si="19"/>
        <v>0.87148787253331517</v>
      </c>
      <c r="F389">
        <f t="shared" ca="1" si="19"/>
        <v>-1.1776598804148088</v>
      </c>
    </row>
    <row r="390" spans="1:6" x14ac:dyDescent="0.35">
      <c r="A390">
        <v>388</v>
      </c>
      <c r="B390">
        <f t="shared" ca="1" si="19"/>
        <v>0.17518124033460059</v>
      </c>
      <c r="C390">
        <f t="shared" ca="1" si="19"/>
        <v>-0.53664724787339613</v>
      </c>
      <c r="D390">
        <f t="shared" ca="1" si="19"/>
        <v>0.65523697568401695</v>
      </c>
      <c r="E390">
        <f t="shared" ca="1" si="19"/>
        <v>0.53058374957270704</v>
      </c>
      <c r="F390">
        <f t="shared" ca="1" si="19"/>
        <v>-0.90558632342416145</v>
      </c>
    </row>
    <row r="391" spans="1:6" x14ac:dyDescent="0.35">
      <c r="A391">
        <v>389</v>
      </c>
      <c r="B391">
        <f t="shared" ca="1" si="19"/>
        <v>1.3469723265140117</v>
      </c>
      <c r="C391">
        <f t="shared" ca="1" si="19"/>
        <v>-0.34252800848141313</v>
      </c>
      <c r="D391">
        <f t="shared" ca="1" si="19"/>
        <v>0.39392793234542151</v>
      </c>
      <c r="E391">
        <f t="shared" ca="1" si="19"/>
        <v>0.59861201081031234</v>
      </c>
      <c r="F391">
        <f t="shared" ca="1" si="19"/>
        <v>-0.15162112545433851</v>
      </c>
    </row>
    <row r="392" spans="1:6" x14ac:dyDescent="0.35">
      <c r="A392">
        <v>390</v>
      </c>
      <c r="B392">
        <f t="shared" ca="1" si="19"/>
        <v>0.98451734440166605</v>
      </c>
      <c r="C392">
        <f t="shared" ca="1" si="19"/>
        <v>0.81432180668734189</v>
      </c>
      <c r="D392">
        <f t="shared" ca="1" si="19"/>
        <v>7.458083393905765E-2</v>
      </c>
      <c r="E392">
        <f t="shared" ca="1" si="19"/>
        <v>0.14418103525350859</v>
      </c>
      <c r="F392">
        <f t="shared" ca="1" si="19"/>
        <v>-0.66870395342325906</v>
      </c>
    </row>
    <row r="393" spans="1:6" x14ac:dyDescent="0.35">
      <c r="A393">
        <v>391</v>
      </c>
      <c r="B393">
        <f t="shared" ca="1" si="19"/>
        <v>1.1100855549413589</v>
      </c>
      <c r="C393">
        <f t="shared" ca="1" si="19"/>
        <v>0.60888027207415485</v>
      </c>
      <c r="D393">
        <f t="shared" ca="1" si="19"/>
        <v>0.9662459691903077</v>
      </c>
      <c r="E393">
        <f t="shared" ca="1" si="19"/>
        <v>-0.46768807981396704</v>
      </c>
      <c r="F393">
        <f t="shared" ca="1" si="19"/>
        <v>0.52013390932308678</v>
      </c>
    </row>
    <row r="394" spans="1:6" x14ac:dyDescent="0.35">
      <c r="A394">
        <v>392</v>
      </c>
      <c r="B394">
        <f t="shared" ca="1" si="19"/>
        <v>0.575963774743665</v>
      </c>
      <c r="C394">
        <f t="shared" ca="1" si="19"/>
        <v>1.0518453299342299E-3</v>
      </c>
      <c r="D394">
        <f t="shared" ca="1" si="19"/>
        <v>-0.83195339962268833</v>
      </c>
      <c r="E394">
        <f t="shared" ca="1" si="19"/>
        <v>0.47101109925620271</v>
      </c>
      <c r="F394">
        <f t="shared" ca="1" si="19"/>
        <v>0.75749208019194036</v>
      </c>
    </row>
    <row r="395" spans="1:6" x14ac:dyDescent="0.35">
      <c r="A395">
        <v>393</v>
      </c>
      <c r="B395">
        <f t="shared" ca="1" si="19"/>
        <v>-0.43189918342226707</v>
      </c>
      <c r="C395">
        <f t="shared" ca="1" si="19"/>
        <v>1.3899756382291348</v>
      </c>
      <c r="D395">
        <f t="shared" ca="1" si="19"/>
        <v>0.2809228800437884</v>
      </c>
      <c r="E395">
        <f t="shared" ca="1" si="19"/>
        <v>-0.73789817917085343</v>
      </c>
      <c r="F395">
        <f t="shared" ca="1" si="19"/>
        <v>-9.4273365112690841E-3</v>
      </c>
    </row>
    <row r="396" spans="1:6" x14ac:dyDescent="0.35">
      <c r="A396">
        <v>394</v>
      </c>
      <c r="B396">
        <f t="shared" ca="1" si="19"/>
        <v>1.1086514147706936</v>
      </c>
      <c r="C396">
        <f t="shared" ca="1" si="19"/>
        <v>1.5036404786129758</v>
      </c>
      <c r="D396">
        <f t="shared" ca="1" si="19"/>
        <v>0.38383812214882523</v>
      </c>
      <c r="E396">
        <f t="shared" ca="1" si="19"/>
        <v>1.526846522933299</v>
      </c>
      <c r="F396">
        <f t="shared" ca="1" si="19"/>
        <v>1.0985656730129914</v>
      </c>
    </row>
    <row r="397" spans="1:6" x14ac:dyDescent="0.35">
      <c r="A397">
        <v>395</v>
      </c>
      <c r="B397">
        <f t="shared" ca="1" si="19"/>
        <v>-0.73354348479359222</v>
      </c>
      <c r="C397">
        <f t="shared" ca="1" si="19"/>
        <v>0.70279722314852144</v>
      </c>
      <c r="D397">
        <f t="shared" ca="1" si="19"/>
        <v>-9.2335576395006502E-2</v>
      </c>
      <c r="E397">
        <f t="shared" ca="1" si="19"/>
        <v>0.57888996477982546</v>
      </c>
      <c r="F397">
        <f t="shared" ca="1" si="19"/>
        <v>0.85018448818751513</v>
      </c>
    </row>
    <row r="398" spans="1:6" x14ac:dyDescent="0.35">
      <c r="A398">
        <v>396</v>
      </c>
      <c r="B398">
        <f t="shared" ca="1" si="19"/>
        <v>1.1603421083570855</v>
      </c>
      <c r="C398">
        <f t="shared" ca="1" si="19"/>
        <v>0.2048970837327258</v>
      </c>
      <c r="D398">
        <f t="shared" ca="1" si="19"/>
        <v>-0.64662004460327782</v>
      </c>
      <c r="E398">
        <f t="shared" ca="1" si="19"/>
        <v>1.1279089319708684</v>
      </c>
      <c r="F398">
        <f t="shared" ca="1" si="19"/>
        <v>-2.6378495370665118</v>
      </c>
    </row>
    <row r="399" spans="1:6" x14ac:dyDescent="0.35">
      <c r="A399">
        <v>397</v>
      </c>
      <c r="B399">
        <f t="shared" ca="1" si="19"/>
        <v>1.3882944694495689</v>
      </c>
      <c r="C399">
        <f t="shared" ca="1" si="19"/>
        <v>0.99170863396389841</v>
      </c>
      <c r="D399">
        <f t="shared" ca="1" si="19"/>
        <v>0.91904120929424116</v>
      </c>
      <c r="E399">
        <f t="shared" ca="1" si="19"/>
        <v>0.85174098150865796</v>
      </c>
      <c r="F399">
        <f t="shared" ca="1" si="19"/>
        <v>-0.4546881198549913</v>
      </c>
    </row>
    <row r="400" spans="1:6" x14ac:dyDescent="0.35">
      <c r="A400">
        <v>398</v>
      </c>
      <c r="B400">
        <f t="shared" ca="1" si="19"/>
        <v>-0.52177262820244308</v>
      </c>
      <c r="C400">
        <f t="shared" ca="1" si="19"/>
        <v>-0.50176623571441581</v>
      </c>
      <c r="D400">
        <f t="shared" ca="1" si="19"/>
        <v>-3.854795871795056E-2</v>
      </c>
      <c r="E400">
        <f t="shared" ca="1" si="19"/>
        <v>-2.0914198452387707</v>
      </c>
      <c r="F400">
        <f t="shared" ca="1" si="19"/>
        <v>0.77635462987895687</v>
      </c>
    </row>
    <row r="401" spans="1:6" x14ac:dyDescent="0.35">
      <c r="A401">
        <v>399</v>
      </c>
      <c r="B401">
        <f t="shared" ca="1" si="19"/>
        <v>0.57056179928628559</v>
      </c>
      <c r="C401">
        <f t="shared" ca="1" si="19"/>
        <v>-0.95670189159543495</v>
      </c>
      <c r="D401">
        <f t="shared" ca="1" si="19"/>
        <v>-1.2340463308512049</v>
      </c>
      <c r="E401">
        <f t="shared" ca="1" si="19"/>
        <v>-1.1423775465217083</v>
      </c>
      <c r="F401">
        <f t="shared" ca="1" si="19"/>
        <v>-1.0578875621815274</v>
      </c>
    </row>
    <row r="402" spans="1:6" x14ac:dyDescent="0.35">
      <c r="A402">
        <v>400</v>
      </c>
      <c r="B402">
        <f t="shared" ca="1" si="19"/>
        <v>0.42570506318383472</v>
      </c>
      <c r="C402">
        <f t="shared" ca="1" si="19"/>
        <v>-0.45405828110351981</v>
      </c>
      <c r="D402">
        <f t="shared" ca="1" si="19"/>
        <v>1.172295736910195</v>
      </c>
      <c r="E402">
        <f t="shared" ca="1" si="19"/>
        <v>-0.31893112609334079</v>
      </c>
      <c r="F402">
        <f t="shared" ca="1" si="19"/>
        <v>0.18603619237503061</v>
      </c>
    </row>
    <row r="403" spans="1:6" x14ac:dyDescent="0.35">
      <c r="A403">
        <v>401</v>
      </c>
      <c r="B403">
        <f t="shared" ca="1" si="19"/>
        <v>-2.2419850177762495</v>
      </c>
      <c r="C403">
        <f t="shared" ca="1" si="19"/>
        <v>0.63807234416154224</v>
      </c>
      <c r="D403">
        <f t="shared" ca="1" si="19"/>
        <v>1.859500647528137</v>
      </c>
      <c r="E403">
        <f t="shared" ca="1" si="19"/>
        <v>-0.1493928046822082</v>
      </c>
      <c r="F403">
        <f t="shared" ca="1" si="19"/>
        <v>-0.96830634426685691</v>
      </c>
    </row>
    <row r="404" spans="1:6" x14ac:dyDescent="0.35">
      <c r="A404">
        <v>402</v>
      </c>
      <c r="B404">
        <f t="shared" ca="1" si="19"/>
        <v>1.4887300781853388</v>
      </c>
      <c r="C404">
        <f t="shared" ca="1" si="19"/>
        <v>-0.5522151679760291</v>
      </c>
      <c r="D404">
        <f t="shared" ca="1" si="19"/>
        <v>0.28077395498809044</v>
      </c>
      <c r="E404">
        <f t="shared" ca="1" si="19"/>
        <v>0.55663614900500291</v>
      </c>
      <c r="F404">
        <f t="shared" ca="1" si="19"/>
        <v>0.28997207217169879</v>
      </c>
    </row>
    <row r="405" spans="1:6" x14ac:dyDescent="0.35">
      <c r="A405">
        <v>403</v>
      </c>
      <c r="B405">
        <f t="shared" ca="1" si="19"/>
        <v>1.1419599898713193</v>
      </c>
      <c r="C405">
        <f t="shared" ca="1" si="19"/>
        <v>-0.99635131793802401</v>
      </c>
      <c r="D405">
        <f t="shared" ca="1" si="19"/>
        <v>-0.62017146745237239</v>
      </c>
      <c r="E405">
        <f t="shared" ca="1" si="19"/>
        <v>-1.313227477804058</v>
      </c>
      <c r="F405">
        <f t="shared" ca="1" si="19"/>
        <v>-0.55229060002534835</v>
      </c>
    </row>
    <row r="406" spans="1:6" x14ac:dyDescent="0.35">
      <c r="A406">
        <v>404</v>
      </c>
      <c r="B406">
        <f t="shared" ca="1" si="19"/>
        <v>-0.7647104572310558</v>
      </c>
      <c r="C406">
        <f t="shared" ca="1" si="19"/>
        <v>-0.64667597345086236</v>
      </c>
      <c r="D406">
        <f t="shared" ca="1" si="19"/>
        <v>-0.56874169184487267</v>
      </c>
      <c r="E406">
        <f t="shared" ca="1" si="19"/>
        <v>1.057337894391869</v>
      </c>
      <c r="F406">
        <f t="shared" ca="1" si="19"/>
        <v>1.0721397508323398</v>
      </c>
    </row>
    <row r="407" spans="1:6" x14ac:dyDescent="0.35">
      <c r="A407">
        <v>405</v>
      </c>
      <c r="B407">
        <f t="shared" ca="1" si="19"/>
        <v>0.17956831068974571</v>
      </c>
      <c r="C407">
        <f t="shared" ca="1" si="19"/>
        <v>-1.2032362868337338</v>
      </c>
      <c r="D407">
        <f t="shared" ca="1" si="19"/>
        <v>-1.4420511749497749</v>
      </c>
      <c r="E407">
        <f t="shared" ca="1" si="19"/>
        <v>-5.1904313057710635E-2</v>
      </c>
      <c r="F407">
        <f t="shared" ca="1" si="19"/>
        <v>2.0105371664529512</v>
      </c>
    </row>
    <row r="408" spans="1:6" x14ac:dyDescent="0.35">
      <c r="A408">
        <v>406</v>
      </c>
      <c r="B408">
        <f t="shared" ca="1" si="19"/>
        <v>0.23611175053795294</v>
      </c>
      <c r="C408">
        <f t="shared" ca="1" si="19"/>
        <v>-1.3629797827631898</v>
      </c>
      <c r="D408">
        <f t="shared" ca="1" si="19"/>
        <v>-0.36835302085099558</v>
      </c>
      <c r="E408">
        <f t="shared" ca="1" si="19"/>
        <v>-0.66925360998323458</v>
      </c>
      <c r="F408">
        <f t="shared" ca="1" si="19"/>
        <v>2.0173776009340219</v>
      </c>
    </row>
    <row r="409" spans="1:6" x14ac:dyDescent="0.35">
      <c r="A409">
        <v>407</v>
      </c>
      <c r="B409">
        <f t="shared" ca="1" si="19"/>
        <v>0.90188699497642055</v>
      </c>
      <c r="C409">
        <f t="shared" ca="1" si="19"/>
        <v>-0.13959171633306106</v>
      </c>
      <c r="D409">
        <f t="shared" ca="1" si="19"/>
        <v>-0.38783831770525751</v>
      </c>
      <c r="E409">
        <f t="shared" ca="1" si="19"/>
        <v>-0.16329853164687166</v>
      </c>
      <c r="F409">
        <f t="shared" ca="1" si="19"/>
        <v>-3.0670642466136849E-2</v>
      </c>
    </row>
    <row r="410" spans="1:6" x14ac:dyDescent="0.35">
      <c r="A410">
        <v>408</v>
      </c>
      <c r="B410">
        <f t="shared" ca="1" si="19"/>
        <v>-0.87155824641679491</v>
      </c>
      <c r="C410">
        <f t="shared" ca="1" si="19"/>
        <v>-0.13364196761389741</v>
      </c>
      <c r="D410">
        <f t="shared" ca="1" si="19"/>
        <v>0.84321661878139875</v>
      </c>
      <c r="E410">
        <f t="shared" ca="1" si="19"/>
        <v>0.31796396210052769</v>
      </c>
      <c r="F410">
        <f t="shared" ca="1" si="19"/>
        <v>1.1652430588002198</v>
      </c>
    </row>
    <row r="411" spans="1:6" x14ac:dyDescent="0.35">
      <c r="A411">
        <v>409</v>
      </c>
      <c r="B411">
        <f t="shared" ca="1" si="19"/>
        <v>-0.49227695103458458</v>
      </c>
      <c r="C411">
        <f t="shared" ca="1" si="19"/>
        <v>0.31614632687759614</v>
      </c>
      <c r="D411">
        <f t="shared" ca="1" si="19"/>
        <v>-0.62274986577548408</v>
      </c>
      <c r="E411">
        <f t="shared" ca="1" si="19"/>
        <v>1.1884857275315277</v>
      </c>
      <c r="F411">
        <f t="shared" ca="1" si="19"/>
        <v>1.7024261340156233</v>
      </c>
    </row>
    <row r="412" spans="1:6" x14ac:dyDescent="0.35">
      <c r="A412">
        <v>410</v>
      </c>
      <c r="B412">
        <f t="shared" ca="1" si="19"/>
        <v>-1.901907730262665</v>
      </c>
      <c r="C412">
        <f t="shared" ca="1" si="19"/>
        <v>1.2772525457789037</v>
      </c>
      <c r="D412">
        <f t="shared" ca="1" si="19"/>
        <v>-0.12887142062379164</v>
      </c>
      <c r="E412">
        <f t="shared" ca="1" si="19"/>
        <v>2.3027862381681361</v>
      </c>
      <c r="F412">
        <f t="shared" ca="1" si="19"/>
        <v>0.2230268662611547</v>
      </c>
    </row>
    <row r="413" spans="1:6" x14ac:dyDescent="0.35">
      <c r="A413">
        <v>411</v>
      </c>
      <c r="B413">
        <f t="shared" ca="1" si="19"/>
        <v>-0.96164927489542118</v>
      </c>
      <c r="C413">
        <f t="shared" ca="1" si="19"/>
        <v>-1.5596645911897544</v>
      </c>
      <c r="D413">
        <f t="shared" ca="1" si="19"/>
        <v>-1.6709575858264065</v>
      </c>
      <c r="E413">
        <f t="shared" ca="1" si="19"/>
        <v>-1.7608130668034105</v>
      </c>
      <c r="F413">
        <f t="shared" ca="1" si="19"/>
        <v>-0.95872917983328931</v>
      </c>
    </row>
    <row r="414" spans="1:6" x14ac:dyDescent="0.35">
      <c r="A414">
        <v>412</v>
      </c>
      <c r="B414">
        <f t="shared" ca="1" si="19"/>
        <v>0.78628604610256814</v>
      </c>
      <c r="C414">
        <f t="shared" ca="1" si="19"/>
        <v>1.0592850616343086</v>
      </c>
      <c r="D414">
        <f t="shared" ca="1" si="19"/>
        <v>-4.7238843599642158E-3</v>
      </c>
      <c r="E414">
        <f t="shared" ca="1" si="19"/>
        <v>0.88165418249829108</v>
      </c>
      <c r="F414">
        <f t="shared" ca="1" si="19"/>
        <v>-2.6756851081319968</v>
      </c>
    </row>
    <row r="415" spans="1:6" x14ac:dyDescent="0.35">
      <c r="A415">
        <v>413</v>
      </c>
      <c r="B415">
        <f t="shared" ca="1" si="19"/>
        <v>1.4238366482666358</v>
      </c>
      <c r="C415">
        <f t="shared" ca="1" si="19"/>
        <v>0.36586420240290374</v>
      </c>
      <c r="D415">
        <f t="shared" ca="1" si="19"/>
        <v>0.40209233796849814</v>
      </c>
      <c r="E415">
        <f t="shared" ca="1" si="19"/>
        <v>0.53706412657590386</v>
      </c>
      <c r="F415">
        <f t="shared" ca="1" si="19"/>
        <v>-0.17870468970671408</v>
      </c>
    </row>
    <row r="416" spans="1:6" x14ac:dyDescent="0.35">
      <c r="A416">
        <v>414</v>
      </c>
      <c r="B416">
        <f t="shared" ca="1" si="19"/>
        <v>-0.53215695462295665</v>
      </c>
      <c r="C416">
        <f t="shared" ca="1" si="19"/>
        <v>-1.6617141693386646</v>
      </c>
      <c r="D416">
        <f t="shared" ca="1" si="19"/>
        <v>8.7747504297330553E-2</v>
      </c>
      <c r="E416">
        <f t="shared" ca="1" si="19"/>
        <v>-0.68938878035899798</v>
      </c>
      <c r="F416">
        <f t="shared" ca="1" si="19"/>
        <v>-0.35603272788734391</v>
      </c>
    </row>
    <row r="417" spans="1:6" x14ac:dyDescent="0.35">
      <c r="A417">
        <v>415</v>
      </c>
      <c r="B417">
        <f t="shared" ca="1" si="19"/>
        <v>-0.46244775405366895</v>
      </c>
      <c r="C417">
        <f t="shared" ca="1" si="19"/>
        <v>1.2385671264459788</v>
      </c>
      <c r="D417">
        <f t="shared" ca="1" si="19"/>
        <v>-1.19180033680731</v>
      </c>
      <c r="E417">
        <f t="shared" ca="1" si="19"/>
        <v>-1.6497633350766052</v>
      </c>
      <c r="F417">
        <f t="shared" ca="1" si="19"/>
        <v>-0.70035914105548203</v>
      </c>
    </row>
    <row r="418" spans="1:6" x14ac:dyDescent="0.35">
      <c r="A418">
        <v>416</v>
      </c>
      <c r="B418">
        <f t="shared" ca="1" si="19"/>
        <v>1.291797466989163</v>
      </c>
      <c r="C418">
        <f t="shared" ca="1" si="19"/>
        <v>1.3677479605876155</v>
      </c>
      <c r="D418">
        <f t="shared" ca="1" si="19"/>
        <v>1.1897418445727198E-2</v>
      </c>
      <c r="E418">
        <f t="shared" ca="1" si="19"/>
        <v>-1.1152894647933858</v>
      </c>
      <c r="F418">
        <f t="shared" ca="1" si="19"/>
        <v>0.34695806888325992</v>
      </c>
    </row>
    <row r="419" spans="1:6" x14ac:dyDescent="0.35">
      <c r="A419">
        <v>417</v>
      </c>
      <c r="B419">
        <f t="shared" ca="1" si="19"/>
        <v>-0.46397598022411157</v>
      </c>
      <c r="C419">
        <f t="shared" ca="1" si="19"/>
        <v>0.14231942504677839</v>
      </c>
      <c r="D419">
        <f t="shared" ca="1" si="19"/>
        <v>0.55337931307682175</v>
      </c>
      <c r="E419">
        <f t="shared" ca="1" si="19"/>
        <v>-0.39624041709046309</v>
      </c>
      <c r="F419">
        <f t="shared" ca="1" si="19"/>
        <v>-0.73459257123682131</v>
      </c>
    </row>
    <row r="420" spans="1:6" x14ac:dyDescent="0.35">
      <c r="A420">
        <v>418</v>
      </c>
      <c r="B420">
        <f t="shared" ca="1" si="19"/>
        <v>0.78179911751610398</v>
      </c>
      <c r="C420">
        <f t="shared" ca="1" si="19"/>
        <v>0.65604464174137755</v>
      </c>
      <c r="D420">
        <f t="shared" ca="1" si="19"/>
        <v>0.90398805829700579</v>
      </c>
      <c r="E420">
        <f t="shared" ca="1" si="19"/>
        <v>1.693177719903465</v>
      </c>
      <c r="F420">
        <f t="shared" ca="1" si="19"/>
        <v>3.1402765302528692</v>
      </c>
    </row>
    <row r="421" spans="1:6" x14ac:dyDescent="0.35">
      <c r="A421">
        <v>419</v>
      </c>
      <c r="B421">
        <f t="shared" ca="1" si="19"/>
        <v>-0.76200658469010241</v>
      </c>
      <c r="C421">
        <f t="shared" ca="1" si="19"/>
        <v>-0.87956576748196458</v>
      </c>
      <c r="D421">
        <f t="shared" ca="1" si="19"/>
        <v>0.36835474869937251</v>
      </c>
      <c r="E421">
        <f t="shared" ca="1" si="19"/>
        <v>-0.53755391114353834</v>
      </c>
      <c r="F421">
        <f t="shared" ca="1" si="19"/>
        <v>-0.25916447010444021</v>
      </c>
    </row>
    <row r="422" spans="1:6" x14ac:dyDescent="0.35">
      <c r="A422">
        <v>420</v>
      </c>
      <c r="B422">
        <f t="shared" ca="1" si="19"/>
        <v>1.33680329464464</v>
      </c>
      <c r="C422">
        <f t="shared" ca="1" si="19"/>
        <v>1.814791291963729</v>
      </c>
      <c r="D422">
        <f t="shared" ca="1" si="19"/>
        <v>-0.3599682999145602</v>
      </c>
      <c r="E422">
        <f t="shared" ca="1" si="19"/>
        <v>-0.23475949001751498</v>
      </c>
      <c r="F422">
        <f t="shared" ca="1" si="19"/>
        <v>-1.8399613736357798</v>
      </c>
    </row>
    <row r="423" spans="1:6" x14ac:dyDescent="0.35">
      <c r="A423">
        <v>421</v>
      </c>
      <c r="B423">
        <f t="shared" ca="1" si="19"/>
        <v>0.87666249352990977</v>
      </c>
      <c r="C423">
        <f t="shared" ca="1" si="19"/>
        <v>-1.5283418120718701</v>
      </c>
      <c r="D423">
        <f t="shared" ca="1" si="19"/>
        <v>-1.4414223919943217</v>
      </c>
      <c r="E423">
        <f t="shared" ca="1" si="19"/>
        <v>-0.45490026973816866</v>
      </c>
      <c r="F423">
        <f t="shared" ca="1" si="19"/>
        <v>0.20383649329618952</v>
      </c>
    </row>
    <row r="424" spans="1:6" x14ac:dyDescent="0.35">
      <c r="A424">
        <v>422</v>
      </c>
      <c r="B424">
        <f t="shared" ca="1" si="19"/>
        <v>1.1961370478451003</v>
      </c>
      <c r="C424">
        <f t="shared" ca="1" si="19"/>
        <v>-2.5251786405488561</v>
      </c>
      <c r="D424">
        <f t="shared" ca="1" si="19"/>
        <v>-0.15032423740037162</v>
      </c>
      <c r="E424">
        <f t="shared" ca="1" si="19"/>
        <v>-0.57466228975609035</v>
      </c>
      <c r="F424">
        <f t="shared" ca="1" si="19"/>
        <v>0.47478755066851047</v>
      </c>
    </row>
    <row r="425" spans="1:6" x14ac:dyDescent="0.35">
      <c r="A425">
        <v>423</v>
      </c>
      <c r="B425">
        <f t="shared" ca="1" si="19"/>
        <v>-0.51867572150780716</v>
      </c>
      <c r="C425">
        <f t="shared" ca="1" si="19"/>
        <v>-0.16843114106676974</v>
      </c>
      <c r="D425">
        <f t="shared" ca="1" si="19"/>
        <v>1.7693517514442849</v>
      </c>
      <c r="E425">
        <f t="shared" ca="1" si="19"/>
        <v>-1.4779121217410394</v>
      </c>
      <c r="F425">
        <f t="shared" ca="1" si="19"/>
        <v>-0.83711154930581599</v>
      </c>
    </row>
    <row r="426" spans="1:6" x14ac:dyDescent="0.35">
      <c r="A426">
        <v>424</v>
      </c>
      <c r="B426">
        <f t="shared" ca="1" si="19"/>
        <v>-2.2226456817420948</v>
      </c>
      <c r="C426">
        <f t="shared" ca="1" si="19"/>
        <v>1.0518934568495486</v>
      </c>
      <c r="D426">
        <f t="shared" ca="1" si="19"/>
        <v>0.2563762557554618</v>
      </c>
      <c r="E426">
        <f t="shared" ca="1" si="19"/>
        <v>-8.7176706578734817E-2</v>
      </c>
      <c r="F426">
        <f t="shared" ca="1" si="19"/>
        <v>-0.39834748772039141</v>
      </c>
    </row>
    <row r="427" spans="1:6" x14ac:dyDescent="0.35">
      <c r="A427">
        <v>425</v>
      </c>
      <c r="B427">
        <f t="shared" ca="1" si="19"/>
        <v>-0.27968504110457887</v>
      </c>
      <c r="C427">
        <f t="shared" ca="1" si="19"/>
        <v>0.66754559767311605</v>
      </c>
      <c r="D427">
        <f t="shared" ca="1" si="19"/>
        <v>1.3142455681023832</v>
      </c>
      <c r="E427">
        <f t="shared" ca="1" si="19"/>
        <v>0.88528844348618152</v>
      </c>
      <c r="F427">
        <f t="shared" ca="1" si="19"/>
        <v>-1.1884168423617394</v>
      </c>
    </row>
    <row r="428" spans="1:6" x14ac:dyDescent="0.35">
      <c r="A428">
        <v>426</v>
      </c>
      <c r="B428">
        <f t="shared" ca="1" si="19"/>
        <v>1.2307770836563152</v>
      </c>
      <c r="C428">
        <f t="shared" ca="1" si="19"/>
        <v>-1.0060596836615063</v>
      </c>
      <c r="D428">
        <f t="shared" ca="1" si="19"/>
        <v>-0.5010994411318016</v>
      </c>
      <c r="E428">
        <f t="shared" ca="1" si="19"/>
        <v>-2.8185548171281976E-2</v>
      </c>
      <c r="F428">
        <f t="shared" ca="1" si="19"/>
        <v>0.38590326310275308</v>
      </c>
    </row>
    <row r="429" spans="1:6" x14ac:dyDescent="0.35">
      <c r="A429">
        <v>427</v>
      </c>
      <c r="B429">
        <f t="shared" ca="1" si="19"/>
        <v>9.8228592319927213E-2</v>
      </c>
      <c r="C429">
        <f t="shared" ca="1" si="19"/>
        <v>2.0545011453040738</v>
      </c>
      <c r="D429">
        <f t="shared" ca="1" si="19"/>
        <v>0.17975616100876191</v>
      </c>
      <c r="E429">
        <f t="shared" ca="1" si="19"/>
        <v>0.60239412122524827</v>
      </c>
      <c r="F429">
        <f t="shared" ca="1" si="19"/>
        <v>-2.1036089508065627</v>
      </c>
    </row>
    <row r="430" spans="1:6" x14ac:dyDescent="0.35">
      <c r="A430">
        <v>428</v>
      </c>
      <c r="B430">
        <f t="shared" ca="1" si="19"/>
        <v>0.1732787551150051</v>
      </c>
      <c r="C430">
        <f t="shared" ca="1" si="19"/>
        <v>-0.48422514725300747</v>
      </c>
      <c r="D430">
        <f t="shared" ca="1" si="19"/>
        <v>1.3264222571846485</v>
      </c>
      <c r="E430">
        <f t="shared" ca="1" si="19"/>
        <v>-0.52725634420913958</v>
      </c>
      <c r="F430">
        <f t="shared" ca="1" si="19"/>
        <v>-2.0569859840410483</v>
      </c>
    </row>
    <row r="431" spans="1:6" x14ac:dyDescent="0.35">
      <c r="A431">
        <v>429</v>
      </c>
      <c r="B431">
        <f t="shared" ca="1" si="19"/>
        <v>-0.21104856078257647</v>
      </c>
      <c r="C431">
        <f t="shared" ca="1" si="19"/>
        <v>-2.0531033837749271</v>
      </c>
      <c r="D431">
        <f t="shared" ca="1" si="19"/>
        <v>1.7413278343642014</v>
      </c>
      <c r="E431">
        <f t="shared" ca="1" si="19"/>
        <v>-0.81822576881841724</v>
      </c>
      <c r="F431">
        <f t="shared" ca="1" si="19"/>
        <v>0.25321890249347662</v>
      </c>
    </row>
    <row r="432" spans="1:6" x14ac:dyDescent="0.35">
      <c r="A432">
        <v>430</v>
      </c>
      <c r="B432">
        <f t="shared" ca="1" si="19"/>
        <v>-0.79292387814754872</v>
      </c>
      <c r="C432">
        <f t="shared" ca="1" si="19"/>
        <v>0.10717427296709767</v>
      </c>
      <c r="D432">
        <f t="shared" ca="1" si="19"/>
        <v>0.61664685891323756</v>
      </c>
      <c r="E432">
        <f t="shared" ca="1" si="19"/>
        <v>-0.31108363357000429</v>
      </c>
      <c r="F432">
        <f t="shared" ca="1" si="19"/>
        <v>-1.6284218852817136</v>
      </c>
    </row>
    <row r="433" spans="1:6" x14ac:dyDescent="0.35">
      <c r="A433">
        <v>431</v>
      </c>
      <c r="B433">
        <f t="shared" ca="1" si="19"/>
        <v>0.30422536060859812</v>
      </c>
      <c r="C433">
        <f t="shared" ca="1" si="19"/>
        <v>-0.22724556492191222</v>
      </c>
      <c r="D433">
        <f t="shared" ca="1" si="19"/>
        <v>-0.8720906941387051</v>
      </c>
      <c r="E433">
        <f t="shared" ca="1" si="19"/>
        <v>-2.3290940763488928E-2</v>
      </c>
      <c r="F433">
        <f t="shared" ca="1" si="19"/>
        <v>0.32007098037729304</v>
      </c>
    </row>
    <row r="434" spans="1:6" x14ac:dyDescent="0.35">
      <c r="A434">
        <v>432</v>
      </c>
      <c r="B434">
        <f t="shared" ca="1" si="19"/>
        <v>-1.1867780888469484</v>
      </c>
      <c r="C434">
        <f t="shared" ca="1" si="19"/>
        <v>-1.047471477094631</v>
      </c>
      <c r="D434">
        <f t="shared" ca="1" si="19"/>
        <v>8.132579659286418E-2</v>
      </c>
      <c r="E434">
        <f t="shared" ca="1" si="19"/>
        <v>1.3321333768656403</v>
      </c>
      <c r="F434">
        <f t="shared" ca="1" si="19"/>
        <v>-0.27908782441195695</v>
      </c>
    </row>
    <row r="435" spans="1:6" x14ac:dyDescent="0.35">
      <c r="A435">
        <v>433</v>
      </c>
      <c r="B435">
        <f t="shared" ca="1" si="19"/>
        <v>0.30301307984786319</v>
      </c>
      <c r="C435">
        <f t="shared" ca="1" si="19"/>
        <v>1.3830169837400033</v>
      </c>
      <c r="D435">
        <f t="shared" ca="1" si="19"/>
        <v>1.3030125767533471</v>
      </c>
      <c r="E435">
        <f t="shared" ca="1" si="19"/>
        <v>-0.35631936643553341</v>
      </c>
      <c r="F435">
        <f t="shared" ref="C435:F450" ca="1" si="20">_xlfn.NORM.S.INV(RAND())</f>
        <v>-1.3254550357959152</v>
      </c>
    </row>
    <row r="436" spans="1:6" x14ac:dyDescent="0.35">
      <c r="A436">
        <v>434</v>
      </c>
      <c r="B436">
        <f t="shared" ca="1" si="19"/>
        <v>-0.17340508604627389</v>
      </c>
      <c r="C436">
        <f t="shared" ca="1" si="20"/>
        <v>0.13175614184139842</v>
      </c>
      <c r="D436">
        <f t="shared" ca="1" si="20"/>
        <v>-0.64719678637568712</v>
      </c>
      <c r="E436">
        <f t="shared" ca="1" si="20"/>
        <v>2.1410570256630295</v>
      </c>
      <c r="F436">
        <f t="shared" ca="1" si="20"/>
        <v>1.6504786275267751</v>
      </c>
    </row>
    <row r="437" spans="1:6" x14ac:dyDescent="0.35">
      <c r="A437">
        <v>435</v>
      </c>
      <c r="B437">
        <f t="shared" ca="1" si="19"/>
        <v>0.39625954560945204</v>
      </c>
      <c r="C437">
        <f t="shared" ca="1" si="20"/>
        <v>0.71877931870086509</v>
      </c>
      <c r="D437">
        <f t="shared" ca="1" si="20"/>
        <v>0.53913334037215743</v>
      </c>
      <c r="E437">
        <f t="shared" ca="1" si="20"/>
        <v>-0.45273822426942306</v>
      </c>
      <c r="F437">
        <f t="shared" ca="1" si="20"/>
        <v>-0.43141846843075554</v>
      </c>
    </row>
    <row r="438" spans="1:6" x14ac:dyDescent="0.35">
      <c r="A438">
        <v>436</v>
      </c>
      <c r="B438">
        <f t="shared" ca="1" si="19"/>
        <v>0.44762766062442283</v>
      </c>
      <c r="C438">
        <f t="shared" ca="1" si="20"/>
        <v>0.38995616202662609</v>
      </c>
      <c r="D438">
        <f t="shared" ca="1" si="20"/>
        <v>-1.1911477545848801</v>
      </c>
      <c r="E438">
        <f t="shared" ca="1" si="20"/>
        <v>0.73682680283126023</v>
      </c>
      <c r="F438">
        <f t="shared" ca="1" si="20"/>
        <v>-0.49496665367037934</v>
      </c>
    </row>
    <row r="439" spans="1:6" x14ac:dyDescent="0.35">
      <c r="A439">
        <v>437</v>
      </c>
      <c r="B439">
        <f t="shared" ca="1" si="19"/>
        <v>-0.37492586550567836</v>
      </c>
      <c r="C439">
        <f t="shared" ca="1" si="20"/>
        <v>0.42013991267239276</v>
      </c>
      <c r="D439">
        <f t="shared" ca="1" si="20"/>
        <v>-2.1249175787650181</v>
      </c>
      <c r="E439">
        <f t="shared" ca="1" si="20"/>
        <v>0.16108922899021505</v>
      </c>
      <c r="F439">
        <f t="shared" ca="1" si="20"/>
        <v>1.7359400902917281</v>
      </c>
    </row>
    <row r="440" spans="1:6" x14ac:dyDescent="0.35">
      <c r="A440">
        <v>438</v>
      </c>
      <c r="B440">
        <f t="shared" ca="1" si="19"/>
        <v>0.90932540063351242</v>
      </c>
      <c r="C440">
        <f t="shared" ca="1" si="20"/>
        <v>8.1875836677405806E-2</v>
      </c>
      <c r="D440">
        <f t="shared" ca="1" si="20"/>
        <v>-0.1019056659183821</v>
      </c>
      <c r="E440">
        <f t="shared" ca="1" si="20"/>
        <v>0.78412923853492444</v>
      </c>
      <c r="F440">
        <f t="shared" ca="1" si="20"/>
        <v>0.89964129075658095</v>
      </c>
    </row>
    <row r="441" spans="1:6" x14ac:dyDescent="0.35">
      <c r="A441">
        <v>439</v>
      </c>
      <c r="B441">
        <f t="shared" ca="1" si="19"/>
        <v>-0.92817643335962663</v>
      </c>
      <c r="C441">
        <f t="shared" ca="1" si="20"/>
        <v>0.55244218165920489</v>
      </c>
      <c r="D441">
        <f t="shared" ca="1" si="20"/>
        <v>9.9072796282304781E-2</v>
      </c>
      <c r="E441">
        <f t="shared" ca="1" si="20"/>
        <v>0.10933738506006288</v>
      </c>
      <c r="F441">
        <f t="shared" ca="1" si="20"/>
        <v>1.4298139276658322</v>
      </c>
    </row>
    <row r="442" spans="1:6" x14ac:dyDescent="0.35">
      <c r="A442">
        <v>440</v>
      </c>
      <c r="B442">
        <f t="shared" ca="1" si="19"/>
        <v>-1.0737956899581032</v>
      </c>
      <c r="C442">
        <f t="shared" ca="1" si="20"/>
        <v>-0.57197760494471617</v>
      </c>
      <c r="D442">
        <f t="shared" ca="1" si="20"/>
        <v>-0.30435183122085646</v>
      </c>
      <c r="E442">
        <f t="shared" ca="1" si="20"/>
        <v>1.365432448779091</v>
      </c>
      <c r="F442">
        <f t="shared" ca="1" si="20"/>
        <v>-0.38484215285178475</v>
      </c>
    </row>
    <row r="443" spans="1:6" x14ac:dyDescent="0.35">
      <c r="A443">
        <v>441</v>
      </c>
      <c r="B443">
        <f t="shared" ca="1" si="19"/>
        <v>0.12739425133044502</v>
      </c>
      <c r="C443">
        <f t="shared" ca="1" si="20"/>
        <v>4.8587994402171569E-2</v>
      </c>
      <c r="D443">
        <f t="shared" ca="1" si="20"/>
        <v>-0.15343277846510259</v>
      </c>
      <c r="E443">
        <f t="shared" ca="1" si="20"/>
        <v>0.42390270976165678</v>
      </c>
      <c r="F443">
        <f t="shared" ca="1" si="20"/>
        <v>-0.19226868099107031</v>
      </c>
    </row>
    <row r="444" spans="1:6" x14ac:dyDescent="0.35">
      <c r="A444">
        <v>442</v>
      </c>
      <c r="B444">
        <f t="shared" ca="1" si="19"/>
        <v>-1.5747124053426589</v>
      </c>
      <c r="C444">
        <f t="shared" ca="1" si="20"/>
        <v>0.4108624381703771</v>
      </c>
      <c r="D444">
        <f t="shared" ca="1" si="20"/>
        <v>0.75777349989951104</v>
      </c>
      <c r="E444">
        <f t="shared" ca="1" si="20"/>
        <v>-0.28731599796755741</v>
      </c>
      <c r="F444">
        <f t="shared" ca="1" si="20"/>
        <v>-1.7556580800247239</v>
      </c>
    </row>
    <row r="445" spans="1:6" x14ac:dyDescent="0.35">
      <c r="A445">
        <v>443</v>
      </c>
      <c r="B445">
        <f t="shared" ca="1" si="19"/>
        <v>1.339321026073947</v>
      </c>
      <c r="C445">
        <f t="shared" ca="1" si="20"/>
        <v>5.3495808755466084E-2</v>
      </c>
      <c r="D445">
        <f t="shared" ca="1" si="20"/>
        <v>-1.2248866379884777</v>
      </c>
      <c r="E445">
        <f t="shared" ca="1" si="20"/>
        <v>-1.0300947254905806</v>
      </c>
      <c r="F445">
        <f t="shared" ca="1" si="20"/>
        <v>-1.2301291894236457</v>
      </c>
    </row>
    <row r="446" spans="1:6" x14ac:dyDescent="0.35">
      <c r="A446">
        <v>444</v>
      </c>
      <c r="B446">
        <f t="shared" ca="1" si="19"/>
        <v>0.39904851269334501</v>
      </c>
      <c r="C446">
        <f t="shared" ca="1" si="20"/>
        <v>1.9586061308582876</v>
      </c>
      <c r="D446">
        <f t="shared" ca="1" si="20"/>
        <v>0.84162357810426536</v>
      </c>
      <c r="E446">
        <f t="shared" ca="1" si="20"/>
        <v>1.6175864907936399</v>
      </c>
      <c r="F446">
        <f t="shared" ca="1" si="20"/>
        <v>1.9269300587053739</v>
      </c>
    </row>
    <row r="447" spans="1:6" x14ac:dyDescent="0.35">
      <c r="A447">
        <v>445</v>
      </c>
      <c r="B447">
        <f t="shared" ca="1" si="19"/>
        <v>0.21442031538676781</v>
      </c>
      <c r="C447">
        <f t="shared" ca="1" si="20"/>
        <v>0.17490227578946396</v>
      </c>
      <c r="D447">
        <f t="shared" ca="1" si="20"/>
        <v>0.40171077314304926</v>
      </c>
      <c r="E447">
        <f t="shared" ca="1" si="20"/>
        <v>1.2704531821585141</v>
      </c>
      <c r="F447">
        <f t="shared" ca="1" si="20"/>
        <v>-0.74969872575013174</v>
      </c>
    </row>
    <row r="448" spans="1:6" x14ac:dyDescent="0.35">
      <c r="A448">
        <v>446</v>
      </c>
      <c r="B448">
        <f t="shared" ca="1" si="19"/>
        <v>-0.84445254321637142</v>
      </c>
      <c r="C448">
        <f t="shared" ca="1" si="20"/>
        <v>0.40720744852468493</v>
      </c>
      <c r="D448">
        <f t="shared" ca="1" si="20"/>
        <v>-0.46324605748237807</v>
      </c>
      <c r="E448">
        <f t="shared" ca="1" si="20"/>
        <v>-0.64625142541213731</v>
      </c>
      <c r="F448">
        <f t="shared" ca="1" si="20"/>
        <v>1.133378022964036</v>
      </c>
    </row>
    <row r="449" spans="1:6" x14ac:dyDescent="0.35">
      <c r="A449">
        <v>447</v>
      </c>
      <c r="B449">
        <f t="shared" ca="1" si="19"/>
        <v>0.17612584287169653</v>
      </c>
      <c r="C449">
        <f t="shared" ca="1" si="20"/>
        <v>0.32816520383852921</v>
      </c>
      <c r="D449">
        <f t="shared" ca="1" si="20"/>
        <v>0.29079127942638755</v>
      </c>
      <c r="E449">
        <f t="shared" ca="1" si="20"/>
        <v>0.50249475157123125</v>
      </c>
      <c r="F449">
        <f t="shared" ca="1" si="20"/>
        <v>-1.320228353753834</v>
      </c>
    </row>
    <row r="450" spans="1:6" x14ac:dyDescent="0.35">
      <c r="A450">
        <v>448</v>
      </c>
      <c r="B450">
        <f t="shared" ca="1" si="19"/>
        <v>0.26547509351915005</v>
      </c>
      <c r="C450">
        <f t="shared" ca="1" si="20"/>
        <v>0.99267793378266322</v>
      </c>
      <c r="D450">
        <f t="shared" ca="1" si="20"/>
        <v>-0.71900448865213817</v>
      </c>
      <c r="E450">
        <f t="shared" ca="1" si="20"/>
        <v>1.3106252994280572</v>
      </c>
      <c r="F450">
        <f t="shared" ca="1" si="20"/>
        <v>-7.4913643964732962E-2</v>
      </c>
    </row>
    <row r="451" spans="1:6" x14ac:dyDescent="0.35">
      <c r="A451">
        <v>449</v>
      </c>
      <c r="B451">
        <f t="shared" ca="1" si="19"/>
        <v>1.1949155546421908</v>
      </c>
      <c r="C451">
        <f t="shared" ref="C451:F451" ca="1" si="21">_xlfn.NORM.S.INV(RAND())</f>
        <v>-9.7680926270988039E-2</v>
      </c>
      <c r="D451">
        <f t="shared" ca="1" si="21"/>
        <v>0.26211392861168636</v>
      </c>
      <c r="E451">
        <f t="shared" ca="1" si="21"/>
        <v>0.52095239097659818</v>
      </c>
      <c r="F451">
        <f t="shared" ca="1" si="21"/>
        <v>1.0656923959246765</v>
      </c>
    </row>
    <row r="452" spans="1:6" x14ac:dyDescent="0.35">
      <c r="A452">
        <v>450</v>
      </c>
      <c r="B452">
        <f t="shared" ref="B452:F502" ca="1" si="22">_xlfn.NORM.S.INV(RAND())</f>
        <v>1.0038477970105184</v>
      </c>
      <c r="C452">
        <f t="shared" ca="1" si="22"/>
        <v>-0.86246953297618378</v>
      </c>
      <c r="D452">
        <f t="shared" ca="1" si="22"/>
        <v>1.5636016822059275</v>
      </c>
      <c r="E452">
        <f t="shared" ca="1" si="22"/>
        <v>-1.3691684007530542</v>
      </c>
      <c r="F452">
        <f t="shared" ca="1" si="22"/>
        <v>-2.2450638297464773</v>
      </c>
    </row>
    <row r="453" spans="1:6" x14ac:dyDescent="0.35">
      <c r="A453">
        <v>451</v>
      </c>
      <c r="B453">
        <f t="shared" ca="1" si="22"/>
        <v>-0.14319094572692004</v>
      </c>
      <c r="C453">
        <f t="shared" ca="1" si="22"/>
        <v>0.260752949555349</v>
      </c>
      <c r="D453">
        <f t="shared" ca="1" si="22"/>
        <v>1.9715024686048381</v>
      </c>
      <c r="E453">
        <f t="shared" ca="1" si="22"/>
        <v>0.8818174902283652</v>
      </c>
      <c r="F453">
        <f t="shared" ca="1" si="22"/>
        <v>-0.77426953647024122</v>
      </c>
    </row>
    <row r="454" spans="1:6" x14ac:dyDescent="0.35">
      <c r="A454">
        <v>452</v>
      </c>
      <c r="B454">
        <f t="shared" ca="1" si="22"/>
        <v>0.38029126940141605</v>
      </c>
      <c r="C454">
        <f t="shared" ca="1" si="22"/>
        <v>-0.35842814616058943</v>
      </c>
      <c r="D454">
        <f t="shared" ca="1" si="22"/>
        <v>2.1450242689610897</v>
      </c>
      <c r="E454">
        <f t="shared" ca="1" si="22"/>
        <v>0.28212376473209128</v>
      </c>
      <c r="F454">
        <f t="shared" ca="1" si="22"/>
        <v>0.30218125933985834</v>
      </c>
    </row>
    <row r="455" spans="1:6" x14ac:dyDescent="0.35">
      <c r="A455">
        <v>453</v>
      </c>
      <c r="B455">
        <f t="shared" ca="1" si="22"/>
        <v>-2.0179545966918369</v>
      </c>
      <c r="C455">
        <f t="shared" ca="1" si="22"/>
        <v>1.9027818542071375</v>
      </c>
      <c r="D455">
        <f t="shared" ca="1" si="22"/>
        <v>1.4650774019015744</v>
      </c>
      <c r="E455">
        <f t="shared" ca="1" si="22"/>
        <v>-0.57791017846880899</v>
      </c>
      <c r="F455">
        <f t="shared" ca="1" si="22"/>
        <v>5.5573787712875848E-2</v>
      </c>
    </row>
    <row r="456" spans="1:6" x14ac:dyDescent="0.35">
      <c r="A456">
        <v>454</v>
      </c>
      <c r="B456">
        <f t="shared" ca="1" si="22"/>
        <v>-0.75457483604533604</v>
      </c>
      <c r="C456">
        <f t="shared" ca="1" si="22"/>
        <v>-0.27353012671824395</v>
      </c>
      <c r="D456">
        <f t="shared" ca="1" si="22"/>
        <v>2.3694694807927803</v>
      </c>
      <c r="E456">
        <f t="shared" ca="1" si="22"/>
        <v>1.0511446380754417</v>
      </c>
      <c r="F456">
        <f t="shared" ca="1" si="22"/>
        <v>0.24383491670496965</v>
      </c>
    </row>
    <row r="457" spans="1:6" x14ac:dyDescent="0.35">
      <c r="A457">
        <v>455</v>
      </c>
      <c r="B457">
        <f t="shared" ca="1" si="22"/>
        <v>-0.38951957481224991</v>
      </c>
      <c r="C457">
        <f t="shared" ca="1" si="22"/>
        <v>3.4013998592003658E-2</v>
      </c>
      <c r="D457">
        <f t="shared" ca="1" si="22"/>
        <v>-0.9013891975482391</v>
      </c>
      <c r="E457">
        <f t="shared" ca="1" si="22"/>
        <v>0.70637581735475352</v>
      </c>
      <c r="F457">
        <f t="shared" ca="1" si="22"/>
        <v>0.72222192751959824</v>
      </c>
    </row>
    <row r="458" spans="1:6" x14ac:dyDescent="0.35">
      <c r="A458">
        <v>456</v>
      </c>
      <c r="B458">
        <f t="shared" ca="1" si="22"/>
        <v>0.8363798510063698</v>
      </c>
      <c r="C458">
        <f t="shared" ca="1" si="22"/>
        <v>0.87122069685473458</v>
      </c>
      <c r="D458">
        <f t="shared" ca="1" si="22"/>
        <v>-1.9738346290030111</v>
      </c>
      <c r="E458">
        <f t="shared" ca="1" si="22"/>
        <v>-0.52117037671770428</v>
      </c>
      <c r="F458">
        <f t="shared" ca="1" si="22"/>
        <v>1.4653360866598495</v>
      </c>
    </row>
    <row r="459" spans="1:6" x14ac:dyDescent="0.35">
      <c r="A459">
        <v>457</v>
      </c>
      <c r="B459">
        <f t="shared" ca="1" si="22"/>
        <v>-1.5956969312238851</v>
      </c>
      <c r="C459">
        <f t="shared" ca="1" si="22"/>
        <v>0.47216074230447813</v>
      </c>
      <c r="D459">
        <f t="shared" ca="1" si="22"/>
        <v>1.0022642324940907</v>
      </c>
      <c r="E459">
        <f t="shared" ca="1" si="22"/>
        <v>0.35247987075351683</v>
      </c>
      <c r="F459">
        <f t="shared" ca="1" si="22"/>
        <v>-1.3271175855178805</v>
      </c>
    </row>
    <row r="460" spans="1:6" x14ac:dyDescent="0.35">
      <c r="A460">
        <v>458</v>
      </c>
      <c r="B460">
        <f t="shared" ca="1" si="22"/>
        <v>0.26688092868676716</v>
      </c>
      <c r="C460">
        <f t="shared" ca="1" si="22"/>
        <v>1.1262631307629383</v>
      </c>
      <c r="D460">
        <f t="shared" ca="1" si="22"/>
        <v>-0.28824849314290452</v>
      </c>
      <c r="E460">
        <f t="shared" ca="1" si="22"/>
        <v>0.49267225815691185</v>
      </c>
      <c r="F460">
        <f t="shared" ca="1" si="22"/>
        <v>-1.4949763846514388</v>
      </c>
    </row>
    <row r="461" spans="1:6" x14ac:dyDescent="0.35">
      <c r="A461">
        <v>459</v>
      </c>
      <c r="B461">
        <f t="shared" ca="1" si="22"/>
        <v>-0.37091910587798071</v>
      </c>
      <c r="C461">
        <f t="shared" ca="1" si="22"/>
        <v>-0.19172300849657861</v>
      </c>
      <c r="D461">
        <f t="shared" ca="1" si="22"/>
        <v>6.9156146074925276E-2</v>
      </c>
      <c r="E461">
        <f t="shared" ca="1" si="22"/>
        <v>-1.3964078285197183</v>
      </c>
      <c r="F461">
        <f t="shared" ca="1" si="22"/>
        <v>-1.1715632161466034</v>
      </c>
    </row>
    <row r="462" spans="1:6" x14ac:dyDescent="0.35">
      <c r="A462">
        <v>460</v>
      </c>
      <c r="B462">
        <f t="shared" ca="1" si="22"/>
        <v>0.28563981137594568</v>
      </c>
      <c r="C462">
        <f t="shared" ca="1" si="22"/>
        <v>0.30775070113049435</v>
      </c>
      <c r="D462">
        <f t="shared" ca="1" si="22"/>
        <v>-1.1086494096895666E-2</v>
      </c>
      <c r="E462">
        <f t="shared" ca="1" si="22"/>
        <v>-0.26390533584336157</v>
      </c>
      <c r="F462">
        <f t="shared" ca="1" si="22"/>
        <v>0.58809322849103551</v>
      </c>
    </row>
    <row r="463" spans="1:6" x14ac:dyDescent="0.35">
      <c r="A463">
        <v>461</v>
      </c>
      <c r="B463">
        <f t="shared" ca="1" si="22"/>
        <v>-0.56196261546889181</v>
      </c>
      <c r="C463">
        <f t="shared" ca="1" si="22"/>
        <v>1.4511556710630846</v>
      </c>
      <c r="D463">
        <f t="shared" ca="1" si="22"/>
        <v>-0.72284440002973716</v>
      </c>
      <c r="E463">
        <f t="shared" ca="1" si="22"/>
        <v>0.40229701741553736</v>
      </c>
      <c r="F463">
        <f t="shared" ca="1" si="22"/>
        <v>-1.6211745941673839</v>
      </c>
    </row>
    <row r="464" spans="1:6" x14ac:dyDescent="0.35">
      <c r="A464">
        <v>462</v>
      </c>
      <c r="B464">
        <f t="shared" ca="1" si="22"/>
        <v>-3.7635238824523326E-2</v>
      </c>
      <c r="C464">
        <f t="shared" ca="1" si="22"/>
        <v>-1.2147859040242441</v>
      </c>
      <c r="D464">
        <f t="shared" ca="1" si="22"/>
        <v>8.8907451049177605E-2</v>
      </c>
      <c r="E464">
        <f t="shared" ca="1" si="22"/>
        <v>0.12746179413140196</v>
      </c>
      <c r="F464">
        <f t="shared" ca="1" si="22"/>
        <v>0.28990342452972784</v>
      </c>
    </row>
    <row r="465" spans="1:6" x14ac:dyDescent="0.35">
      <c r="A465">
        <v>463</v>
      </c>
      <c r="B465">
        <f t="shared" ca="1" si="22"/>
        <v>0.37083586328081292</v>
      </c>
      <c r="C465">
        <f t="shared" ca="1" si="22"/>
        <v>-0.20290620786246677</v>
      </c>
      <c r="D465">
        <f t="shared" ca="1" si="22"/>
        <v>0.99312747162237036</v>
      </c>
      <c r="E465">
        <f t="shared" ca="1" si="22"/>
        <v>-0.22139849679037582</v>
      </c>
      <c r="F465">
        <f t="shared" ca="1" si="22"/>
        <v>-0.56448925720252707</v>
      </c>
    </row>
    <row r="466" spans="1:6" x14ac:dyDescent="0.35">
      <c r="A466">
        <v>464</v>
      </c>
      <c r="B466">
        <f t="shared" ca="1" si="22"/>
        <v>-1.824262710006805</v>
      </c>
      <c r="C466">
        <f t="shared" ca="1" si="22"/>
        <v>-8.8679134468642465E-2</v>
      </c>
      <c r="D466">
        <f t="shared" ca="1" si="22"/>
        <v>0.75733996856449948</v>
      </c>
      <c r="E466">
        <f t="shared" ca="1" si="22"/>
        <v>0.84241719042425101</v>
      </c>
      <c r="F466">
        <f t="shared" ca="1" si="22"/>
        <v>-0.15847909491463283</v>
      </c>
    </row>
    <row r="467" spans="1:6" x14ac:dyDescent="0.35">
      <c r="A467">
        <v>465</v>
      </c>
      <c r="B467">
        <f t="shared" ca="1" si="22"/>
        <v>0.55258240764572875</v>
      </c>
      <c r="C467">
        <f t="shared" ca="1" si="22"/>
        <v>0.69099412785299164</v>
      </c>
      <c r="D467">
        <f t="shared" ca="1" si="22"/>
        <v>0.44119583881131919</v>
      </c>
      <c r="E467">
        <f t="shared" ca="1" si="22"/>
        <v>-0.72745140130441421</v>
      </c>
      <c r="F467">
        <f t="shared" ca="1" si="22"/>
        <v>2.553493567684737</v>
      </c>
    </row>
    <row r="468" spans="1:6" x14ac:dyDescent="0.35">
      <c r="A468">
        <v>466</v>
      </c>
      <c r="B468">
        <f t="shared" ca="1" si="22"/>
        <v>6.8346846941248776E-2</v>
      </c>
      <c r="C468">
        <f t="shared" ca="1" si="22"/>
        <v>-0.47151756595398997</v>
      </c>
      <c r="D468">
        <f t="shared" ca="1" si="22"/>
        <v>2.2272307198489147</v>
      </c>
      <c r="E468">
        <f t="shared" ca="1" si="22"/>
        <v>-1.2907588862451171</v>
      </c>
      <c r="F468">
        <f t="shared" ca="1" si="22"/>
        <v>0.3360356012654262</v>
      </c>
    </row>
    <row r="469" spans="1:6" x14ac:dyDescent="0.35">
      <c r="A469">
        <v>467</v>
      </c>
      <c r="B469">
        <f t="shared" ca="1" si="22"/>
        <v>0.46092616105677364</v>
      </c>
      <c r="C469">
        <f t="shared" ca="1" si="22"/>
        <v>-0.24546933207990415</v>
      </c>
      <c r="D469">
        <f t="shared" ca="1" si="22"/>
        <v>-0.71141890125581508</v>
      </c>
      <c r="E469">
        <f t="shared" ca="1" si="22"/>
        <v>0.35557882249962219</v>
      </c>
      <c r="F469">
        <f t="shared" ca="1" si="22"/>
        <v>1.9960121052772024</v>
      </c>
    </row>
    <row r="470" spans="1:6" x14ac:dyDescent="0.35">
      <c r="A470">
        <v>468</v>
      </c>
      <c r="B470">
        <f t="shared" ca="1" si="22"/>
        <v>1.2629686083736951</v>
      </c>
      <c r="C470">
        <f t="shared" ca="1" si="22"/>
        <v>-0.872757869892128</v>
      </c>
      <c r="D470">
        <f t="shared" ca="1" si="22"/>
        <v>-0.46435633651625158</v>
      </c>
      <c r="E470">
        <f t="shared" ca="1" si="22"/>
        <v>0.20390785867839226</v>
      </c>
      <c r="F470">
        <f t="shared" ca="1" si="22"/>
        <v>2.1651311991824151</v>
      </c>
    </row>
    <row r="471" spans="1:6" x14ac:dyDescent="0.35">
      <c r="A471">
        <v>469</v>
      </c>
      <c r="B471">
        <f t="shared" ca="1" si="22"/>
        <v>-1.0061106604766665</v>
      </c>
      <c r="C471">
        <f t="shared" ca="1" si="22"/>
        <v>-1.1496311146572293</v>
      </c>
      <c r="D471">
        <f t="shared" ca="1" si="22"/>
        <v>-0.74558807856883247</v>
      </c>
      <c r="E471">
        <f t="shared" ca="1" si="22"/>
        <v>2.0047282434643585</v>
      </c>
      <c r="F471">
        <f t="shared" ca="1" si="22"/>
        <v>0.92748568088931826</v>
      </c>
    </row>
    <row r="472" spans="1:6" x14ac:dyDescent="0.35">
      <c r="A472">
        <v>470</v>
      </c>
      <c r="B472">
        <f t="shared" ca="1" si="22"/>
        <v>9.4063875576553116E-2</v>
      </c>
      <c r="C472">
        <f t="shared" ca="1" si="22"/>
        <v>-1.1919907757928871</v>
      </c>
      <c r="D472">
        <f t="shared" ca="1" si="22"/>
        <v>0.4506734935658358</v>
      </c>
      <c r="E472">
        <f t="shared" ca="1" si="22"/>
        <v>0.41703721518535131</v>
      </c>
      <c r="F472">
        <f t="shared" ca="1" si="22"/>
        <v>0.53713827631601618</v>
      </c>
    </row>
    <row r="473" spans="1:6" x14ac:dyDescent="0.35">
      <c r="A473">
        <v>471</v>
      </c>
      <c r="B473">
        <f t="shared" ca="1" si="22"/>
        <v>-0.14038326050657615</v>
      </c>
      <c r="C473">
        <f t="shared" ca="1" si="22"/>
        <v>-0.30798525495847157</v>
      </c>
      <c r="D473">
        <f t="shared" ca="1" si="22"/>
        <v>0.72594184671050976</v>
      </c>
      <c r="E473">
        <f t="shared" ca="1" si="22"/>
        <v>0.5329154349396229</v>
      </c>
      <c r="F473">
        <f t="shared" ca="1" si="22"/>
        <v>-0.43203154448020009</v>
      </c>
    </row>
    <row r="474" spans="1:6" x14ac:dyDescent="0.35">
      <c r="A474">
        <v>472</v>
      </c>
      <c r="B474">
        <f t="shared" ca="1" si="22"/>
        <v>0.39721805261024218</v>
      </c>
      <c r="C474">
        <f t="shared" ca="1" si="22"/>
        <v>-0.28720518428712971</v>
      </c>
      <c r="D474">
        <f t="shared" ca="1" si="22"/>
        <v>-0.66043681044307911</v>
      </c>
      <c r="E474">
        <f t="shared" ca="1" si="22"/>
        <v>1.1698554597427917</v>
      </c>
      <c r="F474">
        <f t="shared" ca="1" si="22"/>
        <v>-0.88152675672458036</v>
      </c>
    </row>
    <row r="475" spans="1:6" x14ac:dyDescent="0.35">
      <c r="A475">
        <v>473</v>
      </c>
      <c r="B475">
        <f t="shared" ca="1" si="22"/>
        <v>-0.13889755102904403</v>
      </c>
      <c r="C475">
        <f t="shared" ca="1" si="22"/>
        <v>0.20346534532678362</v>
      </c>
      <c r="D475">
        <f t="shared" ca="1" si="22"/>
        <v>-1.4602967467442964</v>
      </c>
      <c r="E475">
        <f t="shared" ca="1" si="22"/>
        <v>-0.41109177305343575</v>
      </c>
      <c r="F475">
        <f t="shared" ca="1" si="22"/>
        <v>-1.3928233386142053</v>
      </c>
    </row>
    <row r="476" spans="1:6" x14ac:dyDescent="0.35">
      <c r="A476">
        <v>474</v>
      </c>
      <c r="B476">
        <f t="shared" ca="1" si="22"/>
        <v>-0.80129960482268481</v>
      </c>
      <c r="C476">
        <f t="shared" ca="1" si="22"/>
        <v>-0.22108621544029852</v>
      </c>
      <c r="D476">
        <f t="shared" ca="1" si="22"/>
        <v>-1.6620774301815935E-2</v>
      </c>
      <c r="E476">
        <f t="shared" ca="1" si="22"/>
        <v>0.47330924807602293</v>
      </c>
      <c r="F476">
        <f t="shared" ca="1" si="22"/>
        <v>0.95519773535825914</v>
      </c>
    </row>
    <row r="477" spans="1:6" x14ac:dyDescent="0.35">
      <c r="A477">
        <v>475</v>
      </c>
      <c r="B477">
        <f t="shared" ca="1" si="22"/>
        <v>9.1639820684014647E-2</v>
      </c>
      <c r="C477">
        <f t="shared" ca="1" si="22"/>
        <v>-0.38927246005991556</v>
      </c>
      <c r="D477">
        <f t="shared" ca="1" si="22"/>
        <v>5.012319139635793E-2</v>
      </c>
      <c r="E477">
        <f t="shared" ca="1" si="22"/>
        <v>1.382853129822828E-2</v>
      </c>
      <c r="F477">
        <f t="shared" ca="1" si="22"/>
        <v>-0.531014672631971</v>
      </c>
    </row>
    <row r="478" spans="1:6" x14ac:dyDescent="0.35">
      <c r="A478">
        <v>476</v>
      </c>
      <c r="B478">
        <f t="shared" ca="1" si="22"/>
        <v>0.35178685648173857</v>
      </c>
      <c r="C478">
        <f t="shared" ca="1" si="22"/>
        <v>-2.2607727257169046</v>
      </c>
      <c r="D478">
        <f t="shared" ca="1" si="22"/>
        <v>2.0534025760172407</v>
      </c>
      <c r="E478">
        <f t="shared" ca="1" si="22"/>
        <v>-0.19480735585880782</v>
      </c>
      <c r="F478">
        <f t="shared" ca="1" si="22"/>
        <v>-0.70481371849042007</v>
      </c>
    </row>
    <row r="479" spans="1:6" x14ac:dyDescent="0.35">
      <c r="A479">
        <v>477</v>
      </c>
      <c r="B479">
        <f t="shared" ca="1" si="22"/>
        <v>0.56813958688778798</v>
      </c>
      <c r="C479">
        <f t="shared" ca="1" si="22"/>
        <v>3.0891762669248888E-3</v>
      </c>
      <c r="D479">
        <f t="shared" ca="1" si="22"/>
        <v>-0.24666591152505335</v>
      </c>
      <c r="E479">
        <f t="shared" ca="1" si="22"/>
        <v>-1.041661414401085</v>
      </c>
      <c r="F479">
        <f t="shared" ca="1" si="22"/>
        <v>-0.73271192334182078</v>
      </c>
    </row>
    <row r="480" spans="1:6" x14ac:dyDescent="0.35">
      <c r="A480">
        <v>478</v>
      </c>
      <c r="B480">
        <f t="shared" ca="1" si="22"/>
        <v>-0.51166613869371147</v>
      </c>
      <c r="C480">
        <f t="shared" ca="1" si="22"/>
        <v>2.3839893235660405E-2</v>
      </c>
      <c r="D480">
        <f t="shared" ca="1" si="22"/>
        <v>-2.3134280030567416</v>
      </c>
      <c r="E480">
        <f t="shared" ca="1" si="22"/>
        <v>-1.4530009103836432</v>
      </c>
      <c r="F480">
        <f t="shared" ca="1" si="22"/>
        <v>-0.2296176135713846</v>
      </c>
    </row>
    <row r="481" spans="1:6" x14ac:dyDescent="0.35">
      <c r="A481">
        <v>479</v>
      </c>
      <c r="B481">
        <f t="shared" ca="1" si="22"/>
        <v>1.1131365637057451</v>
      </c>
      <c r="C481">
        <f t="shared" ca="1" si="22"/>
        <v>0.67677076847582684</v>
      </c>
      <c r="D481">
        <f t="shared" ca="1" si="22"/>
        <v>0.94700222280695479</v>
      </c>
      <c r="E481">
        <f t="shared" ca="1" si="22"/>
        <v>-1.1098545868766594</v>
      </c>
      <c r="F481">
        <f t="shared" ca="1" si="22"/>
        <v>-4.2703876891493416E-2</v>
      </c>
    </row>
    <row r="482" spans="1:6" x14ac:dyDescent="0.35">
      <c r="A482">
        <v>480</v>
      </c>
      <c r="B482">
        <f t="shared" ca="1" si="22"/>
        <v>-0.79357288398622272</v>
      </c>
      <c r="C482">
        <f t="shared" ca="1" si="22"/>
        <v>1.1801315515342723</v>
      </c>
      <c r="D482">
        <f t="shared" ca="1" si="22"/>
        <v>8.8512728190272741E-2</v>
      </c>
      <c r="E482">
        <f t="shared" ca="1" si="22"/>
        <v>-1.7879188225547276</v>
      </c>
      <c r="F482">
        <f t="shared" ca="1" si="22"/>
        <v>-0.34285895169101682</v>
      </c>
    </row>
    <row r="483" spans="1:6" x14ac:dyDescent="0.35">
      <c r="A483">
        <v>481</v>
      </c>
      <c r="B483">
        <f t="shared" ca="1" si="22"/>
        <v>1.6366764757140166</v>
      </c>
      <c r="C483">
        <f t="shared" ca="1" si="22"/>
        <v>-0.21643829426963601</v>
      </c>
      <c r="D483">
        <f t="shared" ca="1" si="22"/>
        <v>0.14026764583305179</v>
      </c>
      <c r="E483">
        <f t="shared" ca="1" si="22"/>
        <v>-0.22444822491677774</v>
      </c>
      <c r="F483">
        <f t="shared" ca="1" si="22"/>
        <v>0.73421046217013131</v>
      </c>
    </row>
    <row r="484" spans="1:6" x14ac:dyDescent="0.35">
      <c r="A484">
        <v>482</v>
      </c>
      <c r="B484">
        <f t="shared" ca="1" si="22"/>
        <v>0.189664874235972</v>
      </c>
      <c r="C484">
        <f t="shared" ca="1" si="22"/>
        <v>-0.17789723812887054</v>
      </c>
      <c r="D484">
        <f t="shared" ca="1" si="22"/>
        <v>-4.8711112382498922E-2</v>
      </c>
      <c r="E484">
        <f t="shared" ca="1" si="22"/>
        <v>-0.63283457547139788</v>
      </c>
      <c r="F484">
        <f t="shared" ca="1" si="22"/>
        <v>-0.62681882842081693</v>
      </c>
    </row>
    <row r="485" spans="1:6" x14ac:dyDescent="0.35">
      <c r="A485">
        <v>483</v>
      </c>
      <c r="B485">
        <f t="shared" ca="1" si="22"/>
        <v>-1.0478820035047056</v>
      </c>
      <c r="C485">
        <f t="shared" ca="1" si="22"/>
        <v>-0.67403912506654462</v>
      </c>
      <c r="D485">
        <f t="shared" ca="1" si="22"/>
        <v>0.92823332612266307</v>
      </c>
      <c r="E485">
        <f t="shared" ca="1" si="22"/>
        <v>1.5937827846440094</v>
      </c>
      <c r="F485">
        <f t="shared" ca="1" si="22"/>
        <v>0.13169567791696454</v>
      </c>
    </row>
    <row r="486" spans="1:6" x14ac:dyDescent="0.35">
      <c r="A486">
        <v>484</v>
      </c>
      <c r="B486">
        <f t="shared" ca="1" si="22"/>
        <v>-0.98637258464862554</v>
      </c>
      <c r="C486">
        <f t="shared" ca="1" si="22"/>
        <v>-0.6972223546124694</v>
      </c>
      <c r="D486">
        <f t="shared" ca="1" si="22"/>
        <v>0.51791754755071551</v>
      </c>
      <c r="E486">
        <f t="shared" ca="1" si="22"/>
        <v>-1.9318131013545512</v>
      </c>
      <c r="F486">
        <f t="shared" ca="1" si="22"/>
        <v>-0.50948570638274226</v>
      </c>
    </row>
    <row r="487" spans="1:6" x14ac:dyDescent="0.35">
      <c r="A487">
        <v>485</v>
      </c>
      <c r="B487">
        <f t="shared" ca="1" si="22"/>
        <v>-0.61246221421515312</v>
      </c>
      <c r="C487">
        <f t="shared" ca="1" si="22"/>
        <v>-0.78145121236632364</v>
      </c>
      <c r="D487">
        <f t="shared" ca="1" si="22"/>
        <v>0.42841996541887606</v>
      </c>
      <c r="E487">
        <f t="shared" ca="1" si="22"/>
        <v>-5.5301238243584804E-3</v>
      </c>
      <c r="F487">
        <f t="shared" ca="1" si="22"/>
        <v>0.55710324330085215</v>
      </c>
    </row>
    <row r="488" spans="1:6" x14ac:dyDescent="0.35">
      <c r="A488">
        <v>486</v>
      </c>
      <c r="B488">
        <f t="shared" ca="1" si="22"/>
        <v>-8.2474099518702187E-2</v>
      </c>
      <c r="C488">
        <f t="shared" ca="1" si="22"/>
        <v>1.0259493505041419</v>
      </c>
      <c r="D488">
        <f t="shared" ca="1" si="22"/>
        <v>1.5704243419915027</v>
      </c>
      <c r="E488">
        <f t="shared" ca="1" si="22"/>
        <v>-1.3141920841642551</v>
      </c>
      <c r="F488">
        <f t="shared" ca="1" si="22"/>
        <v>-0.93444900774998674</v>
      </c>
    </row>
    <row r="489" spans="1:6" x14ac:dyDescent="0.35">
      <c r="A489">
        <v>487</v>
      </c>
      <c r="B489">
        <f t="shared" ca="1" si="22"/>
        <v>1.9001853043631947</v>
      </c>
      <c r="C489">
        <f t="shared" ca="1" si="22"/>
        <v>0.72325179004728968</v>
      </c>
      <c r="D489">
        <f t="shared" ca="1" si="22"/>
        <v>1.7089049913310084</v>
      </c>
      <c r="E489">
        <f t="shared" ca="1" si="22"/>
        <v>0.20497676210721705</v>
      </c>
      <c r="F489">
        <f t="shared" ca="1" si="22"/>
        <v>0.25940784342119466</v>
      </c>
    </row>
    <row r="490" spans="1:6" x14ac:dyDescent="0.35">
      <c r="A490">
        <v>488</v>
      </c>
      <c r="B490">
        <f t="shared" ca="1" si="22"/>
        <v>0.47518748705640157</v>
      </c>
      <c r="C490">
        <f t="shared" ca="1" si="22"/>
        <v>-2.5574263839901028</v>
      </c>
      <c r="D490">
        <f t="shared" ca="1" si="22"/>
        <v>1.8953071929838905</v>
      </c>
      <c r="E490">
        <f t="shared" ca="1" si="22"/>
        <v>-0.7904603461781784</v>
      </c>
      <c r="F490">
        <f t="shared" ca="1" si="22"/>
        <v>1.1426802765221862</v>
      </c>
    </row>
    <row r="491" spans="1:6" x14ac:dyDescent="0.35">
      <c r="A491">
        <v>489</v>
      </c>
      <c r="B491">
        <f t="shared" ca="1" si="22"/>
        <v>1.284546389541938</v>
      </c>
      <c r="C491">
        <f t="shared" ca="1" si="22"/>
        <v>-4.9938914845262701E-3</v>
      </c>
      <c r="D491">
        <f t="shared" ca="1" si="22"/>
        <v>0.53105803477540614</v>
      </c>
      <c r="E491">
        <f t="shared" ca="1" si="22"/>
        <v>-1.565802381910238</v>
      </c>
      <c r="F491">
        <f t="shared" ca="1" si="22"/>
        <v>2.2810929831861979</v>
      </c>
    </row>
    <row r="492" spans="1:6" x14ac:dyDescent="0.35">
      <c r="A492">
        <v>490</v>
      </c>
      <c r="B492">
        <f t="shared" ca="1" si="22"/>
        <v>0.41222018593644383</v>
      </c>
      <c r="C492">
        <f t="shared" ca="1" si="22"/>
        <v>0.75762039417618832</v>
      </c>
      <c r="D492">
        <f t="shared" ca="1" si="22"/>
        <v>0.34916496509493206</v>
      </c>
      <c r="E492">
        <f t="shared" ca="1" si="22"/>
        <v>-4.7264845700614101E-2</v>
      </c>
      <c r="F492">
        <f t="shared" ca="1" si="22"/>
        <v>-0.91080296805948791</v>
      </c>
    </row>
    <row r="493" spans="1:6" x14ac:dyDescent="0.35">
      <c r="A493">
        <v>491</v>
      </c>
      <c r="B493">
        <f t="shared" ca="1" si="22"/>
        <v>-0.58884204906681492</v>
      </c>
      <c r="C493">
        <f t="shared" ca="1" si="22"/>
        <v>-8.1391545161212955E-2</v>
      </c>
      <c r="D493">
        <f t="shared" ca="1" si="22"/>
        <v>1.9997948607688558</v>
      </c>
      <c r="E493">
        <f t="shared" ca="1" si="22"/>
        <v>-0.51549437706010048</v>
      </c>
      <c r="F493">
        <f t="shared" ca="1" si="22"/>
        <v>-1.3838294639775539</v>
      </c>
    </row>
    <row r="494" spans="1:6" x14ac:dyDescent="0.35">
      <c r="A494">
        <v>492</v>
      </c>
      <c r="B494">
        <f t="shared" ca="1" si="22"/>
        <v>2.8475138623335714</v>
      </c>
      <c r="C494">
        <f t="shared" ca="1" si="22"/>
        <v>-0.43465995886338138</v>
      </c>
      <c r="D494">
        <f t="shared" ca="1" si="22"/>
        <v>-2.9174289919123662</v>
      </c>
      <c r="E494">
        <f t="shared" ca="1" si="22"/>
        <v>2.8528813777100952</v>
      </c>
      <c r="F494">
        <f t="shared" ca="1" si="22"/>
        <v>-0.4007307532027064</v>
      </c>
    </row>
    <row r="495" spans="1:6" x14ac:dyDescent="0.35">
      <c r="A495">
        <v>493</v>
      </c>
      <c r="B495">
        <f t="shared" ca="1" si="22"/>
        <v>0.79072435522725371</v>
      </c>
      <c r="C495">
        <f t="shared" ca="1" si="22"/>
        <v>0.37623447187461906</v>
      </c>
      <c r="D495">
        <f t="shared" ca="1" si="22"/>
        <v>0.31011000879776685</v>
      </c>
      <c r="E495">
        <f t="shared" ca="1" si="22"/>
        <v>-0.1366496267426445</v>
      </c>
      <c r="F495">
        <f t="shared" ca="1" si="22"/>
        <v>1.2174487149035578</v>
      </c>
    </row>
    <row r="496" spans="1:6" x14ac:dyDescent="0.35">
      <c r="A496">
        <v>494</v>
      </c>
      <c r="B496">
        <f t="shared" ca="1" si="22"/>
        <v>0.68243387214894702</v>
      </c>
      <c r="C496">
        <f t="shared" ca="1" si="22"/>
        <v>-0.80665883247749415</v>
      </c>
      <c r="D496">
        <f t="shared" ca="1" si="22"/>
        <v>-0.20097561542486508</v>
      </c>
      <c r="E496">
        <f t="shared" ca="1" si="22"/>
        <v>-0.58853037595585178</v>
      </c>
      <c r="F496">
        <f t="shared" ca="1" si="22"/>
        <v>0.28121554491269241</v>
      </c>
    </row>
    <row r="497" spans="1:6" x14ac:dyDescent="0.35">
      <c r="A497">
        <v>495</v>
      </c>
      <c r="B497">
        <f t="shared" ca="1" si="22"/>
        <v>1.511048593664305</v>
      </c>
      <c r="C497">
        <f t="shared" ca="1" si="22"/>
        <v>0.48232597908290209</v>
      </c>
      <c r="D497">
        <f t="shared" ca="1" si="22"/>
        <v>0.58982205513264652</v>
      </c>
      <c r="E497">
        <f t="shared" ca="1" si="22"/>
        <v>-0.71026156705854437</v>
      </c>
      <c r="F497">
        <f t="shared" ca="1" si="22"/>
        <v>-9.1111986931997874E-2</v>
      </c>
    </row>
    <row r="498" spans="1:6" x14ac:dyDescent="0.35">
      <c r="A498">
        <v>496</v>
      </c>
      <c r="B498">
        <f t="shared" ca="1" si="22"/>
        <v>0.1441461259117833</v>
      </c>
      <c r="C498">
        <f t="shared" ca="1" si="22"/>
        <v>-3.6411166477987013E-2</v>
      </c>
      <c r="D498">
        <f t="shared" ca="1" si="22"/>
        <v>-1.0221298031639108</v>
      </c>
      <c r="E498">
        <f t="shared" ca="1" si="22"/>
        <v>-0.34456254453801893</v>
      </c>
      <c r="F498">
        <f t="shared" ca="1" si="22"/>
        <v>1.047837907716447</v>
      </c>
    </row>
    <row r="499" spans="1:6" x14ac:dyDescent="0.35">
      <c r="A499">
        <v>497</v>
      </c>
      <c r="B499">
        <f t="shared" ca="1" si="22"/>
        <v>1.3602370466895628</v>
      </c>
      <c r="C499">
        <f t="shared" ca="1" si="22"/>
        <v>-0.35716807144035573</v>
      </c>
      <c r="D499">
        <f t="shared" ca="1" si="22"/>
        <v>0.95175917881942729</v>
      </c>
      <c r="E499">
        <f t="shared" ca="1" si="22"/>
        <v>-0.95000452167079374</v>
      </c>
      <c r="F499">
        <f t="shared" ca="1" si="22"/>
        <v>-0.57894341465863586</v>
      </c>
    </row>
    <row r="500" spans="1:6" x14ac:dyDescent="0.35">
      <c r="A500">
        <v>498</v>
      </c>
      <c r="B500">
        <f t="shared" ca="1" si="22"/>
        <v>1.7155271335362365</v>
      </c>
      <c r="C500">
        <f t="shared" ca="1" si="22"/>
        <v>-0.11385652933048818</v>
      </c>
      <c r="D500">
        <f t="shared" ca="1" si="22"/>
        <v>-8.2188843483283949E-3</v>
      </c>
      <c r="E500">
        <f t="shared" ca="1" si="22"/>
        <v>-8.9543114030397677E-2</v>
      </c>
      <c r="F500">
        <f t="shared" ca="1" si="22"/>
        <v>-0.31276707932602649</v>
      </c>
    </row>
    <row r="501" spans="1:6" x14ac:dyDescent="0.35">
      <c r="A501">
        <v>499</v>
      </c>
      <c r="B501">
        <f t="shared" ca="1" si="22"/>
        <v>-0.14609306645492701</v>
      </c>
      <c r="C501">
        <f t="shared" ca="1" si="22"/>
        <v>0.2218284133611734</v>
      </c>
      <c r="D501">
        <f t="shared" ca="1" si="22"/>
        <v>-2.2464263753189848</v>
      </c>
      <c r="E501">
        <f t="shared" ca="1" si="22"/>
        <v>1.3130692414354175</v>
      </c>
      <c r="F501">
        <f t="shared" ca="1" si="22"/>
        <v>0.87313291750473288</v>
      </c>
    </row>
    <row r="502" spans="1:6" x14ac:dyDescent="0.35">
      <c r="A502">
        <v>500</v>
      </c>
      <c r="B502">
        <f t="shared" ca="1" si="22"/>
        <v>0.19306291721386201</v>
      </c>
      <c r="C502">
        <f t="shared" ca="1" si="22"/>
        <v>-1.4346266716991263</v>
      </c>
      <c r="D502">
        <f t="shared" ca="1" si="22"/>
        <v>1.4595111513611052</v>
      </c>
      <c r="E502">
        <f t="shared" ca="1" si="22"/>
        <v>0.56309936619187628</v>
      </c>
      <c r="F502">
        <f t="shared" ca="1" si="22"/>
        <v>0.9663179917326119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opLeftCell="A221" zoomScale="80" zoomScaleNormal="80" workbookViewId="0">
      <selection sqref="A1:B250"/>
    </sheetView>
  </sheetViews>
  <sheetFormatPr defaultRowHeight="14.5" x14ac:dyDescent="0.35"/>
  <cols>
    <col min="1" max="1" width="10.54296875" bestFit="1" customWidth="1"/>
  </cols>
  <sheetData>
    <row r="1" spans="1:7" x14ac:dyDescent="0.35">
      <c r="A1" t="s">
        <v>188</v>
      </c>
      <c r="B1" t="s">
        <v>187</v>
      </c>
      <c r="C1" t="s">
        <v>186</v>
      </c>
      <c r="D1" t="s">
        <v>185</v>
      </c>
      <c r="E1" t="s">
        <v>184</v>
      </c>
      <c r="F1" t="s">
        <v>183</v>
      </c>
      <c r="G1" t="s">
        <v>182</v>
      </c>
    </row>
    <row r="2" spans="1:7" x14ac:dyDescent="0.35">
      <c r="A2" s="3">
        <v>45292</v>
      </c>
      <c r="B2" s="2">
        <v>3793.52</v>
      </c>
      <c r="C2" s="2">
        <v>3772.52</v>
      </c>
      <c r="D2" s="2">
        <v>3814.33</v>
      </c>
      <c r="E2" s="2">
        <v>3755.6</v>
      </c>
      <c r="F2" t="s">
        <v>181</v>
      </c>
      <c r="G2" s="1">
        <v>4.7000000000000002E-3</v>
      </c>
    </row>
    <row r="3" spans="1:7" x14ac:dyDescent="0.35">
      <c r="A3" s="3">
        <v>45293</v>
      </c>
      <c r="B3" s="2">
        <v>3765.75</v>
      </c>
      <c r="C3" s="2">
        <v>3793.52</v>
      </c>
      <c r="D3" s="2">
        <v>3793.52</v>
      </c>
      <c r="E3" s="2">
        <v>3749.88</v>
      </c>
      <c r="F3" t="s">
        <v>105</v>
      </c>
      <c r="G3" s="1">
        <v>-7.3000000000000001E-3</v>
      </c>
    </row>
    <row r="4" spans="1:7" x14ac:dyDescent="0.35">
      <c r="A4" s="3">
        <v>45294</v>
      </c>
      <c r="B4" s="2">
        <v>3674.72</v>
      </c>
      <c r="C4" s="2">
        <v>3749.63</v>
      </c>
      <c r="D4" s="2">
        <v>3754.45</v>
      </c>
      <c r="E4" s="2">
        <v>3670.04</v>
      </c>
      <c r="F4" t="s">
        <v>89</v>
      </c>
      <c r="G4" s="1">
        <v>-2.4199999999999999E-2</v>
      </c>
    </row>
    <row r="5" spans="1:7" x14ac:dyDescent="0.35">
      <c r="A5" s="3">
        <v>45295</v>
      </c>
      <c r="B5" s="2">
        <v>3649.89</v>
      </c>
      <c r="C5" s="2">
        <v>3684.68</v>
      </c>
      <c r="D5" s="2">
        <v>3701.85</v>
      </c>
      <c r="E5" s="2">
        <v>3634.16</v>
      </c>
      <c r="F5" t="s">
        <v>180</v>
      </c>
      <c r="G5" s="1">
        <v>-6.7999999999999996E-3</v>
      </c>
    </row>
    <row r="6" spans="1:7" x14ac:dyDescent="0.35">
      <c r="A6" s="3">
        <v>45296</v>
      </c>
      <c r="B6" s="2">
        <v>3720.66</v>
      </c>
      <c r="C6" s="2">
        <v>3658.05</v>
      </c>
      <c r="D6" s="2">
        <v>3730.47</v>
      </c>
      <c r="E6" s="2">
        <v>3657.9</v>
      </c>
      <c r="F6" t="s">
        <v>179</v>
      </c>
      <c r="G6" s="1">
        <v>1.9400000000000001E-2</v>
      </c>
    </row>
    <row r="7" spans="1:7" x14ac:dyDescent="0.35">
      <c r="A7" s="3">
        <v>45299</v>
      </c>
      <c r="B7" s="2">
        <v>3661.34</v>
      </c>
      <c r="C7" s="2">
        <v>3720.66</v>
      </c>
      <c r="D7" s="2">
        <v>3722.5</v>
      </c>
      <c r="E7" s="2">
        <v>3655.46</v>
      </c>
      <c r="F7" t="s">
        <v>178</v>
      </c>
      <c r="G7" s="1">
        <v>-1.5900000000000001E-2</v>
      </c>
    </row>
    <row r="8" spans="1:7" x14ac:dyDescent="0.35">
      <c r="A8" s="3">
        <v>45300</v>
      </c>
      <c r="B8" s="2">
        <v>3672.88</v>
      </c>
      <c r="C8" s="2">
        <v>3692.84</v>
      </c>
      <c r="D8" s="2">
        <v>3735.04</v>
      </c>
      <c r="E8" s="2">
        <v>3665.76</v>
      </c>
      <c r="F8" t="s">
        <v>177</v>
      </c>
      <c r="G8" s="1">
        <v>3.2000000000000002E-3</v>
      </c>
    </row>
    <row r="9" spans="1:7" x14ac:dyDescent="0.35">
      <c r="A9" s="3">
        <v>45301</v>
      </c>
      <c r="B9" s="2">
        <v>3695.93</v>
      </c>
      <c r="C9" s="2">
        <v>3672.98</v>
      </c>
      <c r="D9" s="2">
        <v>3712.05</v>
      </c>
      <c r="E9" s="2">
        <v>3670.99</v>
      </c>
      <c r="F9" t="s">
        <v>176</v>
      </c>
      <c r="G9" s="1">
        <v>6.3E-3</v>
      </c>
    </row>
    <row r="10" spans="1:7" x14ac:dyDescent="0.35">
      <c r="A10" s="3">
        <v>45302</v>
      </c>
      <c r="B10" s="2">
        <v>3718.32</v>
      </c>
      <c r="C10" s="2">
        <v>3706.82</v>
      </c>
      <c r="D10" s="2">
        <v>3755.6</v>
      </c>
      <c r="E10" s="2">
        <v>3689.9</v>
      </c>
      <c r="F10" t="s">
        <v>27</v>
      </c>
      <c r="G10" s="1">
        <v>6.1000000000000004E-3</v>
      </c>
    </row>
    <row r="11" spans="1:7" x14ac:dyDescent="0.35">
      <c r="A11" s="3">
        <v>45303</v>
      </c>
      <c r="B11" s="2">
        <v>3864.89</v>
      </c>
      <c r="C11" s="2">
        <v>3830.25</v>
      </c>
      <c r="D11" s="2">
        <v>3887.24</v>
      </c>
      <c r="E11" s="2">
        <v>3803.98</v>
      </c>
      <c r="F11" t="s">
        <v>175</v>
      </c>
      <c r="G11" s="1">
        <v>3.9399999999999998E-2</v>
      </c>
    </row>
    <row r="12" spans="1:7" x14ac:dyDescent="0.35">
      <c r="A12" s="3">
        <v>45306</v>
      </c>
      <c r="B12" s="2">
        <v>3885.8</v>
      </c>
      <c r="C12" s="2">
        <v>3941.74</v>
      </c>
      <c r="D12" s="2">
        <v>3946.71</v>
      </c>
      <c r="E12" s="2">
        <v>3867.08</v>
      </c>
      <c r="F12" t="s">
        <v>116</v>
      </c>
      <c r="G12" s="1">
        <v>5.4000000000000003E-3</v>
      </c>
    </row>
    <row r="13" spans="1:7" x14ac:dyDescent="0.35">
      <c r="A13" s="3">
        <v>45307</v>
      </c>
      <c r="B13" s="2">
        <v>3843.49</v>
      </c>
      <c r="C13" s="2">
        <v>3881.02</v>
      </c>
      <c r="D13" s="2">
        <v>3881.02</v>
      </c>
      <c r="E13" s="2">
        <v>3837.77</v>
      </c>
      <c r="F13" t="s">
        <v>174</v>
      </c>
      <c r="G13" s="1">
        <v>-1.09E-2</v>
      </c>
    </row>
    <row r="14" spans="1:7" x14ac:dyDescent="0.35">
      <c r="A14" s="3">
        <v>45308</v>
      </c>
      <c r="B14" s="2">
        <v>3866.68</v>
      </c>
      <c r="C14" s="2">
        <v>3801.39</v>
      </c>
      <c r="D14" s="2">
        <v>3891.92</v>
      </c>
      <c r="E14" s="2">
        <v>3794.97</v>
      </c>
      <c r="F14" t="s">
        <v>80</v>
      </c>
      <c r="G14" s="1">
        <v>6.0000000000000001E-3</v>
      </c>
    </row>
    <row r="15" spans="1:7" x14ac:dyDescent="0.35">
      <c r="A15" s="3">
        <v>45309</v>
      </c>
      <c r="B15" s="2">
        <v>3884.6</v>
      </c>
      <c r="C15" s="2">
        <v>3880.02</v>
      </c>
      <c r="D15" s="2">
        <v>3890.77</v>
      </c>
      <c r="E15" s="2">
        <v>3844.19</v>
      </c>
      <c r="F15" t="s">
        <v>173</v>
      </c>
      <c r="G15" s="1">
        <v>4.5999999999999999E-3</v>
      </c>
    </row>
    <row r="16" spans="1:7" x14ac:dyDescent="0.35">
      <c r="A16" s="3">
        <v>45310</v>
      </c>
      <c r="B16" s="2">
        <v>3943.05</v>
      </c>
      <c r="C16" s="2">
        <v>3945</v>
      </c>
      <c r="D16" s="2">
        <v>3963.55</v>
      </c>
      <c r="E16" s="2">
        <v>3915.05</v>
      </c>
      <c r="F16" t="s">
        <v>172</v>
      </c>
      <c r="G16" s="1">
        <v>1.4999999999999999E-2</v>
      </c>
    </row>
    <row r="17" spans="1:7" x14ac:dyDescent="0.35">
      <c r="A17" s="3">
        <v>45311</v>
      </c>
      <c r="B17" s="2">
        <v>3860.65</v>
      </c>
      <c r="C17" s="2">
        <v>3948</v>
      </c>
      <c r="D17" s="2">
        <v>3955.65</v>
      </c>
      <c r="E17" s="2">
        <v>3855.55</v>
      </c>
      <c r="F17" t="s">
        <v>171</v>
      </c>
      <c r="G17" s="1">
        <v>-2.0899999999999998E-2</v>
      </c>
    </row>
    <row r="18" spans="1:7" x14ac:dyDescent="0.35">
      <c r="A18" s="3">
        <v>45314</v>
      </c>
      <c r="B18" s="2">
        <v>3858.25</v>
      </c>
      <c r="C18" s="2">
        <v>3900</v>
      </c>
      <c r="D18" s="2">
        <v>3933.9</v>
      </c>
      <c r="E18" s="2">
        <v>3842.75</v>
      </c>
      <c r="F18" t="s">
        <v>170</v>
      </c>
      <c r="G18" s="1">
        <v>-5.9999999999999995E-4</v>
      </c>
    </row>
    <row r="19" spans="1:7" x14ac:dyDescent="0.35">
      <c r="A19" s="3">
        <v>45315</v>
      </c>
      <c r="B19" s="2">
        <v>3841.8</v>
      </c>
      <c r="C19" s="2">
        <v>3880</v>
      </c>
      <c r="D19" s="2">
        <v>3883.65</v>
      </c>
      <c r="E19" s="2">
        <v>3805.6</v>
      </c>
      <c r="F19" t="s">
        <v>102</v>
      </c>
      <c r="G19" s="1">
        <v>-4.3E-3</v>
      </c>
    </row>
    <row r="20" spans="1:7" x14ac:dyDescent="0.35">
      <c r="A20" s="3">
        <v>45316</v>
      </c>
      <c r="B20" s="2">
        <v>3810.3</v>
      </c>
      <c r="C20" s="2">
        <v>3839.9</v>
      </c>
      <c r="D20" s="2">
        <v>3861</v>
      </c>
      <c r="E20" s="2">
        <v>3778.7</v>
      </c>
      <c r="F20" t="s">
        <v>79</v>
      </c>
      <c r="G20" s="1">
        <v>-8.2000000000000007E-3</v>
      </c>
    </row>
    <row r="21" spans="1:7" x14ac:dyDescent="0.35">
      <c r="A21" s="3">
        <v>45320</v>
      </c>
      <c r="B21" s="2">
        <v>3801</v>
      </c>
      <c r="C21" s="2">
        <v>3800.8</v>
      </c>
      <c r="D21" s="2">
        <v>3820</v>
      </c>
      <c r="E21" s="2">
        <v>3780.85</v>
      </c>
      <c r="F21" t="s">
        <v>10</v>
      </c>
      <c r="G21" s="1">
        <v>-2.3999999999999998E-3</v>
      </c>
    </row>
    <row r="22" spans="1:7" x14ac:dyDescent="0.35">
      <c r="A22" s="3">
        <v>45321</v>
      </c>
      <c r="B22" s="2">
        <v>3800.55</v>
      </c>
      <c r="C22" s="2">
        <v>3807.45</v>
      </c>
      <c r="D22" s="2">
        <v>3847.8</v>
      </c>
      <c r="E22" s="2">
        <v>3787</v>
      </c>
      <c r="F22" t="s">
        <v>32</v>
      </c>
      <c r="G22" s="1">
        <v>-1E-4</v>
      </c>
    </row>
    <row r="23" spans="1:7" x14ac:dyDescent="0.35">
      <c r="A23" s="3">
        <v>45322</v>
      </c>
      <c r="B23" s="2">
        <v>3815.95</v>
      </c>
      <c r="C23" s="2">
        <v>3811.2</v>
      </c>
      <c r="D23" s="2">
        <v>3834</v>
      </c>
      <c r="E23" s="2">
        <v>3796.45</v>
      </c>
      <c r="F23" t="s">
        <v>169</v>
      </c>
      <c r="G23" s="1">
        <v>4.1000000000000003E-3</v>
      </c>
    </row>
    <row r="24" spans="1:7" x14ac:dyDescent="0.35">
      <c r="A24" s="3">
        <v>45323</v>
      </c>
      <c r="B24" s="2">
        <v>3854.15</v>
      </c>
      <c r="C24" s="2">
        <v>3820</v>
      </c>
      <c r="D24" s="2">
        <v>3904.9</v>
      </c>
      <c r="E24" s="2">
        <v>3805.05</v>
      </c>
      <c r="F24" t="s">
        <v>45</v>
      </c>
      <c r="G24" s="1">
        <v>0.01</v>
      </c>
    </row>
    <row r="25" spans="1:7" x14ac:dyDescent="0.35">
      <c r="A25" s="3">
        <v>45324</v>
      </c>
      <c r="B25" s="2">
        <v>3966.3</v>
      </c>
      <c r="C25" s="2">
        <v>3875.05</v>
      </c>
      <c r="D25" s="2">
        <v>3984.4</v>
      </c>
      <c r="E25" s="2">
        <v>3872</v>
      </c>
      <c r="F25" t="s">
        <v>168</v>
      </c>
      <c r="G25" s="1">
        <v>2.9100000000000001E-2</v>
      </c>
    </row>
    <row r="26" spans="1:7" x14ac:dyDescent="0.35">
      <c r="A26" s="3">
        <v>45327</v>
      </c>
      <c r="B26" s="2">
        <v>3973.3</v>
      </c>
      <c r="C26" s="2">
        <v>3983</v>
      </c>
      <c r="D26" s="2">
        <v>4022</v>
      </c>
      <c r="E26" s="2">
        <v>3962.1</v>
      </c>
      <c r="F26" t="s">
        <v>69</v>
      </c>
      <c r="G26" s="1">
        <v>1.8E-3</v>
      </c>
    </row>
    <row r="27" spans="1:7" x14ac:dyDescent="0.35">
      <c r="A27" s="3">
        <v>45328</v>
      </c>
      <c r="B27" s="2">
        <v>4136</v>
      </c>
      <c r="C27" s="2">
        <v>3997</v>
      </c>
      <c r="D27" s="2">
        <v>4149.8999999999996</v>
      </c>
      <c r="E27" s="2">
        <v>3990</v>
      </c>
      <c r="F27" t="s">
        <v>167</v>
      </c>
      <c r="G27" s="1">
        <v>4.0899999999999999E-2</v>
      </c>
    </row>
    <row r="28" spans="1:7" x14ac:dyDescent="0.35">
      <c r="A28" s="3">
        <v>45329</v>
      </c>
      <c r="B28" s="2">
        <v>4083.4</v>
      </c>
      <c r="C28" s="2">
        <v>4153</v>
      </c>
      <c r="D28" s="2">
        <v>4155</v>
      </c>
      <c r="E28" s="2">
        <v>4073.95</v>
      </c>
      <c r="F28" t="s">
        <v>166</v>
      </c>
      <c r="G28" s="1">
        <v>-1.2699999999999999E-2</v>
      </c>
    </row>
    <row r="29" spans="1:7" x14ac:dyDescent="0.35">
      <c r="A29" s="3">
        <v>45330</v>
      </c>
      <c r="B29" s="2">
        <v>4134.1000000000004</v>
      </c>
      <c r="C29" s="2">
        <v>4090</v>
      </c>
      <c r="D29" s="2">
        <v>4158</v>
      </c>
      <c r="E29" s="2">
        <v>4086.05</v>
      </c>
      <c r="F29" t="s">
        <v>165</v>
      </c>
      <c r="G29" s="1">
        <v>1.24E-2</v>
      </c>
    </row>
    <row r="30" spans="1:7" x14ac:dyDescent="0.35">
      <c r="A30" s="3">
        <v>45331</v>
      </c>
      <c r="B30" s="2">
        <v>4133.7</v>
      </c>
      <c r="C30" s="2">
        <v>4136.55</v>
      </c>
      <c r="D30" s="2">
        <v>4184.75</v>
      </c>
      <c r="E30" s="2">
        <v>4100</v>
      </c>
      <c r="F30" t="s">
        <v>122</v>
      </c>
      <c r="G30" s="1">
        <v>-1E-4</v>
      </c>
    </row>
    <row r="31" spans="1:7" x14ac:dyDescent="0.35">
      <c r="A31" s="3">
        <v>45334</v>
      </c>
      <c r="B31" s="2">
        <v>4120.7</v>
      </c>
      <c r="C31" s="2">
        <v>4130</v>
      </c>
      <c r="D31" s="2">
        <v>4159.6000000000004</v>
      </c>
      <c r="E31" s="2">
        <v>4105.55</v>
      </c>
      <c r="F31" t="s">
        <v>164</v>
      </c>
      <c r="G31" s="1">
        <v>-3.0999999999999999E-3</v>
      </c>
    </row>
    <row r="32" spans="1:7" x14ac:dyDescent="0.35">
      <c r="A32" s="3">
        <v>45335</v>
      </c>
      <c r="B32" s="2">
        <v>4149.5</v>
      </c>
      <c r="C32" s="2">
        <v>4125.45</v>
      </c>
      <c r="D32" s="2">
        <v>4170</v>
      </c>
      <c r="E32" s="2">
        <v>4081.5</v>
      </c>
      <c r="F32" t="s">
        <v>163</v>
      </c>
      <c r="G32" s="1">
        <v>7.0000000000000001E-3</v>
      </c>
    </row>
    <row r="33" spans="1:7" x14ac:dyDescent="0.35">
      <c r="A33" s="3">
        <v>45336</v>
      </c>
      <c r="B33" s="2">
        <v>4100.1000000000004</v>
      </c>
      <c r="C33" s="2">
        <v>4107</v>
      </c>
      <c r="D33" s="2">
        <v>4114.8999999999996</v>
      </c>
      <c r="E33" s="2">
        <v>4049.5</v>
      </c>
      <c r="F33" t="s">
        <v>68</v>
      </c>
      <c r="G33" s="1">
        <v>-1.1900000000000001E-2</v>
      </c>
    </row>
    <row r="34" spans="1:7" x14ac:dyDescent="0.35">
      <c r="A34" s="3">
        <v>45337</v>
      </c>
      <c r="B34" s="2">
        <v>4103.2</v>
      </c>
      <c r="C34" s="2">
        <v>4128</v>
      </c>
      <c r="D34" s="2">
        <v>4146.3</v>
      </c>
      <c r="E34" s="2">
        <v>4083</v>
      </c>
      <c r="F34" t="s">
        <v>162</v>
      </c>
      <c r="G34" s="1">
        <v>8.0000000000000004E-4</v>
      </c>
    </row>
    <row r="35" spans="1:7" x14ac:dyDescent="0.35">
      <c r="A35" s="3">
        <v>45338</v>
      </c>
      <c r="B35" s="2">
        <v>4128.3</v>
      </c>
      <c r="C35" s="2">
        <v>4113.25</v>
      </c>
      <c r="D35" s="2">
        <v>4147.95</v>
      </c>
      <c r="E35" s="2">
        <v>4100.1000000000004</v>
      </c>
      <c r="F35" t="s">
        <v>100</v>
      </c>
      <c r="G35" s="1">
        <v>6.1000000000000004E-3</v>
      </c>
    </row>
    <row r="36" spans="1:7" x14ac:dyDescent="0.35">
      <c r="A36" s="3">
        <v>45341</v>
      </c>
      <c r="B36" s="2">
        <v>4103.8</v>
      </c>
      <c r="C36" s="2">
        <v>4123.05</v>
      </c>
      <c r="D36" s="2">
        <v>4128.3</v>
      </c>
      <c r="E36" s="2">
        <v>4055</v>
      </c>
      <c r="F36" t="s">
        <v>161</v>
      </c>
      <c r="G36" s="1">
        <v>-5.8999999999999999E-3</v>
      </c>
    </row>
    <row r="37" spans="1:7" x14ac:dyDescent="0.35">
      <c r="A37" s="3">
        <v>45342</v>
      </c>
      <c r="B37" s="2">
        <v>4030.65</v>
      </c>
      <c r="C37" s="2">
        <v>4082.1</v>
      </c>
      <c r="D37" s="2">
        <v>4098</v>
      </c>
      <c r="E37" s="2">
        <v>4010</v>
      </c>
      <c r="F37" t="s">
        <v>160</v>
      </c>
      <c r="G37" s="1">
        <v>-1.78E-2</v>
      </c>
    </row>
    <row r="38" spans="1:7" x14ac:dyDescent="0.35">
      <c r="A38" s="3">
        <v>45343</v>
      </c>
      <c r="B38" s="2">
        <v>3991.5</v>
      </c>
      <c r="C38" s="2">
        <v>4013</v>
      </c>
      <c r="D38" s="2">
        <v>4063.35</v>
      </c>
      <c r="E38" s="2">
        <v>3980.6</v>
      </c>
      <c r="F38" t="s">
        <v>159</v>
      </c>
      <c r="G38" s="1">
        <v>-9.7000000000000003E-3</v>
      </c>
    </row>
    <row r="39" spans="1:7" x14ac:dyDescent="0.35">
      <c r="A39" s="3">
        <v>45344</v>
      </c>
      <c r="B39" s="2">
        <v>4087.1</v>
      </c>
      <c r="C39" s="2">
        <v>3971</v>
      </c>
      <c r="D39" s="2">
        <v>4094.95</v>
      </c>
      <c r="E39" s="2">
        <v>3971</v>
      </c>
      <c r="F39" t="s">
        <v>158</v>
      </c>
      <c r="G39" s="1">
        <v>2.4E-2</v>
      </c>
    </row>
    <row r="40" spans="1:7" x14ac:dyDescent="0.35">
      <c r="A40" s="3">
        <v>45345</v>
      </c>
      <c r="B40" s="2">
        <v>4052.1</v>
      </c>
      <c r="C40" s="2">
        <v>4130</v>
      </c>
      <c r="D40" s="2">
        <v>4130</v>
      </c>
      <c r="E40" s="2">
        <v>4046.4</v>
      </c>
      <c r="F40" t="s">
        <v>157</v>
      </c>
      <c r="G40" s="1">
        <v>-8.6E-3</v>
      </c>
    </row>
    <row r="41" spans="1:7" x14ac:dyDescent="0.35">
      <c r="A41" s="3">
        <v>45348</v>
      </c>
      <c r="B41" s="2">
        <v>4001.05</v>
      </c>
      <c r="C41" s="2">
        <v>4036</v>
      </c>
      <c r="D41" s="2">
        <v>4050</v>
      </c>
      <c r="E41" s="2">
        <v>3982.75</v>
      </c>
      <c r="F41" t="s">
        <v>156</v>
      </c>
      <c r="G41" s="1">
        <v>-1.26E-2</v>
      </c>
    </row>
    <row r="42" spans="1:7" x14ac:dyDescent="0.35">
      <c r="A42" s="3">
        <v>45349</v>
      </c>
      <c r="B42" s="2">
        <v>4104.3999999999996</v>
      </c>
      <c r="C42" s="2">
        <v>3999</v>
      </c>
      <c r="D42" s="2">
        <v>4124</v>
      </c>
      <c r="E42" s="2">
        <v>3999</v>
      </c>
      <c r="F42" t="s">
        <v>63</v>
      </c>
      <c r="G42" s="1">
        <v>2.58E-2</v>
      </c>
    </row>
    <row r="43" spans="1:7" x14ac:dyDescent="0.35">
      <c r="A43" s="3">
        <v>45350</v>
      </c>
      <c r="B43" s="2">
        <v>4118.95</v>
      </c>
      <c r="C43" s="2">
        <v>4095.6</v>
      </c>
      <c r="D43" s="2">
        <v>4154.8999999999996</v>
      </c>
      <c r="E43" s="2">
        <v>4089</v>
      </c>
      <c r="F43" t="s">
        <v>39</v>
      </c>
      <c r="G43" s="1">
        <v>3.5000000000000001E-3</v>
      </c>
    </row>
    <row r="44" spans="1:7" x14ac:dyDescent="0.35">
      <c r="A44" s="3">
        <v>45351</v>
      </c>
      <c r="B44" s="2">
        <v>4095.1</v>
      </c>
      <c r="C44" s="2">
        <v>4099</v>
      </c>
      <c r="D44" s="2">
        <v>4138.1000000000004</v>
      </c>
      <c r="E44" s="2">
        <v>4064.55</v>
      </c>
      <c r="F44" t="s">
        <v>155</v>
      </c>
      <c r="G44" s="1">
        <v>-5.7999999999999996E-3</v>
      </c>
    </row>
    <row r="45" spans="1:7" x14ac:dyDescent="0.35">
      <c r="A45" s="3">
        <v>45352</v>
      </c>
      <c r="B45" s="2">
        <v>4094.35</v>
      </c>
      <c r="C45" s="2">
        <v>4107.2</v>
      </c>
      <c r="D45" s="2">
        <v>4140</v>
      </c>
      <c r="E45" s="2">
        <v>4086.8</v>
      </c>
      <c r="F45" t="s">
        <v>133</v>
      </c>
      <c r="G45" s="1">
        <v>-2.0000000000000001E-4</v>
      </c>
    </row>
    <row r="46" spans="1:7" x14ac:dyDescent="0.35">
      <c r="A46" s="3">
        <v>45353</v>
      </c>
      <c r="B46" s="2">
        <v>4107.1000000000004</v>
      </c>
      <c r="C46" s="2">
        <v>4125.05</v>
      </c>
      <c r="D46" s="2">
        <v>4129.5</v>
      </c>
      <c r="E46" s="2">
        <v>4091.1</v>
      </c>
      <c r="F46" t="s">
        <v>154</v>
      </c>
      <c r="G46" s="1">
        <v>3.0999999999999999E-3</v>
      </c>
    </row>
    <row r="47" spans="1:7" x14ac:dyDescent="0.35">
      <c r="A47" s="3">
        <v>45355</v>
      </c>
      <c r="B47" s="2">
        <v>4080.7</v>
      </c>
      <c r="C47" s="2">
        <v>4105</v>
      </c>
      <c r="D47" s="2">
        <v>4117.8999999999996</v>
      </c>
      <c r="E47" s="2">
        <v>4075.9</v>
      </c>
      <c r="F47" t="s">
        <v>90</v>
      </c>
      <c r="G47" s="1">
        <v>-6.4000000000000003E-3</v>
      </c>
    </row>
    <row r="48" spans="1:7" x14ac:dyDescent="0.35">
      <c r="A48" s="3">
        <v>45356</v>
      </c>
      <c r="B48" s="2">
        <v>4012.1</v>
      </c>
      <c r="C48" s="2">
        <v>4062</v>
      </c>
      <c r="D48" s="2">
        <v>4064</v>
      </c>
      <c r="E48" s="2">
        <v>3980</v>
      </c>
      <c r="F48" t="s">
        <v>15</v>
      </c>
      <c r="G48" s="1">
        <v>-1.6799999999999999E-2</v>
      </c>
    </row>
    <row r="49" spans="1:7" x14ac:dyDescent="0.35">
      <c r="A49" s="3">
        <v>45357</v>
      </c>
      <c r="B49" s="2">
        <v>4064.3</v>
      </c>
      <c r="C49" s="2">
        <v>3994.05</v>
      </c>
      <c r="D49" s="2">
        <v>4072</v>
      </c>
      <c r="E49" s="2">
        <v>3958.45</v>
      </c>
      <c r="F49" t="s">
        <v>153</v>
      </c>
      <c r="G49" s="1">
        <v>1.2999999999999999E-2</v>
      </c>
    </row>
    <row r="50" spans="1:7" x14ac:dyDescent="0.35">
      <c r="A50" s="3">
        <v>45358</v>
      </c>
      <c r="B50" s="2">
        <v>4108.6000000000004</v>
      </c>
      <c r="C50" s="2">
        <v>4065</v>
      </c>
      <c r="D50" s="2">
        <v>4124</v>
      </c>
      <c r="E50" s="2">
        <v>4037.7</v>
      </c>
      <c r="F50" t="s">
        <v>152</v>
      </c>
      <c r="G50" s="1">
        <v>1.09E-2</v>
      </c>
    </row>
    <row r="51" spans="1:7" x14ac:dyDescent="0.35">
      <c r="A51" s="3">
        <v>45362</v>
      </c>
      <c r="B51" s="2">
        <v>4122.3500000000004</v>
      </c>
      <c r="C51" s="2">
        <v>4089</v>
      </c>
      <c r="D51" s="2">
        <v>4153</v>
      </c>
      <c r="E51" s="2">
        <v>4089</v>
      </c>
      <c r="F51" t="s">
        <v>141</v>
      </c>
      <c r="G51" s="1">
        <v>3.3E-3</v>
      </c>
    </row>
    <row r="52" spans="1:7" x14ac:dyDescent="0.35">
      <c r="A52" s="3">
        <v>45363</v>
      </c>
      <c r="B52" s="2">
        <v>4192.25</v>
      </c>
      <c r="C52" s="2">
        <v>4122.3500000000004</v>
      </c>
      <c r="D52" s="2">
        <v>4229.95</v>
      </c>
      <c r="E52" s="2">
        <v>4121.05</v>
      </c>
      <c r="F52" t="s">
        <v>151</v>
      </c>
      <c r="G52" s="1">
        <v>1.7000000000000001E-2</v>
      </c>
    </row>
    <row r="53" spans="1:7" x14ac:dyDescent="0.35">
      <c r="A53" s="3">
        <v>45364</v>
      </c>
      <c r="B53" s="2">
        <v>4149</v>
      </c>
      <c r="C53" s="2">
        <v>4205</v>
      </c>
      <c r="D53" s="2">
        <v>4241</v>
      </c>
      <c r="E53" s="2">
        <v>4131.8999999999996</v>
      </c>
      <c r="F53" t="s">
        <v>150</v>
      </c>
      <c r="G53" s="1">
        <v>-1.03E-2</v>
      </c>
    </row>
    <row r="54" spans="1:7" x14ac:dyDescent="0.35">
      <c r="A54" s="3">
        <v>45365</v>
      </c>
      <c r="B54" s="2">
        <v>4207.6000000000004</v>
      </c>
      <c r="C54" s="2">
        <v>4153.45</v>
      </c>
      <c r="D54" s="2">
        <v>4225</v>
      </c>
      <c r="E54" s="2">
        <v>4086</v>
      </c>
      <c r="F54" t="s">
        <v>120</v>
      </c>
      <c r="G54" s="1">
        <v>1.41E-2</v>
      </c>
    </row>
    <row r="55" spans="1:7" x14ac:dyDescent="0.35">
      <c r="A55" s="3">
        <v>45366</v>
      </c>
      <c r="B55" s="2">
        <v>4219.25</v>
      </c>
      <c r="C55" s="2">
        <v>4192.6000000000004</v>
      </c>
      <c r="D55" s="2">
        <v>4239</v>
      </c>
      <c r="E55" s="2">
        <v>4177</v>
      </c>
      <c r="F55" t="s">
        <v>149</v>
      </c>
      <c r="G55" s="1">
        <v>2.8E-3</v>
      </c>
    </row>
    <row r="56" spans="1:7" x14ac:dyDescent="0.35">
      <c r="A56" s="3">
        <v>45369</v>
      </c>
      <c r="B56" s="2">
        <v>4152.5</v>
      </c>
      <c r="C56" s="2">
        <v>4215.25</v>
      </c>
      <c r="D56" s="2">
        <v>4254.75</v>
      </c>
      <c r="E56" s="2">
        <v>4117.8500000000004</v>
      </c>
      <c r="F56" t="s">
        <v>1</v>
      </c>
      <c r="G56" s="1">
        <v>-1.5800000000000002E-2</v>
      </c>
    </row>
    <row r="57" spans="1:7" x14ac:dyDescent="0.35">
      <c r="A57" s="3">
        <v>45370</v>
      </c>
      <c r="B57" s="2">
        <v>3977.3</v>
      </c>
      <c r="C57" s="2">
        <v>4051.25</v>
      </c>
      <c r="D57" s="2">
        <v>4058</v>
      </c>
      <c r="E57" s="2">
        <v>3966.6</v>
      </c>
      <c r="F57" t="s">
        <v>148</v>
      </c>
      <c r="G57" s="1">
        <v>-4.2200000000000001E-2</v>
      </c>
    </row>
    <row r="58" spans="1:7" x14ac:dyDescent="0.35">
      <c r="A58" s="3">
        <v>45371</v>
      </c>
      <c r="B58" s="2">
        <v>3970.9</v>
      </c>
      <c r="C58" s="2">
        <v>3986</v>
      </c>
      <c r="D58" s="2">
        <v>4018</v>
      </c>
      <c r="E58" s="2">
        <v>3960.2</v>
      </c>
      <c r="F58" t="s">
        <v>55</v>
      </c>
      <c r="G58" s="1">
        <v>-1.6000000000000001E-3</v>
      </c>
    </row>
    <row r="59" spans="1:7" x14ac:dyDescent="0.35">
      <c r="A59" s="3">
        <v>45372</v>
      </c>
      <c r="B59" s="2">
        <v>3972.95</v>
      </c>
      <c r="C59" s="2">
        <v>3990.05</v>
      </c>
      <c r="D59" s="2">
        <v>4008.4</v>
      </c>
      <c r="E59" s="2">
        <v>3948</v>
      </c>
      <c r="F59" t="s">
        <v>147</v>
      </c>
      <c r="G59" s="1">
        <v>5.0000000000000001E-4</v>
      </c>
    </row>
    <row r="60" spans="1:7" x14ac:dyDescent="0.35">
      <c r="A60" s="3">
        <v>45373</v>
      </c>
      <c r="B60" s="2">
        <v>3910.9</v>
      </c>
      <c r="C60" s="2">
        <v>3897</v>
      </c>
      <c r="D60" s="2">
        <v>3938</v>
      </c>
      <c r="E60" s="2">
        <v>3855</v>
      </c>
      <c r="F60" t="s">
        <v>146</v>
      </c>
      <c r="G60" s="1">
        <v>-1.5599999999999999E-2</v>
      </c>
    </row>
    <row r="61" spans="1:7" x14ac:dyDescent="0.35">
      <c r="A61" s="3">
        <v>45377</v>
      </c>
      <c r="B61" s="2">
        <v>3877.5</v>
      </c>
      <c r="C61" s="2">
        <v>3875</v>
      </c>
      <c r="D61" s="2">
        <v>3946.7</v>
      </c>
      <c r="E61" s="2">
        <v>3871.45</v>
      </c>
      <c r="F61" t="s">
        <v>145</v>
      </c>
      <c r="G61" s="1">
        <v>-8.5000000000000006E-3</v>
      </c>
    </row>
    <row r="62" spans="1:7" x14ac:dyDescent="0.35">
      <c r="A62" s="3">
        <v>45378</v>
      </c>
      <c r="B62" s="2">
        <v>3840.9</v>
      </c>
      <c r="C62" s="2">
        <v>3888.5</v>
      </c>
      <c r="D62" s="2">
        <v>3895</v>
      </c>
      <c r="E62" s="2">
        <v>3829.4</v>
      </c>
      <c r="F62" t="s">
        <v>11</v>
      </c>
      <c r="G62" s="1">
        <v>-9.4000000000000004E-3</v>
      </c>
    </row>
    <row r="63" spans="1:7" x14ac:dyDescent="0.35">
      <c r="A63" s="3">
        <v>45379</v>
      </c>
      <c r="B63" s="2">
        <v>3876.3</v>
      </c>
      <c r="C63" s="2">
        <v>3850.1</v>
      </c>
      <c r="D63" s="2">
        <v>3915</v>
      </c>
      <c r="E63" s="2">
        <v>3840.5</v>
      </c>
      <c r="F63" t="s">
        <v>144</v>
      </c>
      <c r="G63" s="1">
        <v>9.1999999999999998E-3</v>
      </c>
    </row>
    <row r="64" spans="1:7" x14ac:dyDescent="0.35">
      <c r="A64" s="3">
        <v>45383</v>
      </c>
      <c r="B64" s="2">
        <v>3916.75</v>
      </c>
      <c r="C64" s="2">
        <v>3897.7</v>
      </c>
      <c r="D64" s="2">
        <v>3933.3</v>
      </c>
      <c r="E64" s="2">
        <v>3888.05</v>
      </c>
      <c r="F64" t="s">
        <v>121</v>
      </c>
      <c r="G64" s="1">
        <v>1.04E-2</v>
      </c>
    </row>
    <row r="65" spans="1:7" x14ac:dyDescent="0.35">
      <c r="A65" s="3">
        <v>45384</v>
      </c>
      <c r="B65" s="2">
        <v>3883.8</v>
      </c>
      <c r="C65" s="2">
        <v>3890</v>
      </c>
      <c r="D65" s="2">
        <v>3909.85</v>
      </c>
      <c r="E65" s="2">
        <v>3873</v>
      </c>
      <c r="F65" t="s">
        <v>48</v>
      </c>
      <c r="G65" s="1">
        <v>-8.3999999999999995E-3</v>
      </c>
    </row>
    <row r="66" spans="1:7" x14ac:dyDescent="0.35">
      <c r="A66" s="3">
        <v>45385</v>
      </c>
      <c r="B66" s="2">
        <v>3947.3</v>
      </c>
      <c r="C66" s="2">
        <v>3851</v>
      </c>
      <c r="D66" s="2">
        <v>3981</v>
      </c>
      <c r="E66" s="2">
        <v>3851</v>
      </c>
      <c r="F66" t="s">
        <v>143</v>
      </c>
      <c r="G66" s="1">
        <v>1.6299999999999999E-2</v>
      </c>
    </row>
    <row r="67" spans="1:7" x14ac:dyDescent="0.35">
      <c r="A67" s="3">
        <v>45386</v>
      </c>
      <c r="B67" s="2">
        <v>4003.3</v>
      </c>
      <c r="C67" s="2">
        <v>3975.9</v>
      </c>
      <c r="D67" s="2">
        <v>4028.65</v>
      </c>
      <c r="E67" s="2">
        <v>3935.25</v>
      </c>
      <c r="F67" t="s">
        <v>142</v>
      </c>
      <c r="G67" s="1">
        <v>1.4200000000000001E-2</v>
      </c>
    </row>
    <row r="68" spans="1:7" x14ac:dyDescent="0.35">
      <c r="A68" s="3">
        <v>45387</v>
      </c>
      <c r="B68" s="2">
        <v>3979.25</v>
      </c>
      <c r="C68" s="2">
        <v>3978</v>
      </c>
      <c r="D68" s="2">
        <v>4002</v>
      </c>
      <c r="E68" s="2">
        <v>3960.5</v>
      </c>
      <c r="F68" t="s">
        <v>13</v>
      </c>
      <c r="G68" s="1">
        <v>-6.0000000000000001E-3</v>
      </c>
    </row>
    <row r="69" spans="1:7" x14ac:dyDescent="0.35">
      <c r="A69" s="3">
        <v>45390</v>
      </c>
      <c r="B69" s="2">
        <v>3972.55</v>
      </c>
      <c r="C69" s="2">
        <v>3983</v>
      </c>
      <c r="D69" s="2">
        <v>4032.65</v>
      </c>
      <c r="E69" s="2">
        <v>3960</v>
      </c>
      <c r="F69" t="s">
        <v>141</v>
      </c>
      <c r="G69" s="1">
        <v>-1.6999999999999999E-3</v>
      </c>
    </row>
    <row r="70" spans="1:7" x14ac:dyDescent="0.35">
      <c r="A70" s="3">
        <v>45391</v>
      </c>
      <c r="B70" s="2">
        <v>3946.55</v>
      </c>
      <c r="C70" s="2">
        <v>3984</v>
      </c>
      <c r="D70" s="2">
        <v>4015.85</v>
      </c>
      <c r="E70" s="2">
        <v>3925.05</v>
      </c>
      <c r="F70" t="s">
        <v>140</v>
      </c>
      <c r="G70" s="1">
        <v>-6.4999999999999997E-3</v>
      </c>
    </row>
    <row r="71" spans="1:7" x14ac:dyDescent="0.35">
      <c r="A71" s="3">
        <v>45392</v>
      </c>
      <c r="B71" s="2">
        <v>3984.65</v>
      </c>
      <c r="C71" s="2">
        <v>3956.4</v>
      </c>
      <c r="D71" s="2">
        <v>3990.2</v>
      </c>
      <c r="E71" s="2">
        <v>3918</v>
      </c>
      <c r="F71" t="s">
        <v>122</v>
      </c>
      <c r="G71" s="1">
        <v>9.7000000000000003E-3</v>
      </c>
    </row>
    <row r="72" spans="1:7" x14ac:dyDescent="0.35">
      <c r="A72" s="3">
        <v>45394</v>
      </c>
      <c r="B72" s="2">
        <v>4001.4</v>
      </c>
      <c r="C72" s="2">
        <v>3971</v>
      </c>
      <c r="D72" s="2">
        <v>4013.35</v>
      </c>
      <c r="E72" s="2">
        <v>3945.5</v>
      </c>
      <c r="F72" t="s">
        <v>139</v>
      </c>
      <c r="G72" s="1">
        <v>4.1999999999999997E-3</v>
      </c>
    </row>
    <row r="73" spans="1:7" x14ac:dyDescent="0.35">
      <c r="A73" s="3">
        <v>45397</v>
      </c>
      <c r="B73" s="2">
        <v>3941.2</v>
      </c>
      <c r="C73" s="2">
        <v>4001.4</v>
      </c>
      <c r="D73" s="2">
        <v>4064.2</v>
      </c>
      <c r="E73" s="2">
        <v>3919.05</v>
      </c>
      <c r="F73" t="s">
        <v>138</v>
      </c>
      <c r="G73" s="1">
        <v>-1.4999999999999999E-2</v>
      </c>
    </row>
    <row r="74" spans="1:7" x14ac:dyDescent="0.35">
      <c r="A74" s="3">
        <v>45398</v>
      </c>
      <c r="B74" s="2">
        <v>3872.8</v>
      </c>
      <c r="C74" s="2">
        <v>3902</v>
      </c>
      <c r="D74" s="2">
        <v>3928.7</v>
      </c>
      <c r="E74" s="2">
        <v>3862.85</v>
      </c>
      <c r="F74" t="s">
        <v>137</v>
      </c>
      <c r="G74" s="1">
        <v>-1.7399999999999999E-2</v>
      </c>
    </row>
    <row r="75" spans="1:7" x14ac:dyDescent="0.35">
      <c r="A75" s="3">
        <v>45400</v>
      </c>
      <c r="B75" s="2">
        <v>3862</v>
      </c>
      <c r="C75" s="2">
        <v>3876.8</v>
      </c>
      <c r="D75" s="2">
        <v>3936</v>
      </c>
      <c r="E75" s="2">
        <v>3850</v>
      </c>
      <c r="F75" t="s">
        <v>136</v>
      </c>
      <c r="G75" s="1">
        <v>-2.8E-3</v>
      </c>
    </row>
    <row r="76" spans="1:7" x14ac:dyDescent="0.35">
      <c r="A76" s="3">
        <v>45401</v>
      </c>
      <c r="B76" s="2">
        <v>3826.2</v>
      </c>
      <c r="C76" s="2">
        <v>3838</v>
      </c>
      <c r="D76" s="2">
        <v>3852.55</v>
      </c>
      <c r="E76" s="2">
        <v>3800.9</v>
      </c>
      <c r="F76" t="s">
        <v>63</v>
      </c>
      <c r="G76" s="1">
        <v>-9.2999999999999992E-3</v>
      </c>
    </row>
    <row r="77" spans="1:7" x14ac:dyDescent="0.35">
      <c r="A77" s="3">
        <v>45404</v>
      </c>
      <c r="B77" s="2">
        <v>3864.6</v>
      </c>
      <c r="C77" s="2">
        <v>3837</v>
      </c>
      <c r="D77" s="2">
        <v>3878</v>
      </c>
      <c r="E77" s="2">
        <v>3812</v>
      </c>
      <c r="F77" t="s">
        <v>113</v>
      </c>
      <c r="G77" s="1">
        <v>0.01</v>
      </c>
    </row>
    <row r="78" spans="1:7" x14ac:dyDescent="0.35">
      <c r="A78" s="3">
        <v>45405</v>
      </c>
      <c r="B78" s="2">
        <v>3874.7</v>
      </c>
      <c r="C78" s="2">
        <v>3877.05</v>
      </c>
      <c r="D78" s="2">
        <v>3895</v>
      </c>
      <c r="E78" s="2">
        <v>3860.6</v>
      </c>
      <c r="F78" t="s">
        <v>77</v>
      </c>
      <c r="G78" s="1">
        <v>2.5999999999999999E-3</v>
      </c>
    </row>
    <row r="79" spans="1:7" x14ac:dyDescent="0.35">
      <c r="A79" s="3">
        <v>45406</v>
      </c>
      <c r="B79" s="2">
        <v>3831.05</v>
      </c>
      <c r="C79" s="2">
        <v>3890</v>
      </c>
      <c r="D79" s="2">
        <v>3898</v>
      </c>
      <c r="E79" s="2">
        <v>3824.45</v>
      </c>
      <c r="F79" t="s">
        <v>135</v>
      </c>
      <c r="G79" s="1">
        <v>-1.1299999999999999E-2</v>
      </c>
    </row>
    <row r="80" spans="1:7" x14ac:dyDescent="0.35">
      <c r="A80" s="3">
        <v>45407</v>
      </c>
      <c r="B80" s="2">
        <v>3852.2</v>
      </c>
      <c r="C80" s="2">
        <v>3811.2</v>
      </c>
      <c r="D80" s="2">
        <v>3873.65</v>
      </c>
      <c r="E80" s="2">
        <v>3811</v>
      </c>
      <c r="F80" t="s">
        <v>134</v>
      </c>
      <c r="G80" s="1">
        <v>5.4999999999999997E-3</v>
      </c>
    </row>
    <row r="81" spans="1:7" x14ac:dyDescent="0.35">
      <c r="A81" s="3">
        <v>45408</v>
      </c>
      <c r="B81" s="2">
        <v>3821.35</v>
      </c>
      <c r="C81" s="2">
        <v>3855.15</v>
      </c>
      <c r="D81" s="2">
        <v>3876.8</v>
      </c>
      <c r="E81" s="2">
        <v>3802.55</v>
      </c>
      <c r="F81" t="s">
        <v>133</v>
      </c>
      <c r="G81" s="1">
        <v>-8.0000000000000002E-3</v>
      </c>
    </row>
    <row r="82" spans="1:7" x14ac:dyDescent="0.35">
      <c r="A82" s="3">
        <v>45411</v>
      </c>
      <c r="B82" s="2">
        <v>3870.2</v>
      </c>
      <c r="C82" s="2">
        <v>3838</v>
      </c>
      <c r="D82" s="2">
        <v>3877.8</v>
      </c>
      <c r="E82" s="2">
        <v>3819.2</v>
      </c>
      <c r="F82" t="s">
        <v>132</v>
      </c>
      <c r="G82" s="1">
        <v>1.2800000000000001E-2</v>
      </c>
    </row>
    <row r="83" spans="1:7" x14ac:dyDescent="0.35">
      <c r="A83" s="3">
        <v>45412</v>
      </c>
      <c r="B83" s="2">
        <v>3820.65</v>
      </c>
      <c r="C83" s="2">
        <v>3872</v>
      </c>
      <c r="D83" s="2">
        <v>3881.75</v>
      </c>
      <c r="E83" s="2">
        <v>3810</v>
      </c>
      <c r="F83" t="s">
        <v>5</v>
      </c>
      <c r="G83" s="1">
        <v>-1.2800000000000001E-2</v>
      </c>
    </row>
    <row r="84" spans="1:7" x14ac:dyDescent="0.35">
      <c r="A84" s="3">
        <v>45414</v>
      </c>
      <c r="B84" s="2">
        <v>3863.3</v>
      </c>
      <c r="C84" s="2">
        <v>3778.05</v>
      </c>
      <c r="D84" s="2">
        <v>3871.1</v>
      </c>
      <c r="E84" s="2">
        <v>3778.05</v>
      </c>
      <c r="F84" t="s">
        <v>131</v>
      </c>
      <c r="G84" s="1">
        <v>1.12E-2</v>
      </c>
    </row>
    <row r="85" spans="1:7" x14ac:dyDescent="0.35">
      <c r="A85" s="3">
        <v>45415</v>
      </c>
      <c r="B85" s="2">
        <v>3843.4</v>
      </c>
      <c r="C85" s="2">
        <v>3890.15</v>
      </c>
      <c r="D85" s="2">
        <v>3893.6</v>
      </c>
      <c r="E85" s="2">
        <v>3797.6</v>
      </c>
      <c r="F85" t="s">
        <v>63</v>
      </c>
      <c r="G85" s="1">
        <v>-5.1999999999999998E-3</v>
      </c>
    </row>
    <row r="86" spans="1:7" x14ac:dyDescent="0.35">
      <c r="A86" s="3">
        <v>45418</v>
      </c>
      <c r="B86" s="2">
        <v>3921.05</v>
      </c>
      <c r="C86" s="2">
        <v>3853</v>
      </c>
      <c r="D86" s="2">
        <v>3939.95</v>
      </c>
      <c r="E86" s="2">
        <v>3853</v>
      </c>
      <c r="F86" t="s">
        <v>130</v>
      </c>
      <c r="G86" s="1">
        <v>2.0199999999999999E-2</v>
      </c>
    </row>
    <row r="87" spans="1:7" x14ac:dyDescent="0.35">
      <c r="A87" s="3">
        <v>45419</v>
      </c>
      <c r="B87" s="2">
        <v>3978.95</v>
      </c>
      <c r="C87" s="2">
        <v>3930.8</v>
      </c>
      <c r="D87" s="2">
        <v>3988</v>
      </c>
      <c r="E87" s="2">
        <v>3913.5</v>
      </c>
      <c r="F87" t="s">
        <v>23</v>
      </c>
      <c r="G87" s="1">
        <v>1.4800000000000001E-2</v>
      </c>
    </row>
    <row r="88" spans="1:7" x14ac:dyDescent="0.35">
      <c r="A88" s="3">
        <v>45420</v>
      </c>
      <c r="B88" s="2">
        <v>3976.95</v>
      </c>
      <c r="C88" s="2">
        <v>3961</v>
      </c>
      <c r="D88" s="2">
        <v>3984.3</v>
      </c>
      <c r="E88" s="2">
        <v>3938.6</v>
      </c>
      <c r="F88" t="s">
        <v>129</v>
      </c>
      <c r="G88" s="1">
        <v>-5.0000000000000001E-4</v>
      </c>
    </row>
    <row r="89" spans="1:7" x14ac:dyDescent="0.35">
      <c r="A89" s="3">
        <v>45421</v>
      </c>
      <c r="B89" s="2">
        <v>3960.2</v>
      </c>
      <c r="C89" s="2">
        <v>3962</v>
      </c>
      <c r="D89" s="2">
        <v>3971</v>
      </c>
      <c r="E89" s="2">
        <v>3910.05</v>
      </c>
      <c r="F89" t="s">
        <v>113</v>
      </c>
      <c r="G89" s="1">
        <v>-4.1999999999999997E-3</v>
      </c>
    </row>
    <row r="90" spans="1:7" x14ac:dyDescent="0.35">
      <c r="A90" s="3">
        <v>45422</v>
      </c>
      <c r="B90" s="2">
        <v>3893.9</v>
      </c>
      <c r="C90" s="2">
        <v>3962.6</v>
      </c>
      <c r="D90" s="2">
        <v>3973.6</v>
      </c>
      <c r="E90" s="2">
        <v>3885.05</v>
      </c>
      <c r="F90" t="s">
        <v>20</v>
      </c>
      <c r="G90" s="1">
        <v>-1.67E-2</v>
      </c>
    </row>
    <row r="91" spans="1:7" x14ac:dyDescent="0.35">
      <c r="A91" s="3">
        <v>45425</v>
      </c>
      <c r="B91" s="2">
        <v>3947.8</v>
      </c>
      <c r="C91" s="2">
        <v>3884.5</v>
      </c>
      <c r="D91" s="2">
        <v>3955</v>
      </c>
      <c r="E91" s="2">
        <v>3870</v>
      </c>
      <c r="F91" t="s">
        <v>128</v>
      </c>
      <c r="G91" s="1">
        <v>1.38E-2</v>
      </c>
    </row>
    <row r="92" spans="1:7" x14ac:dyDescent="0.35">
      <c r="A92" s="3">
        <v>45426</v>
      </c>
      <c r="B92" s="2">
        <v>3901.2</v>
      </c>
      <c r="C92" s="2">
        <v>3936</v>
      </c>
      <c r="D92" s="2">
        <v>3945.8</v>
      </c>
      <c r="E92" s="2">
        <v>3892.9</v>
      </c>
      <c r="F92" t="s">
        <v>127</v>
      </c>
      <c r="G92" s="1">
        <v>-1.18E-2</v>
      </c>
    </row>
    <row r="93" spans="1:7" x14ac:dyDescent="0.35">
      <c r="A93" s="3">
        <v>45427</v>
      </c>
      <c r="B93" s="2">
        <v>3880.4</v>
      </c>
      <c r="C93" s="2">
        <v>3904.5</v>
      </c>
      <c r="D93" s="2">
        <v>3926.95</v>
      </c>
      <c r="E93" s="2">
        <v>3875.5</v>
      </c>
      <c r="F93" t="s">
        <v>126</v>
      </c>
      <c r="G93" s="1">
        <v>-5.3E-3</v>
      </c>
    </row>
    <row r="94" spans="1:7" x14ac:dyDescent="0.35">
      <c r="A94" s="3">
        <v>45428</v>
      </c>
      <c r="B94" s="2">
        <v>3900.95</v>
      </c>
      <c r="C94" s="2">
        <v>3891.1</v>
      </c>
      <c r="D94" s="2">
        <v>3909.5</v>
      </c>
      <c r="E94" s="2">
        <v>3843.5</v>
      </c>
      <c r="F94" t="s">
        <v>125</v>
      </c>
      <c r="G94" s="1">
        <v>5.3E-3</v>
      </c>
    </row>
    <row r="95" spans="1:7" x14ac:dyDescent="0.35">
      <c r="A95" s="3">
        <v>45429</v>
      </c>
      <c r="B95" s="2">
        <v>3834.1</v>
      </c>
      <c r="C95" s="2">
        <v>3919</v>
      </c>
      <c r="D95" s="2">
        <v>3920</v>
      </c>
      <c r="E95" s="2">
        <v>3830</v>
      </c>
      <c r="F95" t="s">
        <v>124</v>
      </c>
      <c r="G95" s="1">
        <v>-1.7100000000000001E-2</v>
      </c>
    </row>
    <row r="96" spans="1:7" x14ac:dyDescent="0.35">
      <c r="A96" s="3">
        <v>45430</v>
      </c>
      <c r="B96" s="2">
        <v>3851.45</v>
      </c>
      <c r="C96" s="2">
        <v>3847</v>
      </c>
      <c r="D96" s="2">
        <v>3861.9</v>
      </c>
      <c r="E96" s="2">
        <v>3840</v>
      </c>
      <c r="F96" t="s">
        <v>123</v>
      </c>
      <c r="G96" s="1">
        <v>4.4999999999999997E-3</v>
      </c>
    </row>
    <row r="97" spans="1:7" x14ac:dyDescent="0.35">
      <c r="A97" s="3">
        <v>45433</v>
      </c>
      <c r="B97" s="2">
        <v>3820.2</v>
      </c>
      <c r="C97" s="2">
        <v>3830.6</v>
      </c>
      <c r="D97" s="2">
        <v>3844.75</v>
      </c>
      <c r="E97" s="2">
        <v>3810.05</v>
      </c>
      <c r="F97" t="s">
        <v>12</v>
      </c>
      <c r="G97" s="1">
        <v>-8.0999999999999996E-3</v>
      </c>
    </row>
    <row r="98" spans="1:7" x14ac:dyDescent="0.35">
      <c r="A98" s="3">
        <v>45434</v>
      </c>
      <c r="B98" s="2">
        <v>3832</v>
      </c>
      <c r="C98" s="2">
        <v>3835</v>
      </c>
      <c r="D98" s="2">
        <v>3841.25</v>
      </c>
      <c r="E98" s="2">
        <v>3817.55</v>
      </c>
      <c r="F98" t="s">
        <v>100</v>
      </c>
      <c r="G98" s="1">
        <v>3.0999999999999999E-3</v>
      </c>
    </row>
    <row r="99" spans="1:7" x14ac:dyDescent="0.35">
      <c r="A99" s="3">
        <v>45435</v>
      </c>
      <c r="B99" s="2">
        <v>3893.45</v>
      </c>
      <c r="C99" s="2">
        <v>3840.95</v>
      </c>
      <c r="D99" s="2">
        <v>3905</v>
      </c>
      <c r="E99" s="2">
        <v>3825.5</v>
      </c>
      <c r="F99" t="s">
        <v>122</v>
      </c>
      <c r="G99" s="1">
        <v>1.6E-2</v>
      </c>
    </row>
    <row r="100" spans="1:7" x14ac:dyDescent="0.35">
      <c r="A100" s="3">
        <v>45436</v>
      </c>
      <c r="B100" s="2">
        <v>3849.5</v>
      </c>
      <c r="C100" s="2">
        <v>3878.25</v>
      </c>
      <c r="D100" s="2">
        <v>3883.8</v>
      </c>
      <c r="E100" s="2">
        <v>3844.3</v>
      </c>
      <c r="F100" t="s">
        <v>100</v>
      </c>
      <c r="G100" s="1">
        <v>-1.1299999999999999E-2</v>
      </c>
    </row>
    <row r="101" spans="1:7" x14ac:dyDescent="0.35">
      <c r="A101" s="3">
        <v>45439</v>
      </c>
      <c r="B101" s="2">
        <v>3847.05</v>
      </c>
      <c r="C101" s="2">
        <v>3855</v>
      </c>
      <c r="D101" s="2">
        <v>3908.35</v>
      </c>
      <c r="E101" s="2">
        <v>3841.35</v>
      </c>
      <c r="F101" t="s">
        <v>16</v>
      </c>
      <c r="G101" s="1">
        <v>-5.9999999999999995E-4</v>
      </c>
    </row>
    <row r="102" spans="1:7" x14ac:dyDescent="0.35">
      <c r="A102" s="3">
        <v>45440</v>
      </c>
      <c r="B102" s="2">
        <v>3839.9</v>
      </c>
      <c r="C102" s="2">
        <v>3858</v>
      </c>
      <c r="D102" s="2">
        <v>3870</v>
      </c>
      <c r="E102" s="2">
        <v>3830</v>
      </c>
      <c r="F102" t="s">
        <v>89</v>
      </c>
      <c r="G102" s="1">
        <v>-1.9E-3</v>
      </c>
    </row>
    <row r="103" spans="1:7" x14ac:dyDescent="0.35">
      <c r="A103" s="3">
        <v>45441</v>
      </c>
      <c r="B103" s="2">
        <v>3803.65</v>
      </c>
      <c r="C103" s="2">
        <v>3848.9</v>
      </c>
      <c r="D103" s="2">
        <v>3848.9</v>
      </c>
      <c r="E103" s="2">
        <v>3800</v>
      </c>
      <c r="F103" t="s">
        <v>121</v>
      </c>
      <c r="G103" s="1">
        <v>-9.4000000000000004E-3</v>
      </c>
    </row>
    <row r="104" spans="1:7" x14ac:dyDescent="0.35">
      <c r="A104" s="3">
        <v>45442</v>
      </c>
      <c r="B104" s="2">
        <v>3736.1</v>
      </c>
      <c r="C104" s="2">
        <v>3777</v>
      </c>
      <c r="D104" s="2">
        <v>3794.4</v>
      </c>
      <c r="E104" s="2">
        <v>3715.45</v>
      </c>
      <c r="F104" t="s">
        <v>120</v>
      </c>
      <c r="G104" s="1">
        <v>-1.78E-2</v>
      </c>
    </row>
    <row r="105" spans="1:7" x14ac:dyDescent="0.35">
      <c r="A105" s="3">
        <v>45443</v>
      </c>
      <c r="B105" s="2">
        <v>3670.95</v>
      </c>
      <c r="C105" s="2">
        <v>3740</v>
      </c>
      <c r="D105" s="2">
        <v>3749.8</v>
      </c>
      <c r="E105" s="2">
        <v>3653.75</v>
      </c>
      <c r="F105" t="s">
        <v>119</v>
      </c>
      <c r="G105" s="1">
        <v>-1.7399999999999999E-2</v>
      </c>
    </row>
    <row r="106" spans="1:7" x14ac:dyDescent="0.35">
      <c r="A106" s="3">
        <v>45446</v>
      </c>
      <c r="B106" s="2">
        <v>3702.85</v>
      </c>
      <c r="C106" s="2">
        <v>3732.8</v>
      </c>
      <c r="D106" s="2">
        <v>3751.55</v>
      </c>
      <c r="E106" s="2">
        <v>3696</v>
      </c>
      <c r="F106" t="s">
        <v>118</v>
      </c>
      <c r="G106" s="1">
        <v>8.6999999999999994E-3</v>
      </c>
    </row>
    <row r="107" spans="1:7" x14ac:dyDescent="0.35">
      <c r="A107" s="3">
        <v>45447</v>
      </c>
      <c r="B107" s="2">
        <v>3715</v>
      </c>
      <c r="C107" s="2">
        <v>3700</v>
      </c>
      <c r="D107" s="2">
        <v>3745</v>
      </c>
      <c r="E107" s="2">
        <v>3591.5</v>
      </c>
      <c r="F107" t="s">
        <v>117</v>
      </c>
      <c r="G107" s="1">
        <v>3.3E-3</v>
      </c>
    </row>
    <row r="108" spans="1:7" x14ac:dyDescent="0.35">
      <c r="A108" s="3">
        <v>45448</v>
      </c>
      <c r="B108" s="2">
        <v>3746.45</v>
      </c>
      <c r="C108" s="2">
        <v>3716</v>
      </c>
      <c r="D108" s="2">
        <v>3783.8</v>
      </c>
      <c r="E108" s="2">
        <v>3700</v>
      </c>
      <c r="F108" t="s">
        <v>116</v>
      </c>
      <c r="G108" s="1">
        <v>8.5000000000000006E-3</v>
      </c>
    </row>
    <row r="109" spans="1:7" x14ac:dyDescent="0.35">
      <c r="A109" s="3">
        <v>45449</v>
      </c>
      <c r="B109" s="2">
        <v>3830.4</v>
      </c>
      <c r="C109" s="2">
        <v>3781</v>
      </c>
      <c r="D109" s="2">
        <v>3839.9</v>
      </c>
      <c r="E109" s="2">
        <v>3741.5</v>
      </c>
      <c r="F109" t="s">
        <v>115</v>
      </c>
      <c r="G109" s="1">
        <v>2.24E-2</v>
      </c>
    </row>
    <row r="110" spans="1:7" x14ac:dyDescent="0.35">
      <c r="A110" s="3">
        <v>45450</v>
      </c>
      <c r="B110" s="2">
        <v>3893.95</v>
      </c>
      <c r="C110" s="2">
        <v>3837.3</v>
      </c>
      <c r="D110" s="2">
        <v>3915</v>
      </c>
      <c r="E110" s="2">
        <v>3837.3</v>
      </c>
      <c r="F110" t="s">
        <v>114</v>
      </c>
      <c r="G110" s="1">
        <v>1.66E-2</v>
      </c>
    </row>
    <row r="111" spans="1:7" x14ac:dyDescent="0.35">
      <c r="A111" s="3">
        <v>45453</v>
      </c>
      <c r="B111" s="2">
        <v>3858.7</v>
      </c>
      <c r="C111" s="2">
        <v>3895</v>
      </c>
      <c r="D111" s="2">
        <v>3905.9</v>
      </c>
      <c r="E111" s="2">
        <v>3841.9</v>
      </c>
      <c r="F111" t="s">
        <v>113</v>
      </c>
      <c r="G111" s="1">
        <v>-9.1000000000000004E-3</v>
      </c>
    </row>
    <row r="112" spans="1:7" x14ac:dyDescent="0.35">
      <c r="A112" s="3">
        <v>45454</v>
      </c>
      <c r="B112" s="2">
        <v>3852.1</v>
      </c>
      <c r="C112" s="2">
        <v>3845</v>
      </c>
      <c r="D112" s="2">
        <v>3879.95</v>
      </c>
      <c r="E112" s="2">
        <v>3841</v>
      </c>
      <c r="F112" t="s">
        <v>112</v>
      </c>
      <c r="G112" s="1">
        <v>-1.6999999999999999E-3</v>
      </c>
    </row>
    <row r="113" spans="1:7" x14ac:dyDescent="0.35">
      <c r="A113" s="3">
        <v>45455</v>
      </c>
      <c r="B113" s="2">
        <v>3831.65</v>
      </c>
      <c r="C113" s="2">
        <v>3874.4</v>
      </c>
      <c r="D113" s="2">
        <v>3893.5</v>
      </c>
      <c r="E113" s="2">
        <v>3827.45</v>
      </c>
      <c r="F113" t="s">
        <v>111</v>
      </c>
      <c r="G113" s="1">
        <v>-5.3E-3</v>
      </c>
    </row>
    <row r="114" spans="1:7" x14ac:dyDescent="0.35">
      <c r="A114" s="3">
        <v>45456</v>
      </c>
      <c r="B114" s="2">
        <v>3878.15</v>
      </c>
      <c r="C114" s="2">
        <v>3856.8</v>
      </c>
      <c r="D114" s="2">
        <v>3890</v>
      </c>
      <c r="E114" s="2">
        <v>3852</v>
      </c>
      <c r="F114" t="s">
        <v>43</v>
      </c>
      <c r="G114" s="1">
        <v>1.21E-2</v>
      </c>
    </row>
    <row r="115" spans="1:7" x14ac:dyDescent="0.35">
      <c r="A115" s="3">
        <v>45457</v>
      </c>
      <c r="B115" s="2">
        <v>3832.05</v>
      </c>
      <c r="C115" s="2">
        <v>3889</v>
      </c>
      <c r="D115" s="2">
        <v>3889</v>
      </c>
      <c r="E115" s="2">
        <v>3828</v>
      </c>
      <c r="F115" t="s">
        <v>110</v>
      </c>
      <c r="G115" s="1">
        <v>-1.1900000000000001E-2</v>
      </c>
    </row>
    <row r="116" spans="1:7" x14ac:dyDescent="0.35">
      <c r="A116" s="3">
        <v>45461</v>
      </c>
      <c r="B116" s="2">
        <v>3815.1</v>
      </c>
      <c r="C116" s="2">
        <v>3826.05</v>
      </c>
      <c r="D116" s="2">
        <v>3842</v>
      </c>
      <c r="E116" s="2">
        <v>3795.05</v>
      </c>
      <c r="F116" t="s">
        <v>109</v>
      </c>
      <c r="G116" s="1">
        <v>-4.4000000000000003E-3</v>
      </c>
    </row>
    <row r="117" spans="1:7" x14ac:dyDescent="0.35">
      <c r="A117" s="3">
        <v>45462</v>
      </c>
      <c r="B117" s="2">
        <v>3801.7</v>
      </c>
      <c r="C117" s="2">
        <v>3827.65</v>
      </c>
      <c r="D117" s="2">
        <v>3833.85</v>
      </c>
      <c r="E117" s="2">
        <v>3792.95</v>
      </c>
      <c r="F117" t="s">
        <v>108</v>
      </c>
      <c r="G117" s="1">
        <v>-3.5000000000000001E-3</v>
      </c>
    </row>
    <row r="118" spans="1:7" x14ac:dyDescent="0.35">
      <c r="A118" s="3">
        <v>45463</v>
      </c>
      <c r="B118" s="2">
        <v>3787.25</v>
      </c>
      <c r="C118" s="2">
        <v>3796</v>
      </c>
      <c r="D118" s="2">
        <v>3809.95</v>
      </c>
      <c r="E118" s="2">
        <v>3780.05</v>
      </c>
      <c r="F118" t="s">
        <v>107</v>
      </c>
      <c r="G118" s="1">
        <v>-3.8E-3</v>
      </c>
    </row>
    <row r="119" spans="1:7" x14ac:dyDescent="0.35">
      <c r="A119" s="3">
        <v>45464</v>
      </c>
      <c r="B119" s="2">
        <v>3810.75</v>
      </c>
      <c r="C119" s="2">
        <v>3827</v>
      </c>
      <c r="D119" s="2">
        <v>3877.8</v>
      </c>
      <c r="E119" s="2">
        <v>3798.05</v>
      </c>
      <c r="F119" t="s">
        <v>106</v>
      </c>
      <c r="G119" s="1">
        <v>6.1999999999999998E-3</v>
      </c>
    </row>
    <row r="120" spans="1:7" x14ac:dyDescent="0.35">
      <c r="A120" s="3">
        <v>45467</v>
      </c>
      <c r="B120" s="2">
        <v>3816.8</v>
      </c>
      <c r="C120" s="2">
        <v>3808.75</v>
      </c>
      <c r="D120" s="2">
        <v>3857</v>
      </c>
      <c r="E120" s="2">
        <v>3791.3</v>
      </c>
      <c r="F120" t="s">
        <v>60</v>
      </c>
      <c r="G120" s="1">
        <v>1.6000000000000001E-3</v>
      </c>
    </row>
    <row r="121" spans="1:7" x14ac:dyDescent="0.35">
      <c r="A121" s="3">
        <v>45468</v>
      </c>
      <c r="B121" s="2">
        <v>3838.45</v>
      </c>
      <c r="C121" s="2">
        <v>3817</v>
      </c>
      <c r="D121" s="2">
        <v>3847.65</v>
      </c>
      <c r="E121" s="2">
        <v>3792.9</v>
      </c>
      <c r="F121" t="s">
        <v>105</v>
      </c>
      <c r="G121" s="1">
        <v>5.7000000000000002E-3</v>
      </c>
    </row>
    <row r="122" spans="1:7" x14ac:dyDescent="0.35">
      <c r="A122" s="3">
        <v>45469</v>
      </c>
      <c r="B122" s="2">
        <v>3855.85</v>
      </c>
      <c r="C122" s="2">
        <v>3844.5</v>
      </c>
      <c r="D122" s="2">
        <v>3866.95</v>
      </c>
      <c r="E122" s="2">
        <v>3841</v>
      </c>
      <c r="F122" t="s">
        <v>13</v>
      </c>
      <c r="G122" s="1">
        <v>4.4999999999999997E-3</v>
      </c>
    </row>
    <row r="123" spans="1:7" x14ac:dyDescent="0.35">
      <c r="A123" s="3">
        <v>45470</v>
      </c>
      <c r="B123" s="2">
        <v>3934.15</v>
      </c>
      <c r="C123" s="2">
        <v>3831</v>
      </c>
      <c r="D123" s="2">
        <v>3942</v>
      </c>
      <c r="E123" s="2">
        <v>3818.1</v>
      </c>
      <c r="F123" t="s">
        <v>104</v>
      </c>
      <c r="G123" s="1">
        <v>2.0299999999999999E-2</v>
      </c>
    </row>
    <row r="124" spans="1:7" x14ac:dyDescent="0.35">
      <c r="A124" s="3">
        <v>45471</v>
      </c>
      <c r="B124" s="2">
        <v>3904.15</v>
      </c>
      <c r="C124" s="2">
        <v>3917.8</v>
      </c>
      <c r="D124" s="2">
        <v>3960</v>
      </c>
      <c r="E124" s="2">
        <v>3897.85</v>
      </c>
      <c r="F124" t="s">
        <v>103</v>
      </c>
      <c r="G124" s="1">
        <v>-7.6E-3</v>
      </c>
    </row>
    <row r="125" spans="1:7" x14ac:dyDescent="0.35">
      <c r="A125" s="3">
        <v>45474</v>
      </c>
      <c r="B125" s="2">
        <v>3978.2</v>
      </c>
      <c r="C125" s="2">
        <v>3884</v>
      </c>
      <c r="D125" s="2">
        <v>4001.7</v>
      </c>
      <c r="E125" s="2">
        <v>3884</v>
      </c>
      <c r="F125" t="s">
        <v>102</v>
      </c>
      <c r="G125" s="1">
        <v>1.9E-2</v>
      </c>
    </row>
    <row r="126" spans="1:7" x14ac:dyDescent="0.35">
      <c r="A126" s="3">
        <v>45475</v>
      </c>
      <c r="B126" s="2">
        <v>4017.4</v>
      </c>
      <c r="C126" s="2">
        <v>3993.6</v>
      </c>
      <c r="D126" s="2">
        <v>4023.4</v>
      </c>
      <c r="E126" s="2">
        <v>3982.55</v>
      </c>
      <c r="F126" t="s">
        <v>101</v>
      </c>
      <c r="G126" s="1">
        <v>9.9000000000000008E-3</v>
      </c>
    </row>
    <row r="127" spans="1:7" x14ac:dyDescent="0.35">
      <c r="A127" s="3">
        <v>45476</v>
      </c>
      <c r="B127" s="2">
        <v>3965.25</v>
      </c>
      <c r="C127" s="2">
        <v>4020</v>
      </c>
      <c r="D127" s="2">
        <v>4026.1</v>
      </c>
      <c r="E127" s="2">
        <v>3955</v>
      </c>
      <c r="F127" t="s">
        <v>55</v>
      </c>
      <c r="G127" s="1">
        <v>-1.2999999999999999E-2</v>
      </c>
    </row>
    <row r="128" spans="1:7" x14ac:dyDescent="0.35">
      <c r="A128" s="3">
        <v>45477</v>
      </c>
      <c r="B128" s="2">
        <v>4020.95</v>
      </c>
      <c r="C128" s="2">
        <v>3999.85</v>
      </c>
      <c r="D128" s="2">
        <v>4047.35</v>
      </c>
      <c r="E128" s="2">
        <v>3982.1</v>
      </c>
      <c r="F128" t="s">
        <v>46</v>
      </c>
      <c r="G128" s="1">
        <v>1.4E-2</v>
      </c>
    </row>
    <row r="129" spans="1:7" x14ac:dyDescent="0.35">
      <c r="A129" s="3">
        <v>45478</v>
      </c>
      <c r="B129" s="2">
        <v>4011.8</v>
      </c>
      <c r="C129" s="2">
        <v>4010</v>
      </c>
      <c r="D129" s="2">
        <v>4026.75</v>
      </c>
      <c r="E129" s="2">
        <v>3988</v>
      </c>
      <c r="F129" t="s">
        <v>20</v>
      </c>
      <c r="G129" s="1">
        <v>-2.3E-3</v>
      </c>
    </row>
    <row r="130" spans="1:7" x14ac:dyDescent="0.35">
      <c r="A130" s="3">
        <v>45481</v>
      </c>
      <c r="B130" s="2">
        <v>3993.2</v>
      </c>
      <c r="C130" s="2">
        <v>4022</v>
      </c>
      <c r="D130" s="2">
        <v>4031.25</v>
      </c>
      <c r="E130" s="2">
        <v>3978.05</v>
      </c>
      <c r="F130" t="s">
        <v>41</v>
      </c>
      <c r="G130" s="1">
        <v>-4.5999999999999999E-3</v>
      </c>
    </row>
    <row r="131" spans="1:7" x14ac:dyDescent="0.35">
      <c r="A131" s="3">
        <v>45482</v>
      </c>
      <c r="B131" s="2">
        <v>3985.5</v>
      </c>
      <c r="C131" s="2">
        <v>3985</v>
      </c>
      <c r="D131" s="2">
        <v>4006.95</v>
      </c>
      <c r="E131" s="2">
        <v>3975.1</v>
      </c>
      <c r="F131" t="s">
        <v>100</v>
      </c>
      <c r="G131" s="1">
        <v>-1.9E-3</v>
      </c>
    </row>
    <row r="132" spans="1:7" x14ac:dyDescent="0.35">
      <c r="A132" s="3">
        <v>45483</v>
      </c>
      <c r="B132" s="2">
        <v>3909.15</v>
      </c>
      <c r="C132" s="2">
        <v>3983.7</v>
      </c>
      <c r="D132" s="2">
        <v>4003.3</v>
      </c>
      <c r="E132" s="2">
        <v>3902</v>
      </c>
      <c r="F132" t="s">
        <v>99</v>
      </c>
      <c r="G132" s="1">
        <v>-1.9199999999999998E-2</v>
      </c>
    </row>
    <row r="133" spans="1:7" x14ac:dyDescent="0.35">
      <c r="A133" s="3">
        <v>45484</v>
      </c>
      <c r="B133" s="2">
        <v>3923.7</v>
      </c>
      <c r="C133" s="2">
        <v>3931</v>
      </c>
      <c r="D133" s="2">
        <v>3980</v>
      </c>
      <c r="E133" s="2">
        <v>3895.6</v>
      </c>
      <c r="F133" t="s">
        <v>98</v>
      </c>
      <c r="G133" s="1">
        <v>3.7000000000000002E-3</v>
      </c>
    </row>
    <row r="134" spans="1:7" x14ac:dyDescent="0.35">
      <c r="A134" s="3">
        <v>45485</v>
      </c>
      <c r="B134" s="2">
        <v>4183.95</v>
      </c>
      <c r="C134" s="2">
        <v>3980</v>
      </c>
      <c r="D134" s="2">
        <v>4199.95</v>
      </c>
      <c r="E134" s="2">
        <v>3971.3</v>
      </c>
      <c r="F134" t="s">
        <v>97</v>
      </c>
      <c r="G134" s="1">
        <v>6.6299999999999998E-2</v>
      </c>
    </row>
    <row r="135" spans="1:7" x14ac:dyDescent="0.35">
      <c r="A135" s="3">
        <v>45488</v>
      </c>
      <c r="B135" s="2">
        <v>4169.2</v>
      </c>
      <c r="C135" s="2">
        <v>4235.7</v>
      </c>
      <c r="D135" s="2">
        <v>4240</v>
      </c>
      <c r="E135" s="2">
        <v>4157.05</v>
      </c>
      <c r="F135" t="s">
        <v>96</v>
      </c>
      <c r="G135" s="1">
        <v>-3.5000000000000001E-3</v>
      </c>
    </row>
    <row r="136" spans="1:7" x14ac:dyDescent="0.35">
      <c r="A136" s="3">
        <v>45489</v>
      </c>
      <c r="B136" s="2">
        <v>4178.45</v>
      </c>
      <c r="C136" s="2">
        <v>4172</v>
      </c>
      <c r="D136" s="2">
        <v>4194.55</v>
      </c>
      <c r="E136" s="2">
        <v>4144.8999999999996</v>
      </c>
      <c r="F136" t="s">
        <v>95</v>
      </c>
      <c r="G136" s="1">
        <v>2.2000000000000001E-3</v>
      </c>
    </row>
    <row r="137" spans="1:7" x14ac:dyDescent="0.35">
      <c r="A137" s="3">
        <v>45491</v>
      </c>
      <c r="B137" s="2">
        <v>4315.55</v>
      </c>
      <c r="C137" s="2">
        <v>4160</v>
      </c>
      <c r="D137" s="2">
        <v>4325</v>
      </c>
      <c r="E137" s="2">
        <v>4160</v>
      </c>
      <c r="F137" t="s">
        <v>94</v>
      </c>
      <c r="G137" s="1">
        <v>3.2800000000000003E-2</v>
      </c>
    </row>
    <row r="138" spans="1:7" x14ac:dyDescent="0.35">
      <c r="A138" s="3">
        <v>45492</v>
      </c>
      <c r="B138" s="2">
        <v>4302.3999999999996</v>
      </c>
      <c r="C138" s="2">
        <v>4317.3999999999996</v>
      </c>
      <c r="D138" s="2">
        <v>4358.75</v>
      </c>
      <c r="E138" s="2">
        <v>4285.25</v>
      </c>
      <c r="F138" t="s">
        <v>93</v>
      </c>
      <c r="G138" s="1">
        <v>-3.0000000000000001E-3</v>
      </c>
    </row>
    <row r="139" spans="1:7" x14ac:dyDescent="0.35">
      <c r="A139" s="3">
        <v>45495</v>
      </c>
      <c r="B139" s="2">
        <v>4287.3500000000004</v>
      </c>
      <c r="C139" s="2">
        <v>4299.95</v>
      </c>
      <c r="D139" s="2">
        <v>4319.95</v>
      </c>
      <c r="E139" s="2">
        <v>4265</v>
      </c>
      <c r="F139" t="s">
        <v>78</v>
      </c>
      <c r="G139" s="1">
        <v>-3.5000000000000001E-3</v>
      </c>
    </row>
    <row r="140" spans="1:7" x14ac:dyDescent="0.35">
      <c r="A140" s="3">
        <v>45496</v>
      </c>
      <c r="B140" s="2">
        <v>4302.3500000000004</v>
      </c>
      <c r="C140" s="2">
        <v>4283</v>
      </c>
      <c r="D140" s="2">
        <v>4361.7</v>
      </c>
      <c r="E140" s="2">
        <v>4266.3</v>
      </c>
      <c r="F140" t="s">
        <v>92</v>
      </c>
      <c r="G140" s="1">
        <v>3.5000000000000001E-3</v>
      </c>
    </row>
    <row r="141" spans="1:7" x14ac:dyDescent="0.35">
      <c r="A141" s="3">
        <v>45497</v>
      </c>
      <c r="B141" s="2">
        <v>4306.25</v>
      </c>
      <c r="C141" s="2">
        <v>4287.5</v>
      </c>
      <c r="D141" s="2">
        <v>4339.1000000000004</v>
      </c>
      <c r="E141" s="2">
        <v>4268.1000000000004</v>
      </c>
      <c r="F141" t="s">
        <v>77</v>
      </c>
      <c r="G141" s="1">
        <v>8.9999999999999998E-4</v>
      </c>
    </row>
    <row r="142" spans="1:7" x14ac:dyDescent="0.35">
      <c r="A142" s="3">
        <v>45498</v>
      </c>
      <c r="B142" s="2">
        <v>4322.5</v>
      </c>
      <c r="C142" s="2">
        <v>4295</v>
      </c>
      <c r="D142" s="2">
        <v>4343</v>
      </c>
      <c r="E142" s="2">
        <v>4274.2</v>
      </c>
      <c r="F142" t="s">
        <v>87</v>
      </c>
      <c r="G142" s="1">
        <v>3.8E-3</v>
      </c>
    </row>
    <row r="143" spans="1:7" x14ac:dyDescent="0.35">
      <c r="A143" s="3">
        <v>45499</v>
      </c>
      <c r="B143" s="2">
        <v>4387.8500000000004</v>
      </c>
      <c r="C143" s="2">
        <v>4350</v>
      </c>
      <c r="D143" s="2">
        <v>4422.45</v>
      </c>
      <c r="E143" s="2">
        <v>4337.05</v>
      </c>
      <c r="F143" t="s">
        <v>91</v>
      </c>
      <c r="G143" s="1">
        <v>1.5100000000000001E-2</v>
      </c>
    </row>
    <row r="144" spans="1:7" x14ac:dyDescent="0.35">
      <c r="A144" s="3">
        <v>45502</v>
      </c>
      <c r="B144" s="2">
        <v>4381.1000000000004</v>
      </c>
      <c r="C144" s="2">
        <v>4415</v>
      </c>
      <c r="D144" s="2">
        <v>4431</v>
      </c>
      <c r="E144" s="2">
        <v>4371</v>
      </c>
      <c r="F144" t="s">
        <v>90</v>
      </c>
      <c r="G144" s="1">
        <v>-1.5E-3</v>
      </c>
    </row>
    <row r="145" spans="1:7" x14ac:dyDescent="0.35">
      <c r="A145" s="3">
        <v>45503</v>
      </c>
      <c r="B145" s="2">
        <v>4365.3500000000004</v>
      </c>
      <c r="C145" s="2">
        <v>4391.1000000000004</v>
      </c>
      <c r="D145" s="2">
        <v>4398</v>
      </c>
      <c r="E145" s="2">
        <v>4327.3</v>
      </c>
      <c r="F145" t="s">
        <v>89</v>
      </c>
      <c r="G145" s="1">
        <v>-3.5999999999999999E-3</v>
      </c>
    </row>
    <row r="146" spans="1:7" x14ac:dyDescent="0.35">
      <c r="A146" s="3">
        <v>45504</v>
      </c>
      <c r="B146" s="2">
        <v>4385.3500000000004</v>
      </c>
      <c r="C146" s="2">
        <v>4350</v>
      </c>
      <c r="D146" s="2">
        <v>4414</v>
      </c>
      <c r="E146" s="2">
        <v>4345</v>
      </c>
      <c r="F146" t="s">
        <v>88</v>
      </c>
      <c r="G146" s="1">
        <v>4.5999999999999999E-3</v>
      </c>
    </row>
    <row r="147" spans="1:7" x14ac:dyDescent="0.35">
      <c r="A147" s="3">
        <v>45505</v>
      </c>
      <c r="B147" s="2">
        <v>4397.1000000000004</v>
      </c>
      <c r="C147" s="2">
        <v>4399.3999999999996</v>
      </c>
      <c r="D147" s="2">
        <v>4419.3</v>
      </c>
      <c r="E147" s="2">
        <v>4365.05</v>
      </c>
      <c r="F147" t="s">
        <v>5</v>
      </c>
      <c r="G147" s="1">
        <v>2.7000000000000001E-3</v>
      </c>
    </row>
    <row r="148" spans="1:7" x14ac:dyDescent="0.35">
      <c r="A148" s="3">
        <v>45506</v>
      </c>
      <c r="B148" s="2">
        <v>4283.05</v>
      </c>
      <c r="C148" s="2">
        <v>4365</v>
      </c>
      <c r="D148" s="2">
        <v>4398</v>
      </c>
      <c r="E148" s="2">
        <v>4270</v>
      </c>
      <c r="F148" t="s">
        <v>87</v>
      </c>
      <c r="G148" s="1">
        <v>-2.5899999999999999E-2</v>
      </c>
    </row>
    <row r="149" spans="1:7" x14ac:dyDescent="0.35">
      <c r="A149" s="3">
        <v>45509</v>
      </c>
      <c r="B149" s="2">
        <v>4155.05</v>
      </c>
      <c r="C149" s="2">
        <v>4239</v>
      </c>
      <c r="D149" s="2">
        <v>4239</v>
      </c>
      <c r="E149" s="2">
        <v>4110.5</v>
      </c>
      <c r="F149" t="s">
        <v>86</v>
      </c>
      <c r="G149" s="1">
        <v>-2.9899999999999999E-2</v>
      </c>
    </row>
    <row r="150" spans="1:7" x14ac:dyDescent="0.35">
      <c r="A150" s="3">
        <v>45510</v>
      </c>
      <c r="B150" s="2">
        <v>4171.2</v>
      </c>
      <c r="C150" s="2">
        <v>4170.95</v>
      </c>
      <c r="D150" s="2">
        <v>4258.25</v>
      </c>
      <c r="E150" s="2">
        <v>4160.8</v>
      </c>
      <c r="F150" t="s">
        <v>5</v>
      </c>
      <c r="G150" s="1">
        <v>3.8999999999999998E-3</v>
      </c>
    </row>
    <row r="151" spans="1:7" x14ac:dyDescent="0.35">
      <c r="A151" s="3">
        <v>45511</v>
      </c>
      <c r="B151" s="2">
        <v>4200.45</v>
      </c>
      <c r="C151" s="2">
        <v>4228</v>
      </c>
      <c r="D151" s="2">
        <v>4244.95</v>
      </c>
      <c r="E151" s="2">
        <v>4180.3</v>
      </c>
      <c r="F151" t="s">
        <v>85</v>
      </c>
      <c r="G151" s="1">
        <v>7.0000000000000001E-3</v>
      </c>
    </row>
    <row r="152" spans="1:7" x14ac:dyDescent="0.35">
      <c r="A152" s="3">
        <v>45512</v>
      </c>
      <c r="B152" s="2">
        <v>4172.55</v>
      </c>
      <c r="C152" s="2">
        <v>4181</v>
      </c>
      <c r="D152" s="2">
        <v>4232</v>
      </c>
      <c r="E152" s="2">
        <v>4160</v>
      </c>
      <c r="F152" t="s">
        <v>84</v>
      </c>
      <c r="G152" s="1">
        <v>-6.6E-3</v>
      </c>
    </row>
    <row r="153" spans="1:7" x14ac:dyDescent="0.35">
      <c r="A153" s="3">
        <v>45513</v>
      </c>
      <c r="B153" s="2">
        <v>4228.75</v>
      </c>
      <c r="C153" s="2">
        <v>4217</v>
      </c>
      <c r="D153" s="2">
        <v>4253.6499999999996</v>
      </c>
      <c r="E153" s="2">
        <v>4205.55</v>
      </c>
      <c r="F153" t="s">
        <v>83</v>
      </c>
      <c r="G153" s="1">
        <v>1.35E-2</v>
      </c>
    </row>
    <row r="154" spans="1:7" x14ac:dyDescent="0.35">
      <c r="A154" s="3">
        <v>45516</v>
      </c>
      <c r="B154" s="2">
        <v>4195.6499999999996</v>
      </c>
      <c r="C154" s="2">
        <v>4230</v>
      </c>
      <c r="D154" s="2">
        <v>4239</v>
      </c>
      <c r="E154" s="2">
        <v>4186.3500000000004</v>
      </c>
      <c r="F154" t="s">
        <v>82</v>
      </c>
      <c r="G154" s="1">
        <v>-7.7999999999999996E-3</v>
      </c>
    </row>
    <row r="155" spans="1:7" x14ac:dyDescent="0.35">
      <c r="A155" s="3">
        <v>45517</v>
      </c>
      <c r="B155" s="2">
        <v>4196.95</v>
      </c>
      <c r="C155" s="2">
        <v>4213</v>
      </c>
      <c r="D155" s="2">
        <v>4234</v>
      </c>
      <c r="E155" s="2">
        <v>4183</v>
      </c>
      <c r="F155" t="s">
        <v>81</v>
      </c>
      <c r="G155" s="1">
        <v>2.9999999999999997E-4</v>
      </c>
    </row>
    <row r="156" spans="1:7" x14ac:dyDescent="0.35">
      <c r="A156" s="3">
        <v>45518</v>
      </c>
      <c r="B156" s="2">
        <v>4295.25</v>
      </c>
      <c r="C156" s="2">
        <v>4209</v>
      </c>
      <c r="D156" s="2">
        <v>4306.2</v>
      </c>
      <c r="E156" s="2">
        <v>4188.1499999999996</v>
      </c>
      <c r="F156" t="s">
        <v>9</v>
      </c>
      <c r="G156" s="1">
        <v>2.3400000000000001E-2</v>
      </c>
    </row>
    <row r="157" spans="1:7" x14ac:dyDescent="0.35">
      <c r="A157" s="3">
        <v>45520</v>
      </c>
      <c r="B157" s="2">
        <v>4416.05</v>
      </c>
      <c r="C157" s="2">
        <v>4350</v>
      </c>
      <c r="D157" s="2">
        <v>4427</v>
      </c>
      <c r="E157" s="2">
        <v>4325.1000000000004</v>
      </c>
      <c r="F157" t="s">
        <v>80</v>
      </c>
      <c r="G157" s="1">
        <v>2.81E-2</v>
      </c>
    </row>
    <row r="158" spans="1:7" x14ac:dyDescent="0.35">
      <c r="A158" s="3">
        <v>45523</v>
      </c>
      <c r="B158" s="2">
        <v>4490</v>
      </c>
      <c r="C158" s="2">
        <v>4421</v>
      </c>
      <c r="D158" s="2">
        <v>4494.25</v>
      </c>
      <c r="E158" s="2">
        <v>4390.3500000000004</v>
      </c>
      <c r="F158" t="s">
        <v>23</v>
      </c>
      <c r="G158" s="1">
        <v>1.67E-2</v>
      </c>
    </row>
    <row r="159" spans="1:7" x14ac:dyDescent="0.35">
      <c r="A159" s="3">
        <v>45524</v>
      </c>
      <c r="B159" s="2">
        <v>4523.3</v>
      </c>
      <c r="C159" s="2">
        <v>4505</v>
      </c>
      <c r="D159" s="2">
        <v>4565</v>
      </c>
      <c r="E159" s="2">
        <v>4500</v>
      </c>
      <c r="F159" t="s">
        <v>79</v>
      </c>
      <c r="G159" s="1">
        <v>7.4000000000000003E-3</v>
      </c>
    </row>
    <row r="160" spans="1:7" x14ac:dyDescent="0.35">
      <c r="A160" s="3">
        <v>45525</v>
      </c>
      <c r="B160" s="2">
        <v>4551.5</v>
      </c>
      <c r="C160" s="2">
        <v>4518</v>
      </c>
      <c r="D160" s="2">
        <v>4560</v>
      </c>
      <c r="E160" s="2">
        <v>4492.55</v>
      </c>
      <c r="F160" t="s">
        <v>78</v>
      </c>
      <c r="G160" s="1">
        <v>6.1999999999999998E-3</v>
      </c>
    </row>
    <row r="161" spans="1:7" x14ac:dyDescent="0.35">
      <c r="A161" s="3">
        <v>45526</v>
      </c>
      <c r="B161" s="2">
        <v>4502</v>
      </c>
      <c r="C161" s="2">
        <v>4560</v>
      </c>
      <c r="D161" s="2">
        <v>4560.95</v>
      </c>
      <c r="E161" s="2">
        <v>4497.2</v>
      </c>
      <c r="F161" t="s">
        <v>29</v>
      </c>
      <c r="G161" s="1">
        <v>-1.09E-2</v>
      </c>
    </row>
    <row r="162" spans="1:7" x14ac:dyDescent="0.35">
      <c r="A162" s="3">
        <v>45527</v>
      </c>
      <c r="B162" s="2">
        <v>4463.8999999999996</v>
      </c>
      <c r="C162" s="2">
        <v>4500</v>
      </c>
      <c r="D162" s="2">
        <v>4506</v>
      </c>
      <c r="E162" s="2">
        <v>4455</v>
      </c>
      <c r="F162" t="s">
        <v>77</v>
      </c>
      <c r="G162" s="1">
        <v>-8.5000000000000006E-3</v>
      </c>
    </row>
    <row r="163" spans="1:7" x14ac:dyDescent="0.35">
      <c r="A163" s="3">
        <v>45530</v>
      </c>
      <c r="B163" s="2">
        <v>4502.45</v>
      </c>
      <c r="C163" s="2">
        <v>4489</v>
      </c>
      <c r="D163" s="2">
        <v>4552.1499999999996</v>
      </c>
      <c r="E163" s="2">
        <v>4485</v>
      </c>
      <c r="F163" t="s">
        <v>16</v>
      </c>
      <c r="G163" s="1">
        <v>8.6E-3</v>
      </c>
    </row>
    <row r="164" spans="1:7" x14ac:dyDescent="0.35">
      <c r="A164" s="3">
        <v>45531</v>
      </c>
      <c r="B164" s="2">
        <v>4497.1499999999996</v>
      </c>
      <c r="C164" s="2">
        <v>4505</v>
      </c>
      <c r="D164" s="2">
        <v>4510</v>
      </c>
      <c r="E164" s="2">
        <v>4486.8</v>
      </c>
      <c r="F164" t="s">
        <v>76</v>
      </c>
      <c r="G164" s="1">
        <v>-1.1999999999999999E-3</v>
      </c>
    </row>
    <row r="165" spans="1:7" x14ac:dyDescent="0.35">
      <c r="A165" s="3">
        <v>45532</v>
      </c>
      <c r="B165" s="2">
        <v>4506.05</v>
      </c>
      <c r="C165" s="2">
        <v>4498.75</v>
      </c>
      <c r="D165" s="2">
        <v>4562.5</v>
      </c>
      <c r="E165" s="2">
        <v>4457.3</v>
      </c>
      <c r="F165" t="s">
        <v>75</v>
      </c>
      <c r="G165" s="1">
        <v>2E-3</v>
      </c>
    </row>
    <row r="166" spans="1:7" x14ac:dyDescent="0.35">
      <c r="A166" s="3">
        <v>45533</v>
      </c>
      <c r="B166" s="2">
        <v>4511.8</v>
      </c>
      <c r="C166" s="2">
        <v>4460</v>
      </c>
      <c r="D166" s="2">
        <v>4556</v>
      </c>
      <c r="E166" s="2">
        <v>4460</v>
      </c>
      <c r="F166" t="s">
        <v>74</v>
      </c>
      <c r="G166" s="1">
        <v>1.2999999999999999E-3</v>
      </c>
    </row>
    <row r="167" spans="1:7" x14ac:dyDescent="0.35">
      <c r="A167" s="3">
        <v>45534</v>
      </c>
      <c r="B167" s="2">
        <v>4553.75</v>
      </c>
      <c r="C167" s="2">
        <v>4500</v>
      </c>
      <c r="D167" s="2">
        <v>4592.25</v>
      </c>
      <c r="E167" s="2">
        <v>4487.8</v>
      </c>
      <c r="F167" t="s">
        <v>73</v>
      </c>
      <c r="G167" s="1">
        <v>9.2999999999999992E-3</v>
      </c>
    </row>
    <row r="168" spans="1:7" x14ac:dyDescent="0.35">
      <c r="A168" s="3">
        <v>45537</v>
      </c>
      <c r="B168" s="2">
        <v>4521.05</v>
      </c>
      <c r="C168" s="2">
        <v>4576</v>
      </c>
      <c r="D168" s="2">
        <v>4588</v>
      </c>
      <c r="E168" s="2">
        <v>4512</v>
      </c>
      <c r="F168" t="s">
        <v>72</v>
      </c>
      <c r="G168" s="1">
        <v>-7.1999999999999998E-3</v>
      </c>
    </row>
    <row r="169" spans="1:7" x14ac:dyDescent="0.35">
      <c r="A169" s="3">
        <v>45538</v>
      </c>
      <c r="B169" s="2">
        <v>4512.3500000000004</v>
      </c>
      <c r="C169" s="2">
        <v>4521.05</v>
      </c>
      <c r="D169" s="2">
        <v>4555.8999999999996</v>
      </c>
      <c r="E169" s="2">
        <v>4495.8999999999996</v>
      </c>
      <c r="F169" t="s">
        <v>71</v>
      </c>
      <c r="G169" s="1">
        <v>-1.9E-3</v>
      </c>
    </row>
    <row r="170" spans="1:7" x14ac:dyDescent="0.35">
      <c r="A170" s="3">
        <v>45539</v>
      </c>
      <c r="B170" s="2">
        <v>4479.25</v>
      </c>
      <c r="C170" s="2">
        <v>4476.95</v>
      </c>
      <c r="D170" s="2">
        <v>4487</v>
      </c>
      <c r="E170" s="2">
        <v>4436.7</v>
      </c>
      <c r="F170" t="s">
        <v>70</v>
      </c>
      <c r="G170" s="1">
        <v>-7.3000000000000001E-3</v>
      </c>
    </row>
    <row r="171" spans="1:7" x14ac:dyDescent="0.35">
      <c r="A171" s="3">
        <v>45540</v>
      </c>
      <c r="B171" s="2">
        <v>4475.95</v>
      </c>
      <c r="C171" s="2">
        <v>4481</v>
      </c>
      <c r="D171" s="2">
        <v>4499</v>
      </c>
      <c r="E171" s="2">
        <v>4454.1499999999996</v>
      </c>
      <c r="F171" t="s">
        <v>69</v>
      </c>
      <c r="G171" s="1">
        <v>-6.9999999999999999E-4</v>
      </c>
    </row>
    <row r="172" spans="1:7" x14ac:dyDescent="0.35">
      <c r="A172" s="3">
        <v>45541</v>
      </c>
      <c r="B172" s="2">
        <v>4456.75</v>
      </c>
      <c r="C172" s="2">
        <v>4473.95</v>
      </c>
      <c r="D172" s="2">
        <v>4518.95</v>
      </c>
      <c r="E172" s="2">
        <v>4440</v>
      </c>
      <c r="F172" t="s">
        <v>10</v>
      </c>
      <c r="G172" s="1">
        <v>-4.3E-3</v>
      </c>
    </row>
    <row r="173" spans="1:7" x14ac:dyDescent="0.35">
      <c r="A173" s="3">
        <v>45544</v>
      </c>
      <c r="B173" s="2">
        <v>4449.55</v>
      </c>
      <c r="C173" s="2">
        <v>4455</v>
      </c>
      <c r="D173" s="2">
        <v>4490.25</v>
      </c>
      <c r="E173" s="2">
        <v>4430.5</v>
      </c>
      <c r="F173" t="s">
        <v>4</v>
      </c>
      <c r="G173" s="1">
        <v>-1.6000000000000001E-3</v>
      </c>
    </row>
    <row r="174" spans="1:7" x14ac:dyDescent="0.35">
      <c r="A174" s="3">
        <v>45545</v>
      </c>
      <c r="B174" s="2">
        <v>4507.8500000000004</v>
      </c>
      <c r="C174" s="2">
        <v>4442.45</v>
      </c>
      <c r="D174" s="2">
        <v>4539.95</v>
      </c>
      <c r="E174" s="2">
        <v>4440.45</v>
      </c>
      <c r="F174" t="s">
        <v>68</v>
      </c>
      <c r="G174" s="1">
        <v>1.3100000000000001E-2</v>
      </c>
    </row>
    <row r="175" spans="1:7" x14ac:dyDescent="0.35">
      <c r="A175" s="3">
        <v>45546</v>
      </c>
      <c r="B175" s="2">
        <v>4479.3500000000004</v>
      </c>
      <c r="C175" s="2">
        <v>4521.45</v>
      </c>
      <c r="D175" s="2">
        <v>4549.3500000000004</v>
      </c>
      <c r="E175" s="2">
        <v>4471.25</v>
      </c>
      <c r="F175" t="s">
        <v>67</v>
      </c>
      <c r="G175" s="1">
        <v>-6.3E-3</v>
      </c>
    </row>
    <row r="176" spans="1:7" x14ac:dyDescent="0.35">
      <c r="A176" s="3">
        <v>45547</v>
      </c>
      <c r="B176" s="2">
        <v>4517.7</v>
      </c>
      <c r="C176" s="2">
        <v>4510.25</v>
      </c>
      <c r="D176" s="2">
        <v>4532.6000000000004</v>
      </c>
      <c r="E176" s="2">
        <v>4431.3</v>
      </c>
      <c r="F176" t="s">
        <v>66</v>
      </c>
      <c r="G176" s="1">
        <v>8.6E-3</v>
      </c>
    </row>
    <row r="177" spans="1:7" x14ac:dyDescent="0.35">
      <c r="A177" s="3">
        <v>45548</v>
      </c>
      <c r="B177" s="2">
        <v>4522.6000000000004</v>
      </c>
      <c r="C177" s="2">
        <v>4530</v>
      </c>
      <c r="D177" s="2">
        <v>4547</v>
      </c>
      <c r="E177" s="2">
        <v>4505</v>
      </c>
      <c r="F177" t="s">
        <v>65</v>
      </c>
      <c r="G177" s="1">
        <v>1.1000000000000001E-3</v>
      </c>
    </row>
    <row r="178" spans="1:7" x14ac:dyDescent="0.35">
      <c r="A178" s="3">
        <v>45551</v>
      </c>
      <c r="B178" s="2">
        <v>4513.25</v>
      </c>
      <c r="C178" s="2">
        <v>4527</v>
      </c>
      <c r="D178" s="2">
        <v>4546.05</v>
      </c>
      <c r="E178" s="2">
        <v>4494.45</v>
      </c>
      <c r="F178" t="s">
        <v>64</v>
      </c>
      <c r="G178" s="1">
        <v>-2.0999999999999999E-3</v>
      </c>
    </row>
    <row r="179" spans="1:7" x14ac:dyDescent="0.35">
      <c r="A179" s="3">
        <v>45552</v>
      </c>
      <c r="B179" s="2">
        <v>4505.6499999999996</v>
      </c>
      <c r="C179" s="2">
        <v>4513.25</v>
      </c>
      <c r="D179" s="2">
        <v>4535.8</v>
      </c>
      <c r="E179" s="2">
        <v>4466</v>
      </c>
      <c r="F179" t="s">
        <v>60</v>
      </c>
      <c r="G179" s="1">
        <v>-1.6999999999999999E-3</v>
      </c>
    </row>
    <row r="180" spans="1:7" x14ac:dyDescent="0.35">
      <c r="A180" s="3">
        <v>45553</v>
      </c>
      <c r="B180" s="2">
        <v>4346.1499999999996</v>
      </c>
      <c r="C180" s="2">
        <v>4497.05</v>
      </c>
      <c r="D180" s="2">
        <v>4497.05</v>
      </c>
      <c r="E180" s="2">
        <v>4321</v>
      </c>
      <c r="F180" t="s">
        <v>63</v>
      </c>
      <c r="G180" s="1">
        <v>-3.5400000000000001E-2</v>
      </c>
    </row>
    <row r="181" spans="1:7" x14ac:dyDescent="0.35">
      <c r="A181" s="3">
        <v>45554</v>
      </c>
      <c r="B181" s="2">
        <v>4296.1499999999996</v>
      </c>
      <c r="C181" s="2">
        <v>4390.05</v>
      </c>
      <c r="D181" s="2">
        <v>4422.2</v>
      </c>
      <c r="E181" s="2">
        <v>4281.8</v>
      </c>
      <c r="F181" t="s">
        <v>62</v>
      </c>
      <c r="G181" s="1">
        <v>-1.15E-2</v>
      </c>
    </row>
    <row r="182" spans="1:7" x14ac:dyDescent="0.35">
      <c r="A182" s="3">
        <v>45555</v>
      </c>
      <c r="B182" s="2">
        <v>4284.8999999999996</v>
      </c>
      <c r="C182" s="2">
        <v>4316.8999999999996</v>
      </c>
      <c r="D182" s="2">
        <v>4330.7</v>
      </c>
      <c r="E182" s="2">
        <v>4227.5</v>
      </c>
      <c r="F182" t="s">
        <v>61</v>
      </c>
      <c r="G182" s="1">
        <v>-2.5999999999999999E-3</v>
      </c>
    </row>
    <row r="183" spans="1:7" x14ac:dyDescent="0.35">
      <c r="A183" s="3">
        <v>45558</v>
      </c>
      <c r="B183" s="2">
        <v>4268.5</v>
      </c>
      <c r="C183" s="2">
        <v>4300</v>
      </c>
      <c r="D183" s="2">
        <v>4309.3999999999996</v>
      </c>
      <c r="E183" s="2">
        <v>4253</v>
      </c>
      <c r="F183" t="s">
        <v>60</v>
      </c>
      <c r="G183" s="1">
        <v>-3.8E-3</v>
      </c>
    </row>
    <row r="184" spans="1:7" x14ac:dyDescent="0.35">
      <c r="A184" s="3">
        <v>45559</v>
      </c>
      <c r="B184" s="2">
        <v>4271.3</v>
      </c>
      <c r="C184" s="2">
        <v>4251.6499999999996</v>
      </c>
      <c r="D184" s="2">
        <v>4291</v>
      </c>
      <c r="E184" s="2">
        <v>4240</v>
      </c>
      <c r="F184" t="s">
        <v>57</v>
      </c>
      <c r="G184" s="1">
        <v>6.9999999999999999E-4</v>
      </c>
    </row>
    <row r="185" spans="1:7" x14ac:dyDescent="0.35">
      <c r="A185" s="3">
        <v>45560</v>
      </c>
      <c r="B185" s="2">
        <v>4274.75</v>
      </c>
      <c r="C185" s="2">
        <v>4252.3500000000004</v>
      </c>
      <c r="D185" s="2">
        <v>4289.6000000000004</v>
      </c>
      <c r="E185" s="2">
        <v>4240</v>
      </c>
      <c r="F185" t="s">
        <v>59</v>
      </c>
      <c r="G185" s="1">
        <v>8.0000000000000004E-4</v>
      </c>
    </row>
    <row r="186" spans="1:7" x14ac:dyDescent="0.35">
      <c r="A186" s="3">
        <v>45561</v>
      </c>
      <c r="B186" s="2">
        <v>4292.5</v>
      </c>
      <c r="C186" s="2">
        <v>4260</v>
      </c>
      <c r="D186" s="2">
        <v>4316.8</v>
      </c>
      <c r="E186" s="2">
        <v>4260</v>
      </c>
      <c r="F186" t="s">
        <v>58</v>
      </c>
      <c r="G186" s="1">
        <v>4.1999999999999997E-3</v>
      </c>
    </row>
    <row r="187" spans="1:7" x14ac:dyDescent="0.35">
      <c r="A187" s="3">
        <v>45562</v>
      </c>
      <c r="B187" s="2">
        <v>4308.7</v>
      </c>
      <c r="C187" s="2">
        <v>4335</v>
      </c>
      <c r="D187" s="2">
        <v>4378</v>
      </c>
      <c r="E187" s="2">
        <v>4300.05</v>
      </c>
      <c r="F187" t="s">
        <v>57</v>
      </c>
      <c r="G187" s="1">
        <v>3.8E-3</v>
      </c>
    </row>
    <row r="188" spans="1:7" x14ac:dyDescent="0.35">
      <c r="A188" s="3">
        <v>45565</v>
      </c>
      <c r="B188" s="2">
        <v>4268.5</v>
      </c>
      <c r="C188" s="2">
        <v>4286.8999999999996</v>
      </c>
      <c r="D188" s="2">
        <v>4298.75</v>
      </c>
      <c r="E188" s="2">
        <v>4260.05</v>
      </c>
      <c r="F188" t="s">
        <v>56</v>
      </c>
      <c r="G188" s="1">
        <v>-9.2999999999999992E-3</v>
      </c>
    </row>
    <row r="189" spans="1:7" x14ac:dyDescent="0.35">
      <c r="A189" s="3">
        <v>45566</v>
      </c>
      <c r="B189" s="2">
        <v>4287.8999999999996</v>
      </c>
      <c r="C189" s="2">
        <v>4255.55</v>
      </c>
      <c r="D189" s="2">
        <v>4295.75</v>
      </c>
      <c r="E189" s="2">
        <v>4242.95</v>
      </c>
      <c r="F189" t="s">
        <v>55</v>
      </c>
      <c r="G189" s="1">
        <v>4.4999999999999997E-3</v>
      </c>
    </row>
    <row r="190" spans="1:7" x14ac:dyDescent="0.35">
      <c r="A190" s="3">
        <v>45568</v>
      </c>
      <c r="B190" s="2">
        <v>4232.75</v>
      </c>
      <c r="C190" s="2">
        <v>4262.6000000000004</v>
      </c>
      <c r="D190" s="2">
        <v>4279</v>
      </c>
      <c r="E190" s="2">
        <v>4210</v>
      </c>
      <c r="F190" t="s">
        <v>54</v>
      </c>
      <c r="G190" s="1">
        <v>-1.29E-2</v>
      </c>
    </row>
    <row r="191" spans="1:7" x14ac:dyDescent="0.35">
      <c r="A191" s="3">
        <v>45569</v>
      </c>
      <c r="B191" s="2">
        <v>4252.25</v>
      </c>
      <c r="C191" s="2">
        <v>4225</v>
      </c>
      <c r="D191" s="2">
        <v>4298</v>
      </c>
      <c r="E191" s="2">
        <v>4224.05</v>
      </c>
      <c r="F191" t="s">
        <v>53</v>
      </c>
      <c r="G191" s="1">
        <v>4.5999999999999999E-3</v>
      </c>
    </row>
    <row r="192" spans="1:7" x14ac:dyDescent="0.35">
      <c r="A192" s="3">
        <v>45572</v>
      </c>
      <c r="B192" s="2">
        <v>4272.8500000000004</v>
      </c>
      <c r="C192" s="2">
        <v>4273.8999999999996</v>
      </c>
      <c r="D192" s="2">
        <v>4297.25</v>
      </c>
      <c r="E192" s="2">
        <v>4229.3999999999996</v>
      </c>
      <c r="F192" t="s">
        <v>52</v>
      </c>
      <c r="G192" s="1">
        <v>4.7999999999999996E-3</v>
      </c>
    </row>
    <row r="193" spans="1:7" x14ac:dyDescent="0.35">
      <c r="A193" s="3">
        <v>45573</v>
      </c>
      <c r="B193" s="2">
        <v>4253.25</v>
      </c>
      <c r="C193" s="2">
        <v>4272.6000000000004</v>
      </c>
      <c r="D193" s="2">
        <v>4279.3999999999996</v>
      </c>
      <c r="E193" s="2">
        <v>4203.95</v>
      </c>
      <c r="F193" t="s">
        <v>51</v>
      </c>
      <c r="G193" s="1">
        <v>-4.5999999999999999E-3</v>
      </c>
    </row>
    <row r="194" spans="1:7" x14ac:dyDescent="0.35">
      <c r="A194" s="3">
        <v>45574</v>
      </c>
      <c r="B194" s="2">
        <v>4252.95</v>
      </c>
      <c r="C194" s="2">
        <v>4260</v>
      </c>
      <c r="D194" s="2">
        <v>4295</v>
      </c>
      <c r="E194" s="2">
        <v>4246.7</v>
      </c>
      <c r="F194" t="s">
        <v>50</v>
      </c>
      <c r="G194" s="1">
        <v>-1E-4</v>
      </c>
    </row>
    <row r="195" spans="1:7" x14ac:dyDescent="0.35">
      <c r="A195" s="3">
        <v>45575</v>
      </c>
      <c r="B195" s="2">
        <v>4227.3999999999996</v>
      </c>
      <c r="C195" s="2">
        <v>4253.25</v>
      </c>
      <c r="D195" s="2">
        <v>4293.8500000000004</v>
      </c>
      <c r="E195" s="2">
        <v>4198.6000000000004</v>
      </c>
      <c r="F195" t="s">
        <v>26</v>
      </c>
      <c r="G195" s="1">
        <v>-6.0000000000000001E-3</v>
      </c>
    </row>
    <row r="196" spans="1:7" x14ac:dyDescent="0.35">
      <c r="A196" s="3">
        <v>45576</v>
      </c>
      <c r="B196" s="2">
        <v>4149.2</v>
      </c>
      <c r="C196" s="2">
        <v>4143</v>
      </c>
      <c r="D196" s="2">
        <v>4241.95</v>
      </c>
      <c r="E196" s="2">
        <v>4112.45</v>
      </c>
      <c r="F196" t="s">
        <v>49</v>
      </c>
      <c r="G196" s="1">
        <v>-1.8499999999999999E-2</v>
      </c>
    </row>
    <row r="197" spans="1:7" x14ac:dyDescent="0.35">
      <c r="A197" s="3">
        <v>45579</v>
      </c>
      <c r="B197" s="2">
        <v>4136.6499999999996</v>
      </c>
      <c r="C197" s="2">
        <v>4140</v>
      </c>
      <c r="D197" s="2">
        <v>4165.3999999999996</v>
      </c>
      <c r="E197" s="2">
        <v>4122.2</v>
      </c>
      <c r="F197" t="s">
        <v>48</v>
      </c>
      <c r="G197" s="1">
        <v>-3.0000000000000001E-3</v>
      </c>
    </row>
    <row r="198" spans="1:7" x14ac:dyDescent="0.35">
      <c r="A198" s="3">
        <v>45580</v>
      </c>
      <c r="B198" s="2">
        <v>4116.8</v>
      </c>
      <c r="C198" s="2">
        <v>4131.05</v>
      </c>
      <c r="D198" s="2">
        <v>4169.95</v>
      </c>
      <c r="E198" s="2">
        <v>4095</v>
      </c>
      <c r="F198" t="s">
        <v>47</v>
      </c>
      <c r="G198" s="1">
        <v>-4.7999999999999996E-3</v>
      </c>
    </row>
    <row r="199" spans="1:7" x14ac:dyDescent="0.35">
      <c r="A199" s="3">
        <v>45581</v>
      </c>
      <c r="B199" s="2">
        <v>4094.95</v>
      </c>
      <c r="C199" s="2">
        <v>4085</v>
      </c>
      <c r="D199" s="2">
        <v>4115</v>
      </c>
      <c r="E199" s="2">
        <v>4067.2</v>
      </c>
      <c r="F199" t="s">
        <v>45</v>
      </c>
      <c r="G199" s="1">
        <v>-5.3E-3</v>
      </c>
    </row>
    <row r="200" spans="1:7" x14ac:dyDescent="0.35">
      <c r="A200" s="3">
        <v>45582</v>
      </c>
      <c r="B200" s="2">
        <v>4109</v>
      </c>
      <c r="C200" s="2">
        <v>4112.8</v>
      </c>
      <c r="D200" s="2">
        <v>4129.95</v>
      </c>
      <c r="E200" s="2">
        <v>4092.95</v>
      </c>
      <c r="F200" t="s">
        <v>46</v>
      </c>
      <c r="G200" s="1">
        <v>3.3999999999999998E-3</v>
      </c>
    </row>
    <row r="201" spans="1:7" x14ac:dyDescent="0.35">
      <c r="A201" s="3">
        <v>45583</v>
      </c>
      <c r="B201" s="2">
        <v>4123.05</v>
      </c>
      <c r="C201" s="2">
        <v>4090</v>
      </c>
      <c r="D201" s="2">
        <v>4146.1499999999996</v>
      </c>
      <c r="E201" s="2">
        <v>4080</v>
      </c>
      <c r="F201" t="s">
        <v>45</v>
      </c>
      <c r="G201" s="1">
        <v>3.3999999999999998E-3</v>
      </c>
    </row>
    <row r="202" spans="1:7" x14ac:dyDescent="0.35">
      <c r="A202" s="3">
        <v>45586</v>
      </c>
      <c r="B202" s="2">
        <v>4079.85</v>
      </c>
      <c r="C202" s="2">
        <v>4132.6000000000004</v>
      </c>
      <c r="D202" s="2">
        <v>4139.95</v>
      </c>
      <c r="E202" s="2">
        <v>4070</v>
      </c>
      <c r="F202" t="s">
        <v>44</v>
      </c>
      <c r="G202" s="1">
        <v>-1.0500000000000001E-2</v>
      </c>
    </row>
    <row r="203" spans="1:7" x14ac:dyDescent="0.35">
      <c r="A203" s="3">
        <v>45587</v>
      </c>
      <c r="B203" s="2">
        <v>4015.5</v>
      </c>
      <c r="C203" s="2">
        <v>4066</v>
      </c>
      <c r="D203" s="2">
        <v>4089.8</v>
      </c>
      <c r="E203" s="2">
        <v>4006.35</v>
      </c>
      <c r="F203" t="s">
        <v>43</v>
      </c>
      <c r="G203" s="1">
        <v>-1.5800000000000002E-2</v>
      </c>
    </row>
    <row r="204" spans="1:7" x14ac:dyDescent="0.35">
      <c r="A204" s="3">
        <v>45588</v>
      </c>
      <c r="B204" s="2">
        <v>4066.25</v>
      </c>
      <c r="C204" s="2">
        <v>3999.6</v>
      </c>
      <c r="D204" s="2">
        <v>4113.55</v>
      </c>
      <c r="E204" s="2">
        <v>3995.15</v>
      </c>
      <c r="F204" t="s">
        <v>11</v>
      </c>
      <c r="G204" s="1">
        <v>1.26E-2</v>
      </c>
    </row>
    <row r="205" spans="1:7" x14ac:dyDescent="0.35">
      <c r="A205" s="3">
        <v>45589</v>
      </c>
      <c r="B205" s="2">
        <v>4047.9</v>
      </c>
      <c r="C205" s="2">
        <v>4004</v>
      </c>
      <c r="D205" s="2">
        <v>4079</v>
      </c>
      <c r="E205" s="2">
        <v>4004</v>
      </c>
      <c r="F205" t="s">
        <v>42</v>
      </c>
      <c r="G205" s="1">
        <v>-4.4999999999999997E-3</v>
      </c>
    </row>
    <row r="206" spans="1:7" x14ac:dyDescent="0.35">
      <c r="A206" s="3">
        <v>45590</v>
      </c>
      <c r="B206" s="2">
        <v>4057.55</v>
      </c>
      <c r="C206" s="2">
        <v>4057.05</v>
      </c>
      <c r="D206" s="2">
        <v>4092</v>
      </c>
      <c r="E206" s="2">
        <v>4032.7</v>
      </c>
      <c r="F206" t="s">
        <v>41</v>
      </c>
      <c r="G206" s="1">
        <v>2.3999999999999998E-3</v>
      </c>
    </row>
    <row r="207" spans="1:7" x14ac:dyDescent="0.35">
      <c r="A207" s="3">
        <v>45593</v>
      </c>
      <c r="B207" s="2">
        <v>4090.85</v>
      </c>
      <c r="C207" s="2">
        <v>4068.95</v>
      </c>
      <c r="D207" s="2">
        <v>4134</v>
      </c>
      <c r="E207" s="2">
        <v>4051</v>
      </c>
      <c r="F207" t="s">
        <v>1</v>
      </c>
      <c r="G207" s="1">
        <v>8.2000000000000007E-3</v>
      </c>
    </row>
    <row r="208" spans="1:7" x14ac:dyDescent="0.35">
      <c r="A208" s="3">
        <v>45594</v>
      </c>
      <c r="B208" s="2">
        <v>4075.25</v>
      </c>
      <c r="C208" s="2">
        <v>4095.85</v>
      </c>
      <c r="D208" s="2">
        <v>4103.5</v>
      </c>
      <c r="E208" s="2">
        <v>4060.1</v>
      </c>
      <c r="F208" t="s">
        <v>40</v>
      </c>
      <c r="G208" s="1">
        <v>-3.8E-3</v>
      </c>
    </row>
    <row r="209" spans="1:7" x14ac:dyDescent="0.35">
      <c r="A209" s="3">
        <v>45595</v>
      </c>
      <c r="B209" s="2">
        <v>4084.65</v>
      </c>
      <c r="C209" s="2">
        <v>4075</v>
      </c>
      <c r="D209" s="2">
        <v>4107</v>
      </c>
      <c r="E209" s="2">
        <v>4060.05</v>
      </c>
      <c r="F209" t="s">
        <v>39</v>
      </c>
      <c r="G209" s="1">
        <v>2.3E-3</v>
      </c>
    </row>
    <row r="210" spans="1:7" x14ac:dyDescent="0.35">
      <c r="A210" s="3">
        <v>45596</v>
      </c>
      <c r="B210" s="2">
        <v>3968.45</v>
      </c>
      <c r="C210" s="2">
        <v>4070</v>
      </c>
      <c r="D210" s="2">
        <v>4078.3</v>
      </c>
      <c r="E210" s="2">
        <v>3960</v>
      </c>
      <c r="F210" t="s">
        <v>38</v>
      </c>
      <c r="G210" s="1">
        <v>-2.8400000000000002E-2</v>
      </c>
    </row>
    <row r="211" spans="1:7" x14ac:dyDescent="0.35">
      <c r="A211" s="3">
        <v>45597</v>
      </c>
      <c r="B211" s="2">
        <v>3984.2</v>
      </c>
      <c r="C211" s="2">
        <v>3989.85</v>
      </c>
      <c r="D211" s="2">
        <v>3998.95</v>
      </c>
      <c r="E211" s="2">
        <v>3976.05</v>
      </c>
      <c r="F211" t="s">
        <v>37</v>
      </c>
      <c r="G211" s="1">
        <v>4.0000000000000001E-3</v>
      </c>
    </row>
    <row r="212" spans="1:7" x14ac:dyDescent="0.35">
      <c r="A212" s="3">
        <v>45600</v>
      </c>
      <c r="B212" s="2">
        <v>3964.15</v>
      </c>
      <c r="C212" s="2">
        <v>3966.3</v>
      </c>
      <c r="D212" s="2">
        <v>3991.9</v>
      </c>
      <c r="E212" s="2">
        <v>3913.25</v>
      </c>
      <c r="F212" t="s">
        <v>36</v>
      </c>
      <c r="G212" s="1">
        <v>-5.0000000000000001E-3</v>
      </c>
    </row>
    <row r="213" spans="1:7" x14ac:dyDescent="0.35">
      <c r="A213" s="3">
        <v>45601</v>
      </c>
      <c r="B213" s="2">
        <v>3971.35</v>
      </c>
      <c r="C213" s="2">
        <v>3941.1</v>
      </c>
      <c r="D213" s="2">
        <v>3986</v>
      </c>
      <c r="E213" s="2">
        <v>3941.1</v>
      </c>
      <c r="F213" t="s">
        <v>35</v>
      </c>
      <c r="G213" s="1">
        <v>1.8E-3</v>
      </c>
    </row>
    <row r="214" spans="1:7" x14ac:dyDescent="0.35">
      <c r="A214" s="3">
        <v>45602</v>
      </c>
      <c r="B214" s="2">
        <v>4139.6499999999996</v>
      </c>
      <c r="C214" s="2">
        <v>4003.6</v>
      </c>
      <c r="D214" s="2">
        <v>4149.8</v>
      </c>
      <c r="E214" s="2">
        <v>3975.25</v>
      </c>
      <c r="F214" t="s">
        <v>34</v>
      </c>
      <c r="G214" s="1">
        <v>4.24E-2</v>
      </c>
    </row>
    <row r="215" spans="1:7" x14ac:dyDescent="0.35">
      <c r="A215" s="3">
        <v>45603</v>
      </c>
      <c r="B215" s="2">
        <v>4150.8999999999996</v>
      </c>
      <c r="C215" s="2">
        <v>4169.7</v>
      </c>
      <c r="D215" s="2">
        <v>4205.8</v>
      </c>
      <c r="E215" s="2">
        <v>4085.05</v>
      </c>
      <c r="F215" t="s">
        <v>33</v>
      </c>
      <c r="G215" s="1">
        <v>2.7000000000000001E-3</v>
      </c>
    </row>
    <row r="216" spans="1:7" x14ac:dyDescent="0.35">
      <c r="A216" s="3">
        <v>45604</v>
      </c>
      <c r="B216" s="2">
        <v>4147</v>
      </c>
      <c r="C216" s="2">
        <v>4155</v>
      </c>
      <c r="D216" s="2">
        <v>4169.75</v>
      </c>
      <c r="E216" s="2">
        <v>4117.6499999999996</v>
      </c>
      <c r="F216" t="s">
        <v>10</v>
      </c>
      <c r="G216" s="1">
        <v>-8.9999999999999998E-4</v>
      </c>
    </row>
    <row r="217" spans="1:7" x14ac:dyDescent="0.35">
      <c r="A217" s="3">
        <v>45607</v>
      </c>
      <c r="B217" s="2">
        <v>4198.7</v>
      </c>
      <c r="C217" s="2">
        <v>4128.2</v>
      </c>
      <c r="D217" s="2">
        <v>4234.3</v>
      </c>
      <c r="E217" s="2">
        <v>4117.6499999999996</v>
      </c>
      <c r="F217" t="s">
        <v>32</v>
      </c>
      <c r="G217" s="1">
        <v>1.2500000000000001E-2</v>
      </c>
    </row>
    <row r="218" spans="1:7" x14ac:dyDescent="0.35">
      <c r="A218" s="3">
        <v>45608</v>
      </c>
      <c r="B218" s="2">
        <v>4197.3999999999996</v>
      </c>
      <c r="C218" s="2">
        <v>4216</v>
      </c>
      <c r="D218" s="2">
        <v>4218</v>
      </c>
      <c r="E218" s="2">
        <v>4164.3500000000004</v>
      </c>
      <c r="F218" t="s">
        <v>31</v>
      </c>
      <c r="G218" s="1">
        <v>-2.9999999999999997E-4</v>
      </c>
    </row>
    <row r="219" spans="1:7" x14ac:dyDescent="0.35">
      <c r="A219" s="3">
        <v>45609</v>
      </c>
      <c r="B219" s="2">
        <v>4150.3500000000004</v>
      </c>
      <c r="C219" s="2">
        <v>4178.1000000000004</v>
      </c>
      <c r="D219" s="2">
        <v>4196.75</v>
      </c>
      <c r="E219" s="2">
        <v>4131.05</v>
      </c>
      <c r="F219" t="s">
        <v>30</v>
      </c>
      <c r="G219" s="1">
        <v>-1.12E-2</v>
      </c>
    </row>
    <row r="220" spans="1:7" x14ac:dyDescent="0.35">
      <c r="A220" s="3">
        <v>45610</v>
      </c>
      <c r="B220" s="2">
        <v>4145.8999999999996</v>
      </c>
      <c r="C220" s="2">
        <v>4135</v>
      </c>
      <c r="D220" s="2">
        <v>4160</v>
      </c>
      <c r="E220" s="2">
        <v>4116.45</v>
      </c>
      <c r="F220" t="s">
        <v>29</v>
      </c>
      <c r="G220" s="1">
        <v>-1.1000000000000001E-3</v>
      </c>
    </row>
    <row r="221" spans="1:7" x14ac:dyDescent="0.35">
      <c r="A221" s="3">
        <v>45614</v>
      </c>
      <c r="B221" s="2">
        <v>4019.5</v>
      </c>
      <c r="C221" s="2">
        <v>4213</v>
      </c>
      <c r="D221" s="2">
        <v>4213</v>
      </c>
      <c r="E221" s="2">
        <v>3990.2</v>
      </c>
      <c r="F221" t="s">
        <v>28</v>
      </c>
      <c r="G221" s="1">
        <v>-3.0499999999999999E-2</v>
      </c>
    </row>
    <row r="222" spans="1:7" x14ac:dyDescent="0.35">
      <c r="A222" s="3">
        <v>45615</v>
      </c>
      <c r="B222" s="2">
        <v>4039.55</v>
      </c>
      <c r="C222" s="2">
        <v>4019.9</v>
      </c>
      <c r="D222" s="2">
        <v>4132.1499999999996</v>
      </c>
      <c r="E222" s="2">
        <v>4014.1</v>
      </c>
      <c r="F222" t="s">
        <v>27</v>
      </c>
      <c r="G222" s="1">
        <v>5.0000000000000001E-3</v>
      </c>
    </row>
    <row r="223" spans="1:7" x14ac:dyDescent="0.35">
      <c r="A223" s="3">
        <v>45617</v>
      </c>
      <c r="B223" s="2">
        <v>4072.85</v>
      </c>
      <c r="C223" s="2">
        <v>4044.9</v>
      </c>
      <c r="D223" s="2">
        <v>4092.45</v>
      </c>
      <c r="E223" s="2">
        <v>4024</v>
      </c>
      <c r="F223" t="s">
        <v>26</v>
      </c>
      <c r="G223" s="1">
        <v>8.2000000000000007E-3</v>
      </c>
    </row>
    <row r="224" spans="1:7" x14ac:dyDescent="0.35">
      <c r="A224" s="3">
        <v>45618</v>
      </c>
      <c r="B224" s="2">
        <v>4244.6000000000004</v>
      </c>
      <c r="C224" s="2">
        <v>4071</v>
      </c>
      <c r="D224" s="2">
        <v>4254.95</v>
      </c>
      <c r="E224" s="2">
        <v>4054</v>
      </c>
      <c r="F224" t="s">
        <v>25</v>
      </c>
      <c r="G224" s="1">
        <v>4.2200000000000001E-2</v>
      </c>
    </row>
    <row r="225" spans="1:7" x14ac:dyDescent="0.35">
      <c r="A225" s="3">
        <v>45621</v>
      </c>
      <c r="B225" s="2">
        <v>4315.1000000000004</v>
      </c>
      <c r="C225" s="2">
        <v>4280</v>
      </c>
      <c r="D225" s="2">
        <v>4328.1000000000004</v>
      </c>
      <c r="E225" s="2">
        <v>4252.2</v>
      </c>
      <c r="F225" t="s">
        <v>24</v>
      </c>
      <c r="G225" s="1">
        <v>1.66E-2</v>
      </c>
    </row>
    <row r="226" spans="1:7" x14ac:dyDescent="0.35">
      <c r="A226" s="3">
        <v>45622</v>
      </c>
      <c r="B226" s="2">
        <v>4352.7</v>
      </c>
      <c r="C226" s="2">
        <v>4321.05</v>
      </c>
      <c r="D226" s="2">
        <v>4366.6000000000004</v>
      </c>
      <c r="E226" s="2">
        <v>4310</v>
      </c>
      <c r="F226" t="s">
        <v>23</v>
      </c>
      <c r="G226" s="1">
        <v>8.6999999999999994E-3</v>
      </c>
    </row>
    <row r="227" spans="1:7" x14ac:dyDescent="0.35">
      <c r="A227" s="3">
        <v>45623</v>
      </c>
      <c r="B227" s="2">
        <v>4332.55</v>
      </c>
      <c r="C227" s="2">
        <v>4358.95</v>
      </c>
      <c r="D227" s="2">
        <v>4377.3999999999996</v>
      </c>
      <c r="E227" s="2">
        <v>4324.05</v>
      </c>
      <c r="F227" t="s">
        <v>0</v>
      </c>
      <c r="G227" s="1">
        <v>-4.5999999999999999E-3</v>
      </c>
    </row>
    <row r="228" spans="1:7" x14ac:dyDescent="0.35">
      <c r="A228" s="3">
        <v>45624</v>
      </c>
      <c r="B228" s="2">
        <v>4244.8999999999996</v>
      </c>
      <c r="C228" s="2">
        <v>4319</v>
      </c>
      <c r="D228" s="2">
        <v>4339.95</v>
      </c>
      <c r="E228" s="2">
        <v>4233</v>
      </c>
      <c r="F228" t="s">
        <v>22</v>
      </c>
      <c r="G228" s="1">
        <v>-2.0199999999999999E-2</v>
      </c>
    </row>
    <row r="229" spans="1:7" x14ac:dyDescent="0.35">
      <c r="A229" s="3">
        <v>45625</v>
      </c>
      <c r="B229" s="2">
        <v>4270.8500000000004</v>
      </c>
      <c r="C229" s="2">
        <v>4220</v>
      </c>
      <c r="D229" s="2">
        <v>4298.7</v>
      </c>
      <c r="E229" s="2">
        <v>4195.6499999999996</v>
      </c>
      <c r="F229" t="s">
        <v>21</v>
      </c>
      <c r="G229" s="1">
        <v>6.1000000000000004E-3</v>
      </c>
    </row>
    <row r="230" spans="1:7" x14ac:dyDescent="0.35">
      <c r="A230" s="3">
        <v>45628</v>
      </c>
      <c r="B230" s="2">
        <v>4276.6499999999996</v>
      </c>
      <c r="C230" s="2">
        <v>4270</v>
      </c>
      <c r="D230" s="2">
        <v>4288.2</v>
      </c>
      <c r="E230" s="2">
        <v>4230.05</v>
      </c>
      <c r="F230" t="s">
        <v>20</v>
      </c>
      <c r="G230" s="1">
        <v>1.4E-3</v>
      </c>
    </row>
    <row r="231" spans="1:7" x14ac:dyDescent="0.35">
      <c r="A231" s="3">
        <v>45629</v>
      </c>
      <c r="B231" s="2">
        <v>4302.75</v>
      </c>
      <c r="C231" s="2">
        <v>4314.3500000000004</v>
      </c>
      <c r="D231" s="2">
        <v>4325</v>
      </c>
      <c r="E231" s="2">
        <v>4265.45</v>
      </c>
      <c r="F231" t="s">
        <v>19</v>
      </c>
      <c r="G231" s="1">
        <v>6.1000000000000004E-3</v>
      </c>
    </row>
    <row r="232" spans="1:7" x14ac:dyDescent="0.35">
      <c r="A232" s="3">
        <v>45630</v>
      </c>
      <c r="B232" s="2">
        <v>4354.3999999999996</v>
      </c>
      <c r="C232" s="2">
        <v>4313.55</v>
      </c>
      <c r="D232" s="2">
        <v>4386.95</v>
      </c>
      <c r="E232" s="2">
        <v>4289.05</v>
      </c>
      <c r="F232" t="s">
        <v>18</v>
      </c>
      <c r="G232" s="1">
        <v>1.2E-2</v>
      </c>
    </row>
    <row r="233" spans="1:7" x14ac:dyDescent="0.35">
      <c r="A233" s="3">
        <v>45631</v>
      </c>
      <c r="B233" s="2">
        <v>4464.05</v>
      </c>
      <c r="C233" s="2">
        <v>4400.8</v>
      </c>
      <c r="D233" s="2">
        <v>4489</v>
      </c>
      <c r="E233" s="2">
        <v>4360</v>
      </c>
      <c r="F233" t="s">
        <v>17</v>
      </c>
      <c r="G233" s="1">
        <v>2.52E-2</v>
      </c>
    </row>
    <row r="234" spans="1:7" x14ac:dyDescent="0.35">
      <c r="A234" s="3">
        <v>45632</v>
      </c>
      <c r="B234" s="2">
        <v>4445.5</v>
      </c>
      <c r="C234" s="2">
        <v>4453</v>
      </c>
      <c r="D234" s="2">
        <v>4465</v>
      </c>
      <c r="E234" s="2">
        <v>4412.75</v>
      </c>
      <c r="F234" t="s">
        <v>16</v>
      </c>
      <c r="G234" s="1">
        <v>-4.1999999999999997E-3</v>
      </c>
    </row>
    <row r="235" spans="1:7" x14ac:dyDescent="0.35">
      <c r="A235" s="3">
        <v>45635</v>
      </c>
      <c r="B235" s="2">
        <v>4452.1499999999996</v>
      </c>
      <c r="C235" s="2">
        <v>4430.45</v>
      </c>
      <c r="D235" s="2">
        <v>4469.3999999999996</v>
      </c>
      <c r="E235" s="2">
        <v>4415.55</v>
      </c>
      <c r="F235" t="s">
        <v>15</v>
      </c>
      <c r="G235" s="1">
        <v>1.5E-3</v>
      </c>
    </row>
    <row r="236" spans="1:7" x14ac:dyDescent="0.35">
      <c r="A236" s="3">
        <v>45636</v>
      </c>
      <c r="B236" s="2">
        <v>4432.55</v>
      </c>
      <c r="C236" s="2">
        <v>4426.1499999999996</v>
      </c>
      <c r="D236" s="2">
        <v>4493.8</v>
      </c>
      <c r="E236" s="2">
        <v>4412.1000000000004</v>
      </c>
      <c r="F236" t="s">
        <v>14</v>
      </c>
      <c r="G236" s="1">
        <v>-4.4000000000000003E-3</v>
      </c>
    </row>
    <row r="237" spans="1:7" x14ac:dyDescent="0.35">
      <c r="A237" s="3">
        <v>45637</v>
      </c>
      <c r="B237" s="2">
        <v>4427.45</v>
      </c>
      <c r="C237" s="2">
        <v>4431.8500000000004</v>
      </c>
      <c r="D237" s="2">
        <v>4448.6499999999996</v>
      </c>
      <c r="E237" s="2">
        <v>4407</v>
      </c>
      <c r="F237" t="s">
        <v>13</v>
      </c>
      <c r="G237" s="1">
        <v>-1.1999999999999999E-3</v>
      </c>
    </row>
    <row r="238" spans="1:7" x14ac:dyDescent="0.35">
      <c r="A238" s="3">
        <v>45638</v>
      </c>
      <c r="B238" s="2">
        <v>4454.95</v>
      </c>
      <c r="C238" s="2">
        <v>4430.05</v>
      </c>
      <c r="D238" s="2">
        <v>4485</v>
      </c>
      <c r="E238" s="2">
        <v>4426</v>
      </c>
      <c r="F238" t="s">
        <v>12</v>
      </c>
      <c r="G238" s="1">
        <v>6.1999999999999998E-3</v>
      </c>
    </row>
    <row r="239" spans="1:7" x14ac:dyDescent="0.35">
      <c r="A239" s="3">
        <v>45639</v>
      </c>
      <c r="B239" s="2">
        <v>4473.8999999999996</v>
      </c>
      <c r="C239" s="2">
        <v>4434.95</v>
      </c>
      <c r="D239" s="2">
        <v>4494.8999999999996</v>
      </c>
      <c r="E239" s="2">
        <v>4394.3999999999996</v>
      </c>
      <c r="F239" t="s">
        <v>11</v>
      </c>
      <c r="G239" s="1">
        <v>4.3E-3</v>
      </c>
    </row>
    <row r="240" spans="1:7" x14ac:dyDescent="0.35">
      <c r="A240" s="3">
        <v>45642</v>
      </c>
      <c r="B240" s="2">
        <v>4415.2</v>
      </c>
      <c r="C240" s="2">
        <v>4459</v>
      </c>
      <c r="D240" s="2">
        <v>4475</v>
      </c>
      <c r="E240" s="2">
        <v>4397</v>
      </c>
      <c r="F240" t="s">
        <v>10</v>
      </c>
      <c r="G240" s="1">
        <v>-1.3100000000000001E-2</v>
      </c>
    </row>
    <row r="241" spans="1:7" x14ac:dyDescent="0.35">
      <c r="A241" s="3">
        <v>45643</v>
      </c>
      <c r="B241" s="2">
        <v>4328.5</v>
      </c>
      <c r="C241" s="2">
        <v>4410</v>
      </c>
      <c r="D241" s="2">
        <v>4432.95</v>
      </c>
      <c r="E241" s="2">
        <v>4318</v>
      </c>
      <c r="F241" t="s">
        <v>9</v>
      </c>
      <c r="G241" s="1">
        <v>-1.9599999999999999E-2</v>
      </c>
    </row>
    <row r="242" spans="1:7" x14ac:dyDescent="0.35">
      <c r="A242" s="3">
        <v>45644</v>
      </c>
      <c r="B242" s="2">
        <v>4347.8500000000004</v>
      </c>
      <c r="C242" s="2">
        <v>4311.7</v>
      </c>
      <c r="D242" s="2">
        <v>4362</v>
      </c>
      <c r="E242" s="2">
        <v>4289.6000000000004</v>
      </c>
      <c r="F242" t="s">
        <v>8</v>
      </c>
      <c r="G242" s="1">
        <v>4.4999999999999997E-3</v>
      </c>
    </row>
    <row r="243" spans="1:7" x14ac:dyDescent="0.35">
      <c r="A243" s="3">
        <v>45645</v>
      </c>
      <c r="B243" s="2">
        <v>4271.8999999999996</v>
      </c>
      <c r="C243" s="2">
        <v>4282</v>
      </c>
      <c r="D243" s="2">
        <v>4364</v>
      </c>
      <c r="E243" s="2">
        <v>4262</v>
      </c>
      <c r="F243" t="s">
        <v>7</v>
      </c>
      <c r="G243" s="1">
        <v>-1.7500000000000002E-2</v>
      </c>
    </row>
    <row r="244" spans="1:7" x14ac:dyDescent="0.35">
      <c r="A244" s="3">
        <v>45646</v>
      </c>
      <c r="B244" s="2">
        <v>4170.3</v>
      </c>
      <c r="C244" s="2">
        <v>4329</v>
      </c>
      <c r="D244" s="2">
        <v>4382</v>
      </c>
      <c r="E244" s="2">
        <v>4152.5</v>
      </c>
      <c r="F244" t="s">
        <v>6</v>
      </c>
      <c r="G244" s="1">
        <v>-2.3800000000000002E-2</v>
      </c>
    </row>
    <row r="245" spans="1:7" x14ac:dyDescent="0.35">
      <c r="A245" s="3">
        <v>45649</v>
      </c>
      <c r="B245" s="2">
        <v>4158.3</v>
      </c>
      <c r="C245" s="2">
        <v>4200.05</v>
      </c>
      <c r="D245" s="2">
        <v>4217</v>
      </c>
      <c r="E245" s="2">
        <v>4114.8999999999996</v>
      </c>
      <c r="F245" t="s">
        <v>5</v>
      </c>
      <c r="G245" s="1">
        <v>-2.8999999999999998E-3</v>
      </c>
    </row>
    <row r="246" spans="1:7" x14ac:dyDescent="0.35">
      <c r="A246" s="3">
        <v>45650</v>
      </c>
      <c r="B246" s="2">
        <v>4179.5</v>
      </c>
      <c r="C246" s="2">
        <v>4158.3</v>
      </c>
      <c r="D246" s="2">
        <v>4218</v>
      </c>
      <c r="E246" s="2">
        <v>4158.3</v>
      </c>
      <c r="F246" t="s">
        <v>4</v>
      </c>
      <c r="G246" s="1">
        <v>5.1000000000000004E-3</v>
      </c>
    </row>
    <row r="247" spans="1:7" x14ac:dyDescent="0.35">
      <c r="A247" s="3">
        <v>45652</v>
      </c>
      <c r="B247" s="2">
        <v>4169.1000000000004</v>
      </c>
      <c r="C247" s="2">
        <v>4179.5</v>
      </c>
      <c r="D247" s="2">
        <v>4199.95</v>
      </c>
      <c r="E247" s="2">
        <v>4143.1499999999996</v>
      </c>
      <c r="F247" t="s">
        <v>3</v>
      </c>
      <c r="G247" s="1">
        <v>-2.5000000000000001E-3</v>
      </c>
    </row>
    <row r="248" spans="1:7" x14ac:dyDescent="0.35">
      <c r="A248" s="3">
        <v>45653</v>
      </c>
      <c r="B248" s="2">
        <v>4164.8500000000004</v>
      </c>
      <c r="C248" s="2">
        <v>4163</v>
      </c>
      <c r="D248" s="2">
        <v>4180.95</v>
      </c>
      <c r="E248" s="2">
        <v>4147.25</v>
      </c>
      <c r="F248" t="s">
        <v>2</v>
      </c>
      <c r="G248" s="1">
        <v>-1E-3</v>
      </c>
    </row>
    <row r="249" spans="1:7" x14ac:dyDescent="0.35">
      <c r="A249" s="3">
        <v>45656</v>
      </c>
      <c r="B249" s="2">
        <v>4158.8</v>
      </c>
      <c r="C249" s="2">
        <v>4151</v>
      </c>
      <c r="D249" s="2">
        <v>4199.3</v>
      </c>
      <c r="E249" s="2">
        <v>4112</v>
      </c>
      <c r="F249" t="s">
        <v>1</v>
      </c>
      <c r="G249" s="1">
        <v>-1.5E-3</v>
      </c>
    </row>
    <row r="250" spans="1:7" x14ac:dyDescent="0.35">
      <c r="A250" s="3">
        <v>45657</v>
      </c>
      <c r="B250" s="2">
        <v>4094.8</v>
      </c>
      <c r="C250" s="2">
        <v>4135</v>
      </c>
      <c r="D250" s="2">
        <v>4139.95</v>
      </c>
      <c r="E250" s="2">
        <v>4032.05</v>
      </c>
      <c r="F250" t="s">
        <v>0</v>
      </c>
      <c r="G250" s="1">
        <v>-1.54E-2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60C5-173F-4F0D-A15B-1AF07DCBC9F6}">
  <dimension ref="A1:G250"/>
  <sheetViews>
    <sheetView topLeftCell="A221" zoomScale="80" zoomScaleNormal="80" workbookViewId="0">
      <selection activeCell="R232" sqref="R232"/>
    </sheetView>
  </sheetViews>
  <sheetFormatPr defaultRowHeight="14.5" x14ac:dyDescent="0.35"/>
  <cols>
    <col min="1" max="1" width="10.54296875" bestFit="1" customWidth="1"/>
  </cols>
  <sheetData>
    <row r="1" spans="1:7" x14ac:dyDescent="0.35">
      <c r="A1" t="s">
        <v>188</v>
      </c>
      <c r="B1" t="s">
        <v>187</v>
      </c>
      <c r="C1" t="s">
        <v>186</v>
      </c>
      <c r="D1" t="s">
        <v>185</v>
      </c>
      <c r="E1" t="s">
        <v>184</v>
      </c>
      <c r="F1" t="s">
        <v>183</v>
      </c>
      <c r="G1" t="s">
        <v>182</v>
      </c>
    </row>
    <row r="2" spans="1:7" x14ac:dyDescent="0.35">
      <c r="A2" s="3">
        <v>45292</v>
      </c>
      <c r="B2" s="2">
        <v>1295.1300000000001</v>
      </c>
      <c r="C2" s="2">
        <v>1290.28</v>
      </c>
      <c r="D2" s="2">
        <v>1303.43</v>
      </c>
      <c r="E2" s="2">
        <v>1286.57</v>
      </c>
      <c r="F2" t="s">
        <v>417</v>
      </c>
      <c r="G2" s="1">
        <v>2.0999999999999999E-3</v>
      </c>
    </row>
    <row r="3" spans="1:7" x14ac:dyDescent="0.35">
      <c r="A3" s="3">
        <v>45293</v>
      </c>
      <c r="B3" s="2">
        <v>1305.8499999999999</v>
      </c>
      <c r="C3" s="2">
        <v>1292.5</v>
      </c>
      <c r="D3" s="2">
        <v>1307.5</v>
      </c>
      <c r="E3" s="2">
        <v>1286.5</v>
      </c>
      <c r="F3" t="s">
        <v>416</v>
      </c>
      <c r="G3" s="1">
        <v>8.3000000000000001E-3</v>
      </c>
    </row>
    <row r="4" spans="1:7" x14ac:dyDescent="0.35">
      <c r="A4" s="3">
        <v>45294</v>
      </c>
      <c r="B4" s="2">
        <v>1291.6500000000001</v>
      </c>
      <c r="C4" s="2">
        <v>1305</v>
      </c>
      <c r="D4" s="2">
        <v>1317</v>
      </c>
      <c r="E4" s="2">
        <v>1288.5999999999999</v>
      </c>
      <c r="F4" t="s">
        <v>205</v>
      </c>
      <c r="G4" s="1">
        <v>-1.09E-2</v>
      </c>
    </row>
    <row r="5" spans="1:7" x14ac:dyDescent="0.35">
      <c r="A5" s="3">
        <v>45295</v>
      </c>
      <c r="B5" s="2">
        <v>1298.32</v>
      </c>
      <c r="C5" s="2">
        <v>1294</v>
      </c>
      <c r="D5" s="2">
        <v>1304.93</v>
      </c>
      <c r="E5" s="2">
        <v>1289.55</v>
      </c>
      <c r="F5" t="s">
        <v>224</v>
      </c>
      <c r="G5" s="1">
        <v>5.1999999999999998E-3</v>
      </c>
    </row>
    <row r="6" spans="1:7" x14ac:dyDescent="0.35">
      <c r="A6" s="3">
        <v>45296</v>
      </c>
      <c r="B6" s="2">
        <v>1303.8499999999999</v>
      </c>
      <c r="C6" s="2">
        <v>1301.45</v>
      </c>
      <c r="D6" s="2">
        <v>1309.93</v>
      </c>
      <c r="E6" s="2">
        <v>1299</v>
      </c>
      <c r="F6" t="s">
        <v>415</v>
      </c>
      <c r="G6" s="1">
        <v>4.3E-3</v>
      </c>
    </row>
    <row r="7" spans="1:7" x14ac:dyDescent="0.35">
      <c r="A7" s="3">
        <v>45299</v>
      </c>
      <c r="B7" s="2">
        <v>1293.68</v>
      </c>
      <c r="C7" s="2">
        <v>1305</v>
      </c>
      <c r="D7" s="2">
        <v>1315.97</v>
      </c>
      <c r="E7" s="2">
        <v>1284.47</v>
      </c>
      <c r="F7" t="s">
        <v>414</v>
      </c>
      <c r="G7" s="1">
        <v>-7.7999999999999996E-3</v>
      </c>
    </row>
    <row r="8" spans="1:7" x14ac:dyDescent="0.35">
      <c r="A8" s="3">
        <v>45300</v>
      </c>
      <c r="B8" s="2">
        <v>1290.25</v>
      </c>
      <c r="C8" s="2">
        <v>1300</v>
      </c>
      <c r="D8" s="2">
        <v>1303.4000000000001</v>
      </c>
      <c r="E8" s="2">
        <v>1288.5999999999999</v>
      </c>
      <c r="F8" t="s">
        <v>413</v>
      </c>
      <c r="G8" s="1">
        <v>-2.5999999999999999E-3</v>
      </c>
    </row>
    <row r="9" spans="1:7" x14ac:dyDescent="0.35">
      <c r="A9" s="3">
        <v>45301</v>
      </c>
      <c r="B9" s="2">
        <v>1325.05</v>
      </c>
      <c r="C9" s="2">
        <v>1288.5</v>
      </c>
      <c r="D9" s="2">
        <v>1329.5</v>
      </c>
      <c r="E9" s="2">
        <v>1287.53</v>
      </c>
      <c r="F9" t="s">
        <v>412</v>
      </c>
      <c r="G9" s="1">
        <v>2.7E-2</v>
      </c>
    </row>
    <row r="10" spans="1:7" x14ac:dyDescent="0.35">
      <c r="A10" s="3">
        <v>45302</v>
      </c>
      <c r="B10" s="2">
        <v>1359.9</v>
      </c>
      <c r="C10" s="2">
        <v>1329.5</v>
      </c>
      <c r="D10" s="2">
        <v>1362.5</v>
      </c>
      <c r="E10" s="2">
        <v>1328.5</v>
      </c>
      <c r="F10" t="s">
        <v>411</v>
      </c>
      <c r="G10" s="1">
        <v>2.63E-2</v>
      </c>
    </row>
    <row r="11" spans="1:7" x14ac:dyDescent="0.35">
      <c r="A11" s="3">
        <v>45303</v>
      </c>
      <c r="B11" s="2">
        <v>1370.72</v>
      </c>
      <c r="C11" s="2">
        <v>1359.9</v>
      </c>
      <c r="D11" s="2">
        <v>1373.32</v>
      </c>
      <c r="E11" s="2">
        <v>1345.75</v>
      </c>
      <c r="F11" t="s">
        <v>410</v>
      </c>
      <c r="G11" s="1">
        <v>8.0000000000000002E-3</v>
      </c>
    </row>
    <row r="12" spans="1:7" x14ac:dyDescent="0.35">
      <c r="A12" s="3">
        <v>45306</v>
      </c>
      <c r="B12" s="2">
        <v>1394.13</v>
      </c>
      <c r="C12" s="2">
        <v>1375</v>
      </c>
      <c r="D12" s="2">
        <v>1396.45</v>
      </c>
      <c r="E12" s="2">
        <v>1366</v>
      </c>
      <c r="F12" t="s">
        <v>409</v>
      </c>
      <c r="G12" s="1">
        <v>1.7100000000000001E-2</v>
      </c>
    </row>
    <row r="13" spans="1:7" x14ac:dyDescent="0.35">
      <c r="A13" s="3">
        <v>45307</v>
      </c>
      <c r="B13" s="2">
        <v>1374.63</v>
      </c>
      <c r="C13" s="2">
        <v>1389.97</v>
      </c>
      <c r="D13" s="2">
        <v>1396.3</v>
      </c>
      <c r="E13" s="2">
        <v>1370.5</v>
      </c>
      <c r="F13" t="s">
        <v>408</v>
      </c>
      <c r="G13" s="1">
        <v>-1.4E-2</v>
      </c>
    </row>
    <row r="14" spans="1:7" x14ac:dyDescent="0.35">
      <c r="A14" s="3">
        <v>45308</v>
      </c>
      <c r="B14" s="2">
        <v>1361.57</v>
      </c>
      <c r="C14" s="2">
        <v>1359.5</v>
      </c>
      <c r="D14" s="2">
        <v>1386.28</v>
      </c>
      <c r="E14" s="2">
        <v>1355.03</v>
      </c>
      <c r="F14" t="s">
        <v>407</v>
      </c>
      <c r="G14" s="1">
        <v>-9.4999999999999998E-3</v>
      </c>
    </row>
    <row r="15" spans="1:7" x14ac:dyDescent="0.35">
      <c r="A15" s="3">
        <v>45309</v>
      </c>
      <c r="B15" s="2">
        <v>1367.95</v>
      </c>
      <c r="C15" s="2">
        <v>1351.4</v>
      </c>
      <c r="D15" s="2">
        <v>1371</v>
      </c>
      <c r="E15" s="2">
        <v>1351.25</v>
      </c>
      <c r="F15" t="s">
        <v>332</v>
      </c>
      <c r="G15" s="1">
        <v>4.7000000000000002E-3</v>
      </c>
    </row>
    <row r="16" spans="1:7" x14ac:dyDescent="0.35">
      <c r="A16" s="3">
        <v>45310</v>
      </c>
      <c r="B16" s="2">
        <v>1367.45</v>
      </c>
      <c r="C16" s="2">
        <v>1376</v>
      </c>
      <c r="D16" s="2">
        <v>1376</v>
      </c>
      <c r="E16" s="2">
        <v>1359</v>
      </c>
      <c r="F16" t="s">
        <v>406</v>
      </c>
      <c r="G16" s="1">
        <v>-4.0000000000000002E-4</v>
      </c>
    </row>
    <row r="17" spans="1:7" x14ac:dyDescent="0.35">
      <c r="A17" s="3">
        <v>45311</v>
      </c>
      <c r="B17" s="2">
        <v>1356.65</v>
      </c>
      <c r="C17" s="2">
        <v>1365</v>
      </c>
      <c r="D17" s="2">
        <v>1383.47</v>
      </c>
      <c r="E17" s="2">
        <v>1350</v>
      </c>
      <c r="F17" t="s">
        <v>405</v>
      </c>
      <c r="G17" s="1">
        <v>-7.9000000000000008E-3</v>
      </c>
    </row>
    <row r="18" spans="1:7" x14ac:dyDescent="0.35">
      <c r="A18" s="3">
        <v>45314</v>
      </c>
      <c r="B18" s="2">
        <v>1328.57</v>
      </c>
      <c r="C18" s="2">
        <v>1371.75</v>
      </c>
      <c r="D18" s="2">
        <v>1371.75</v>
      </c>
      <c r="E18" s="2">
        <v>1322.55</v>
      </c>
      <c r="F18" t="s">
        <v>404</v>
      </c>
      <c r="G18" s="1">
        <v>-2.07E-2</v>
      </c>
    </row>
    <row r="19" spans="1:7" x14ac:dyDescent="0.35">
      <c r="A19" s="3">
        <v>45315</v>
      </c>
      <c r="B19" s="2">
        <v>1343.88</v>
      </c>
      <c r="C19" s="2">
        <v>1335.22</v>
      </c>
      <c r="D19" s="2">
        <v>1349.5</v>
      </c>
      <c r="E19" s="2">
        <v>1323.93</v>
      </c>
      <c r="F19" t="s">
        <v>403</v>
      </c>
      <c r="G19" s="1">
        <v>1.15E-2</v>
      </c>
    </row>
    <row r="20" spans="1:7" x14ac:dyDescent="0.35">
      <c r="A20" s="3">
        <v>45316</v>
      </c>
      <c r="B20" s="2">
        <v>1353.07</v>
      </c>
      <c r="C20" s="2">
        <v>1342.95</v>
      </c>
      <c r="D20" s="2">
        <v>1364.15</v>
      </c>
      <c r="E20" s="2">
        <v>1335.2</v>
      </c>
      <c r="F20" t="s">
        <v>402</v>
      </c>
      <c r="G20" s="1">
        <v>6.7999999999999996E-3</v>
      </c>
    </row>
    <row r="21" spans="1:7" x14ac:dyDescent="0.35">
      <c r="A21" s="3">
        <v>45320</v>
      </c>
      <c r="B21" s="2">
        <v>1448.05</v>
      </c>
      <c r="C21" s="2">
        <v>1364.5</v>
      </c>
      <c r="D21" s="2">
        <v>1452.5</v>
      </c>
      <c r="E21" s="2">
        <v>1360.18</v>
      </c>
      <c r="F21" t="s">
        <v>401</v>
      </c>
      <c r="G21" s="1">
        <v>7.0199999999999999E-2</v>
      </c>
    </row>
    <row r="22" spans="1:7" x14ac:dyDescent="0.35">
      <c r="A22" s="3">
        <v>45321</v>
      </c>
      <c r="B22" s="2">
        <v>1407.63</v>
      </c>
      <c r="C22" s="2">
        <v>1459.95</v>
      </c>
      <c r="D22" s="2">
        <v>1459.97</v>
      </c>
      <c r="E22" s="2">
        <v>1404.43</v>
      </c>
      <c r="F22" t="s">
        <v>400</v>
      </c>
      <c r="G22" s="1">
        <v>-2.7900000000000001E-2</v>
      </c>
    </row>
    <row r="23" spans="1:7" x14ac:dyDescent="0.35">
      <c r="A23" s="3">
        <v>45322</v>
      </c>
      <c r="B23" s="2">
        <v>1426.63</v>
      </c>
      <c r="C23" s="2">
        <v>1404</v>
      </c>
      <c r="D23" s="2">
        <v>1434.25</v>
      </c>
      <c r="E23" s="2">
        <v>1402.5</v>
      </c>
      <c r="F23" t="s">
        <v>399</v>
      </c>
      <c r="G23" s="1">
        <v>1.35E-2</v>
      </c>
    </row>
    <row r="24" spans="1:7" x14ac:dyDescent="0.35">
      <c r="A24" s="3">
        <v>45323</v>
      </c>
      <c r="B24" s="2">
        <v>1426.65</v>
      </c>
      <c r="C24" s="2">
        <v>1435</v>
      </c>
      <c r="D24" s="2">
        <v>1443.35</v>
      </c>
      <c r="E24" s="2">
        <v>1418.05</v>
      </c>
      <c r="F24" t="s">
        <v>398</v>
      </c>
      <c r="G24" s="1">
        <v>0</v>
      </c>
    </row>
    <row r="25" spans="1:7" x14ac:dyDescent="0.35">
      <c r="A25" s="3">
        <v>45324</v>
      </c>
      <c r="B25" s="2">
        <v>1457.7</v>
      </c>
      <c r="C25" s="2">
        <v>1433.18</v>
      </c>
      <c r="D25" s="2">
        <v>1474.9</v>
      </c>
      <c r="E25" s="2">
        <v>1433.18</v>
      </c>
      <c r="F25" t="s">
        <v>397</v>
      </c>
      <c r="G25" s="1">
        <v>2.18E-2</v>
      </c>
    </row>
    <row r="26" spans="1:7" x14ac:dyDescent="0.35">
      <c r="A26" s="3">
        <v>45327</v>
      </c>
      <c r="B26" s="2">
        <v>1439.03</v>
      </c>
      <c r="C26" s="2">
        <v>1460.75</v>
      </c>
      <c r="D26" s="2">
        <v>1470.5</v>
      </c>
      <c r="E26" s="2">
        <v>1431.53</v>
      </c>
      <c r="F26" t="s">
        <v>396</v>
      </c>
      <c r="G26" s="1">
        <v>-1.2800000000000001E-2</v>
      </c>
    </row>
    <row r="27" spans="1:7" x14ac:dyDescent="0.35">
      <c r="A27" s="3">
        <v>45328</v>
      </c>
      <c r="B27" s="2">
        <v>1427.8</v>
      </c>
      <c r="C27" s="2">
        <v>1441.85</v>
      </c>
      <c r="D27" s="2">
        <v>1441.85</v>
      </c>
      <c r="E27" s="2">
        <v>1419.82</v>
      </c>
      <c r="F27" t="s">
        <v>305</v>
      </c>
      <c r="G27" s="1">
        <v>-7.7999999999999996E-3</v>
      </c>
    </row>
    <row r="28" spans="1:7" x14ac:dyDescent="0.35">
      <c r="A28" s="3">
        <v>45329</v>
      </c>
      <c r="B28" s="2">
        <v>1442.15</v>
      </c>
      <c r="C28" s="2">
        <v>1435.93</v>
      </c>
      <c r="D28" s="2">
        <v>1449.5</v>
      </c>
      <c r="E28" s="2">
        <v>1429.25</v>
      </c>
      <c r="F28" t="s">
        <v>395</v>
      </c>
      <c r="G28" s="1">
        <v>1.01E-2</v>
      </c>
    </row>
    <row r="29" spans="1:7" x14ac:dyDescent="0.35">
      <c r="A29" s="3">
        <v>45330</v>
      </c>
      <c r="B29" s="2">
        <v>1450.13</v>
      </c>
      <c r="C29" s="2">
        <v>1450</v>
      </c>
      <c r="D29" s="2">
        <v>1459.47</v>
      </c>
      <c r="E29" s="2">
        <v>1427.53</v>
      </c>
      <c r="F29" t="s">
        <v>394</v>
      </c>
      <c r="G29" s="1">
        <v>5.4999999999999997E-3</v>
      </c>
    </row>
    <row r="30" spans="1:7" x14ac:dyDescent="0.35">
      <c r="A30" s="3">
        <v>45331</v>
      </c>
      <c r="B30" s="2">
        <v>1460.75</v>
      </c>
      <c r="C30" s="2">
        <v>1454</v>
      </c>
      <c r="D30" s="2">
        <v>1471.97</v>
      </c>
      <c r="E30" s="2">
        <v>1450.95</v>
      </c>
      <c r="F30" t="s">
        <v>393</v>
      </c>
      <c r="G30" s="1">
        <v>7.3000000000000001E-3</v>
      </c>
    </row>
    <row r="31" spans="1:7" x14ac:dyDescent="0.35">
      <c r="A31" s="3">
        <v>45334</v>
      </c>
      <c r="B31" s="2">
        <v>1452.35</v>
      </c>
      <c r="C31" s="2">
        <v>1460.75</v>
      </c>
      <c r="D31" s="2">
        <v>1461</v>
      </c>
      <c r="E31" s="2">
        <v>1442.35</v>
      </c>
      <c r="F31" t="s">
        <v>392</v>
      </c>
      <c r="G31" s="1">
        <v>-5.7999999999999996E-3</v>
      </c>
    </row>
    <row r="32" spans="1:7" x14ac:dyDescent="0.35">
      <c r="A32" s="3">
        <v>45335</v>
      </c>
      <c r="B32" s="2">
        <v>1465.1</v>
      </c>
      <c r="C32" s="2">
        <v>1455.5</v>
      </c>
      <c r="D32" s="2">
        <v>1479</v>
      </c>
      <c r="E32" s="2">
        <v>1454</v>
      </c>
      <c r="F32" t="s">
        <v>307</v>
      </c>
      <c r="G32" s="1">
        <v>8.8000000000000005E-3</v>
      </c>
    </row>
    <row r="33" spans="1:7" x14ac:dyDescent="0.35">
      <c r="A33" s="3">
        <v>45336</v>
      </c>
      <c r="B33" s="2">
        <v>1481.38</v>
      </c>
      <c r="C33" s="2">
        <v>1457.5</v>
      </c>
      <c r="D33" s="2">
        <v>1483.65</v>
      </c>
      <c r="E33" s="2">
        <v>1457.5</v>
      </c>
      <c r="F33" t="s">
        <v>389</v>
      </c>
      <c r="G33" s="1">
        <v>1.11E-2</v>
      </c>
    </row>
    <row r="34" spans="1:7" x14ac:dyDescent="0.35">
      <c r="A34" s="3">
        <v>45337</v>
      </c>
      <c r="B34" s="2">
        <v>1470.6</v>
      </c>
      <c r="C34" s="2">
        <v>1483.35</v>
      </c>
      <c r="D34" s="2">
        <v>1484.72</v>
      </c>
      <c r="E34" s="2">
        <v>1466.53</v>
      </c>
      <c r="F34" t="s">
        <v>391</v>
      </c>
      <c r="G34" s="1">
        <v>-7.3000000000000001E-3</v>
      </c>
    </row>
    <row r="35" spans="1:7" x14ac:dyDescent="0.35">
      <c r="A35" s="3">
        <v>45338</v>
      </c>
      <c r="B35" s="2">
        <v>1460.57</v>
      </c>
      <c r="C35" s="2">
        <v>1476.47</v>
      </c>
      <c r="D35" s="2">
        <v>1477</v>
      </c>
      <c r="E35" s="2">
        <v>1458.55</v>
      </c>
      <c r="F35" t="s">
        <v>390</v>
      </c>
      <c r="G35" s="1">
        <v>-6.7999999999999996E-3</v>
      </c>
    </row>
    <row r="36" spans="1:7" x14ac:dyDescent="0.35">
      <c r="A36" s="3">
        <v>45341</v>
      </c>
      <c r="B36" s="2">
        <v>1474</v>
      </c>
      <c r="C36" s="2">
        <v>1462.05</v>
      </c>
      <c r="D36" s="2">
        <v>1479.5</v>
      </c>
      <c r="E36" s="2">
        <v>1453.53</v>
      </c>
      <c r="F36" t="s">
        <v>193</v>
      </c>
      <c r="G36" s="1">
        <v>9.1999999999999998E-3</v>
      </c>
    </row>
    <row r="37" spans="1:7" x14ac:dyDescent="0.35">
      <c r="A37" s="3">
        <v>45342</v>
      </c>
      <c r="B37" s="2">
        <v>1471.03</v>
      </c>
      <c r="C37" s="2">
        <v>1475.03</v>
      </c>
      <c r="D37" s="2">
        <v>1475.5</v>
      </c>
      <c r="E37" s="2">
        <v>1461.8</v>
      </c>
      <c r="F37" t="s">
        <v>389</v>
      </c>
      <c r="G37" s="1">
        <v>-2E-3</v>
      </c>
    </row>
    <row r="38" spans="1:7" x14ac:dyDescent="0.35">
      <c r="A38" s="3">
        <v>45343</v>
      </c>
      <c r="B38" s="2">
        <v>1467.7</v>
      </c>
      <c r="C38" s="2">
        <v>1474</v>
      </c>
      <c r="D38" s="2">
        <v>1488.53</v>
      </c>
      <c r="E38" s="2">
        <v>1457.55</v>
      </c>
      <c r="F38" t="s">
        <v>388</v>
      </c>
      <c r="G38" s="1">
        <v>-2.3E-3</v>
      </c>
    </row>
    <row r="39" spans="1:7" x14ac:dyDescent="0.35">
      <c r="A39" s="3">
        <v>45344</v>
      </c>
      <c r="B39" s="2">
        <v>1481.75</v>
      </c>
      <c r="C39" s="2">
        <v>1468.15</v>
      </c>
      <c r="D39" s="2">
        <v>1484.95</v>
      </c>
      <c r="E39" s="2">
        <v>1458</v>
      </c>
      <c r="F39" t="s">
        <v>387</v>
      </c>
      <c r="G39" s="1">
        <v>9.5999999999999992E-3</v>
      </c>
    </row>
    <row r="40" spans="1:7" x14ac:dyDescent="0.35">
      <c r="A40" s="3">
        <v>45345</v>
      </c>
      <c r="B40" s="2">
        <v>1493.63</v>
      </c>
      <c r="C40" s="2">
        <v>1489.5</v>
      </c>
      <c r="D40" s="2">
        <v>1497.55</v>
      </c>
      <c r="E40" s="2">
        <v>1483.35</v>
      </c>
      <c r="F40" t="s">
        <v>386</v>
      </c>
      <c r="G40" s="1">
        <v>8.0000000000000002E-3</v>
      </c>
    </row>
    <row r="41" spans="1:7" x14ac:dyDescent="0.35">
      <c r="A41" s="3">
        <v>45348</v>
      </c>
      <c r="B41" s="2">
        <v>1487.32</v>
      </c>
      <c r="C41" s="2">
        <v>1493.55</v>
      </c>
      <c r="D41" s="2">
        <v>1494.53</v>
      </c>
      <c r="E41" s="2">
        <v>1482.5</v>
      </c>
      <c r="F41" t="s">
        <v>385</v>
      </c>
      <c r="G41" s="1">
        <v>-4.1999999999999997E-3</v>
      </c>
    </row>
    <row r="42" spans="1:7" x14ac:dyDescent="0.35">
      <c r="A42" s="3">
        <v>45349</v>
      </c>
      <c r="B42" s="2">
        <v>1485.65</v>
      </c>
      <c r="C42" s="2">
        <v>1483.03</v>
      </c>
      <c r="D42" s="2">
        <v>1499.95</v>
      </c>
      <c r="E42" s="2">
        <v>1478.05</v>
      </c>
      <c r="F42" t="s">
        <v>384</v>
      </c>
      <c r="G42" s="1">
        <v>-1.1000000000000001E-3</v>
      </c>
    </row>
    <row r="43" spans="1:7" x14ac:dyDescent="0.35">
      <c r="A43" s="3">
        <v>45350</v>
      </c>
      <c r="B43" s="2">
        <v>1455.63</v>
      </c>
      <c r="C43" s="2">
        <v>1483</v>
      </c>
      <c r="D43" s="2">
        <v>1491.28</v>
      </c>
      <c r="E43" s="2">
        <v>1450.18</v>
      </c>
      <c r="F43" t="s">
        <v>383</v>
      </c>
      <c r="G43" s="1">
        <v>-2.0199999999999999E-2</v>
      </c>
    </row>
    <row r="44" spans="1:7" x14ac:dyDescent="0.35">
      <c r="A44" s="3">
        <v>45351</v>
      </c>
      <c r="B44" s="2">
        <v>1460.8</v>
      </c>
      <c r="C44" s="2">
        <v>1465</v>
      </c>
      <c r="D44" s="2">
        <v>1478.97</v>
      </c>
      <c r="E44" s="2">
        <v>1454.53</v>
      </c>
      <c r="F44" t="s">
        <v>382</v>
      </c>
      <c r="G44" s="1">
        <v>3.5999999999999999E-3</v>
      </c>
    </row>
    <row r="45" spans="1:7" x14ac:dyDescent="0.35">
      <c r="A45" s="3">
        <v>45352</v>
      </c>
      <c r="B45" s="2">
        <v>1492.13</v>
      </c>
      <c r="C45" s="2">
        <v>1463.5</v>
      </c>
      <c r="D45" s="2">
        <v>1500</v>
      </c>
      <c r="E45" s="2">
        <v>1462.5</v>
      </c>
      <c r="F45" t="s">
        <v>381</v>
      </c>
      <c r="G45" s="1">
        <v>2.1399999999999999E-2</v>
      </c>
    </row>
    <row r="46" spans="1:7" x14ac:dyDescent="0.35">
      <c r="A46" s="3">
        <v>45353</v>
      </c>
      <c r="B46" s="2">
        <v>1491.08</v>
      </c>
      <c r="C46" s="2">
        <v>1492</v>
      </c>
      <c r="D46" s="2">
        <v>1500.45</v>
      </c>
      <c r="E46" s="2">
        <v>1488</v>
      </c>
      <c r="F46" t="s">
        <v>380</v>
      </c>
      <c r="G46" s="1">
        <v>-6.9999999999999999E-4</v>
      </c>
    </row>
    <row r="47" spans="1:7" x14ac:dyDescent="0.35">
      <c r="A47" s="3">
        <v>45355</v>
      </c>
      <c r="B47" s="2">
        <v>1507.4</v>
      </c>
      <c r="C47" s="2">
        <v>1490.47</v>
      </c>
      <c r="D47" s="2">
        <v>1512.45</v>
      </c>
      <c r="E47" s="2">
        <v>1487.22</v>
      </c>
      <c r="F47" t="s">
        <v>192</v>
      </c>
      <c r="G47" s="1">
        <v>1.09E-2</v>
      </c>
    </row>
    <row r="48" spans="1:7" x14ac:dyDescent="0.35">
      <c r="A48" s="3">
        <v>45356</v>
      </c>
      <c r="B48" s="2">
        <v>1500.2</v>
      </c>
      <c r="C48" s="2">
        <v>1505.78</v>
      </c>
      <c r="D48" s="2">
        <v>1507.4</v>
      </c>
      <c r="E48" s="2">
        <v>1486.05</v>
      </c>
      <c r="F48" t="s">
        <v>379</v>
      </c>
      <c r="G48" s="1">
        <v>-4.7999999999999996E-3</v>
      </c>
    </row>
    <row r="49" spans="1:7" x14ac:dyDescent="0.35">
      <c r="A49" s="3">
        <v>45357</v>
      </c>
      <c r="B49" s="2">
        <v>1503</v>
      </c>
      <c r="C49" s="2">
        <v>1493.45</v>
      </c>
      <c r="D49" s="2">
        <v>1509</v>
      </c>
      <c r="E49" s="2">
        <v>1478.5</v>
      </c>
      <c r="F49" t="s">
        <v>378</v>
      </c>
      <c r="G49" s="1">
        <v>1.9E-3</v>
      </c>
    </row>
    <row r="50" spans="1:7" x14ac:dyDescent="0.35">
      <c r="A50" s="3">
        <v>45358</v>
      </c>
      <c r="B50" s="2">
        <v>1478.93</v>
      </c>
      <c r="C50" s="2">
        <v>1502.97</v>
      </c>
      <c r="D50" s="2">
        <v>1503.1</v>
      </c>
      <c r="E50" s="2">
        <v>1475.55</v>
      </c>
      <c r="F50" t="s">
        <v>377</v>
      </c>
      <c r="G50" s="1">
        <v>-1.6E-2</v>
      </c>
    </row>
    <row r="51" spans="1:7" x14ac:dyDescent="0.35">
      <c r="A51" s="3">
        <v>45362</v>
      </c>
      <c r="B51" s="2">
        <v>1466.6</v>
      </c>
      <c r="C51" s="2">
        <v>1489</v>
      </c>
      <c r="D51" s="2">
        <v>1489</v>
      </c>
      <c r="E51" s="2">
        <v>1463.5</v>
      </c>
      <c r="F51" t="s">
        <v>376</v>
      </c>
      <c r="G51" s="1">
        <v>-8.3000000000000001E-3</v>
      </c>
    </row>
    <row r="52" spans="1:7" x14ac:dyDescent="0.35">
      <c r="A52" s="3">
        <v>45363</v>
      </c>
      <c r="B52" s="2">
        <v>1475.43</v>
      </c>
      <c r="C52" s="2">
        <v>1466.6</v>
      </c>
      <c r="D52" s="2">
        <v>1488</v>
      </c>
      <c r="E52" s="2">
        <v>1465.03</v>
      </c>
      <c r="F52" t="s">
        <v>375</v>
      </c>
      <c r="G52" s="1">
        <v>6.0000000000000001E-3</v>
      </c>
    </row>
    <row r="53" spans="1:7" x14ac:dyDescent="0.35">
      <c r="A53" s="3">
        <v>45364</v>
      </c>
      <c r="B53" s="2">
        <v>1432.18</v>
      </c>
      <c r="C53" s="2">
        <v>1479.78</v>
      </c>
      <c r="D53" s="2">
        <v>1483.1</v>
      </c>
      <c r="E53" s="2">
        <v>1427.78</v>
      </c>
      <c r="F53" t="s">
        <v>374</v>
      </c>
      <c r="G53" s="1">
        <v>-2.93E-2</v>
      </c>
    </row>
    <row r="54" spans="1:7" x14ac:dyDescent="0.35">
      <c r="A54" s="3">
        <v>45365</v>
      </c>
      <c r="B54" s="2">
        <v>1431.47</v>
      </c>
      <c r="C54" s="2">
        <v>1439.7</v>
      </c>
      <c r="D54" s="2">
        <v>1448.53</v>
      </c>
      <c r="E54" s="2">
        <v>1425.5</v>
      </c>
      <c r="F54" t="s">
        <v>373</v>
      </c>
      <c r="G54" s="1">
        <v>-5.0000000000000001E-4</v>
      </c>
    </row>
    <row r="55" spans="1:7" x14ac:dyDescent="0.35">
      <c r="A55" s="3">
        <v>45366</v>
      </c>
      <c r="B55" s="2">
        <v>1418.22</v>
      </c>
      <c r="C55" s="2">
        <v>1425.95</v>
      </c>
      <c r="D55" s="2">
        <v>1433.22</v>
      </c>
      <c r="E55" s="2">
        <v>1412.9</v>
      </c>
      <c r="F55" t="s">
        <v>372</v>
      </c>
      <c r="G55" s="1">
        <v>-9.2999999999999992E-3</v>
      </c>
    </row>
    <row r="56" spans="1:7" x14ac:dyDescent="0.35">
      <c r="A56" s="3">
        <v>45369</v>
      </c>
      <c r="B56" s="2">
        <v>1439.47</v>
      </c>
      <c r="C56" s="2">
        <v>1420</v>
      </c>
      <c r="D56" s="2">
        <v>1441.72</v>
      </c>
      <c r="E56" s="2">
        <v>1416.53</v>
      </c>
      <c r="F56" t="s">
        <v>371</v>
      </c>
      <c r="G56" s="1">
        <v>1.4999999999999999E-2</v>
      </c>
    </row>
    <row r="57" spans="1:7" x14ac:dyDescent="0.35">
      <c r="A57" s="3">
        <v>45370</v>
      </c>
      <c r="B57" s="2">
        <v>1425.25</v>
      </c>
      <c r="C57" s="2">
        <v>1428.75</v>
      </c>
      <c r="D57" s="2">
        <v>1437.6</v>
      </c>
      <c r="E57" s="2">
        <v>1417.25</v>
      </c>
      <c r="F57" t="s">
        <v>370</v>
      </c>
      <c r="G57" s="1">
        <v>-9.9000000000000008E-3</v>
      </c>
    </row>
    <row r="58" spans="1:7" x14ac:dyDescent="0.35">
      <c r="A58" s="3">
        <v>45371</v>
      </c>
      <c r="B58" s="2">
        <v>1443.75</v>
      </c>
      <c r="C58" s="2">
        <v>1427.95</v>
      </c>
      <c r="D58" s="2">
        <v>1445</v>
      </c>
      <c r="E58" s="2">
        <v>1424.03</v>
      </c>
      <c r="F58" t="s">
        <v>369</v>
      </c>
      <c r="G58" s="1">
        <v>1.2999999999999999E-2</v>
      </c>
    </row>
    <row r="59" spans="1:7" x14ac:dyDescent="0.35">
      <c r="A59" s="3">
        <v>45372</v>
      </c>
      <c r="B59" s="2">
        <v>1450.97</v>
      </c>
      <c r="C59" s="2">
        <v>1452.53</v>
      </c>
      <c r="D59" s="2">
        <v>1457.9</v>
      </c>
      <c r="E59" s="2">
        <v>1444.68</v>
      </c>
      <c r="F59" t="s">
        <v>368</v>
      </c>
      <c r="G59" s="1">
        <v>5.0000000000000001E-3</v>
      </c>
    </row>
    <row r="60" spans="1:7" x14ac:dyDescent="0.35">
      <c r="A60" s="3">
        <v>45373</v>
      </c>
      <c r="B60" s="2">
        <v>1455.03</v>
      </c>
      <c r="C60" s="2">
        <v>1449.97</v>
      </c>
      <c r="D60" s="2">
        <v>1460</v>
      </c>
      <c r="E60" s="2">
        <v>1447.35</v>
      </c>
      <c r="F60" t="s">
        <v>367</v>
      </c>
      <c r="G60" s="1">
        <v>2.8E-3</v>
      </c>
    </row>
    <row r="61" spans="1:7" x14ac:dyDescent="0.35">
      <c r="A61" s="3">
        <v>45377</v>
      </c>
      <c r="B61" s="2">
        <v>1441.57</v>
      </c>
      <c r="C61" s="2">
        <v>1445</v>
      </c>
      <c r="D61" s="2">
        <v>1452.4</v>
      </c>
      <c r="E61" s="2">
        <v>1439</v>
      </c>
      <c r="F61" t="s">
        <v>366</v>
      </c>
      <c r="G61" s="1">
        <v>-9.1999999999999998E-3</v>
      </c>
    </row>
    <row r="62" spans="1:7" x14ac:dyDescent="0.35">
      <c r="A62" s="3">
        <v>45378</v>
      </c>
      <c r="B62" s="2">
        <v>1492.85</v>
      </c>
      <c r="C62" s="2">
        <v>1448</v>
      </c>
      <c r="D62" s="2">
        <v>1500</v>
      </c>
      <c r="E62" s="2">
        <v>1447</v>
      </c>
      <c r="F62" t="s">
        <v>365</v>
      </c>
      <c r="G62" s="1">
        <v>3.56E-2</v>
      </c>
    </row>
    <row r="63" spans="1:7" x14ac:dyDescent="0.35">
      <c r="A63" s="3">
        <v>45379</v>
      </c>
      <c r="B63" s="2">
        <v>1485.85</v>
      </c>
      <c r="C63" s="2">
        <v>1492.88</v>
      </c>
      <c r="D63" s="2">
        <v>1505.95</v>
      </c>
      <c r="E63" s="2">
        <v>1478.65</v>
      </c>
      <c r="F63" t="s">
        <v>364</v>
      </c>
      <c r="G63" s="1">
        <v>-4.7000000000000002E-3</v>
      </c>
    </row>
    <row r="64" spans="1:7" x14ac:dyDescent="0.35">
      <c r="A64" s="3">
        <v>45383</v>
      </c>
      <c r="B64" s="2">
        <v>1484.78</v>
      </c>
      <c r="C64" s="2">
        <v>1492.47</v>
      </c>
      <c r="D64" s="2">
        <v>1493.97</v>
      </c>
      <c r="E64" s="2">
        <v>1482.5</v>
      </c>
      <c r="F64" t="s">
        <v>363</v>
      </c>
      <c r="G64" s="1">
        <v>-6.9999999999999999E-4</v>
      </c>
    </row>
    <row r="65" spans="1:7" x14ac:dyDescent="0.35">
      <c r="A65" s="3">
        <v>45384</v>
      </c>
      <c r="B65" s="2">
        <v>1486.95</v>
      </c>
      <c r="C65" s="2">
        <v>1484</v>
      </c>
      <c r="D65" s="2">
        <v>1494</v>
      </c>
      <c r="E65" s="2">
        <v>1475</v>
      </c>
      <c r="F65" t="s">
        <v>362</v>
      </c>
      <c r="G65" s="1">
        <v>1.5E-3</v>
      </c>
    </row>
    <row r="66" spans="1:7" x14ac:dyDescent="0.35">
      <c r="A66" s="3">
        <v>45385</v>
      </c>
      <c r="B66" s="2">
        <v>1471.6</v>
      </c>
      <c r="C66" s="2">
        <v>1482.07</v>
      </c>
      <c r="D66" s="2">
        <v>1484.45</v>
      </c>
      <c r="E66" s="2">
        <v>1468.9</v>
      </c>
      <c r="F66" t="s">
        <v>361</v>
      </c>
      <c r="G66" s="1">
        <v>-1.03E-2</v>
      </c>
    </row>
    <row r="67" spans="1:7" x14ac:dyDescent="0.35">
      <c r="A67" s="3">
        <v>45386</v>
      </c>
      <c r="B67" s="2">
        <v>1462.93</v>
      </c>
      <c r="C67" s="2">
        <v>1479.75</v>
      </c>
      <c r="D67" s="2">
        <v>1479.75</v>
      </c>
      <c r="E67" s="2">
        <v>1450</v>
      </c>
      <c r="F67" t="s">
        <v>360</v>
      </c>
      <c r="G67" s="1">
        <v>-5.8999999999999999E-3</v>
      </c>
    </row>
    <row r="68" spans="1:7" x14ac:dyDescent="0.35">
      <c r="A68" s="3">
        <v>45387</v>
      </c>
      <c r="B68" s="2">
        <v>1460.1</v>
      </c>
      <c r="C68" s="2">
        <v>1460.88</v>
      </c>
      <c r="D68" s="2">
        <v>1470.8</v>
      </c>
      <c r="E68" s="2">
        <v>1456</v>
      </c>
      <c r="F68" t="s">
        <v>359</v>
      </c>
      <c r="G68" s="1">
        <v>-1.9E-3</v>
      </c>
    </row>
    <row r="69" spans="1:7" x14ac:dyDescent="0.35">
      <c r="A69" s="3">
        <v>45390</v>
      </c>
      <c r="B69" s="2">
        <v>1485.97</v>
      </c>
      <c r="C69" s="2">
        <v>1462.97</v>
      </c>
      <c r="D69" s="2">
        <v>1490.97</v>
      </c>
      <c r="E69" s="2">
        <v>1461</v>
      </c>
      <c r="F69" t="s">
        <v>358</v>
      </c>
      <c r="G69" s="1">
        <v>1.77E-2</v>
      </c>
    </row>
    <row r="70" spans="1:7" x14ac:dyDescent="0.35">
      <c r="A70" s="3">
        <v>45391</v>
      </c>
      <c r="B70" s="2">
        <v>1463.65</v>
      </c>
      <c r="C70" s="2">
        <v>1489</v>
      </c>
      <c r="D70" s="2">
        <v>1489.8</v>
      </c>
      <c r="E70" s="2">
        <v>1462.5</v>
      </c>
      <c r="F70" t="s">
        <v>253</v>
      </c>
      <c r="G70" s="1">
        <v>-1.4999999999999999E-2</v>
      </c>
    </row>
    <row r="71" spans="1:7" x14ac:dyDescent="0.35">
      <c r="A71" s="3">
        <v>45392</v>
      </c>
      <c r="B71" s="2">
        <v>1479.57</v>
      </c>
      <c r="C71" s="2">
        <v>1466.35</v>
      </c>
      <c r="D71" s="2">
        <v>1487</v>
      </c>
      <c r="E71" s="2">
        <v>1466.35</v>
      </c>
      <c r="F71" t="s">
        <v>357</v>
      </c>
      <c r="G71" s="1">
        <v>1.09E-2</v>
      </c>
    </row>
    <row r="72" spans="1:7" x14ac:dyDescent="0.35">
      <c r="A72" s="3">
        <v>45394</v>
      </c>
      <c r="B72" s="2">
        <v>1467.15</v>
      </c>
      <c r="C72" s="2">
        <v>1475.88</v>
      </c>
      <c r="D72" s="2">
        <v>1486.47</v>
      </c>
      <c r="E72" s="2">
        <v>1463.07</v>
      </c>
      <c r="F72" t="s">
        <v>356</v>
      </c>
      <c r="G72" s="1">
        <v>-8.3999999999999995E-3</v>
      </c>
    </row>
    <row r="73" spans="1:7" x14ac:dyDescent="0.35">
      <c r="A73" s="3">
        <v>45397</v>
      </c>
      <c r="B73" s="2">
        <v>1464.82</v>
      </c>
      <c r="C73" s="2">
        <v>1461</v>
      </c>
      <c r="D73" s="2">
        <v>1482.13</v>
      </c>
      <c r="E73" s="2">
        <v>1446.32</v>
      </c>
      <c r="F73" t="s">
        <v>355</v>
      </c>
      <c r="G73" s="1">
        <v>-1.6000000000000001E-3</v>
      </c>
    </row>
    <row r="74" spans="1:7" x14ac:dyDescent="0.35">
      <c r="A74" s="3">
        <v>45398</v>
      </c>
      <c r="B74" s="2">
        <v>1465.75</v>
      </c>
      <c r="C74" s="2">
        <v>1453.35</v>
      </c>
      <c r="D74" s="2">
        <v>1471.18</v>
      </c>
      <c r="E74" s="2">
        <v>1450.93</v>
      </c>
      <c r="F74" t="s">
        <v>354</v>
      </c>
      <c r="G74" s="1">
        <v>5.9999999999999995E-4</v>
      </c>
    </row>
    <row r="75" spans="1:7" x14ac:dyDescent="0.35">
      <c r="A75" s="3">
        <v>45400</v>
      </c>
      <c r="B75" s="2">
        <v>1464.32</v>
      </c>
      <c r="C75" s="2">
        <v>1463.5</v>
      </c>
      <c r="D75" s="2">
        <v>1486</v>
      </c>
      <c r="E75" s="2">
        <v>1459.35</v>
      </c>
      <c r="F75" t="s">
        <v>353</v>
      </c>
      <c r="G75" s="1">
        <v>-1E-3</v>
      </c>
    </row>
    <row r="76" spans="1:7" x14ac:dyDescent="0.35">
      <c r="A76" s="3">
        <v>45401</v>
      </c>
      <c r="B76" s="2">
        <v>1470.13</v>
      </c>
      <c r="C76" s="2">
        <v>1456.78</v>
      </c>
      <c r="D76" s="2">
        <v>1474</v>
      </c>
      <c r="E76" s="2">
        <v>1443.03</v>
      </c>
      <c r="F76" t="s">
        <v>352</v>
      </c>
      <c r="G76" s="1">
        <v>4.0000000000000001E-3</v>
      </c>
    </row>
    <row r="77" spans="1:7" x14ac:dyDescent="0.35">
      <c r="A77" s="3">
        <v>45404</v>
      </c>
      <c r="B77" s="2">
        <v>1479.85</v>
      </c>
      <c r="C77" s="2">
        <v>1472.45</v>
      </c>
      <c r="D77" s="2">
        <v>1482.82</v>
      </c>
      <c r="E77" s="2">
        <v>1467.8</v>
      </c>
      <c r="F77" t="s">
        <v>351</v>
      </c>
      <c r="G77" s="1">
        <v>6.6E-3</v>
      </c>
    </row>
    <row r="78" spans="1:7" x14ac:dyDescent="0.35">
      <c r="A78" s="3">
        <v>45405</v>
      </c>
      <c r="B78" s="2">
        <v>1459.32</v>
      </c>
      <c r="C78" s="2">
        <v>1479</v>
      </c>
      <c r="D78" s="2">
        <v>1493.5</v>
      </c>
      <c r="E78" s="2">
        <v>1455.55</v>
      </c>
      <c r="F78" t="s">
        <v>331</v>
      </c>
      <c r="G78" s="1">
        <v>-1.3899999999999999E-2</v>
      </c>
    </row>
    <row r="79" spans="1:7" x14ac:dyDescent="0.35">
      <c r="A79" s="3">
        <v>45406</v>
      </c>
      <c r="B79" s="2">
        <v>1450.18</v>
      </c>
      <c r="C79" s="2">
        <v>1463.5</v>
      </c>
      <c r="D79" s="2">
        <v>1468.55</v>
      </c>
      <c r="E79" s="2">
        <v>1449.5</v>
      </c>
      <c r="F79" t="s">
        <v>350</v>
      </c>
      <c r="G79" s="1">
        <v>-6.3E-3</v>
      </c>
    </row>
    <row r="80" spans="1:7" x14ac:dyDescent="0.35">
      <c r="A80" s="3">
        <v>45407</v>
      </c>
      <c r="B80" s="2">
        <v>1459.97</v>
      </c>
      <c r="C80" s="2">
        <v>1442.5</v>
      </c>
      <c r="D80" s="2">
        <v>1467.97</v>
      </c>
      <c r="E80" s="2">
        <v>1441.5</v>
      </c>
      <c r="F80" t="s">
        <v>349</v>
      </c>
      <c r="G80" s="1">
        <v>6.7999999999999996E-3</v>
      </c>
    </row>
    <row r="81" spans="1:7" x14ac:dyDescent="0.35">
      <c r="A81" s="3">
        <v>45408</v>
      </c>
      <c r="B81" s="2">
        <v>1452.55</v>
      </c>
      <c r="C81" s="2">
        <v>1463.95</v>
      </c>
      <c r="D81" s="2">
        <v>1465</v>
      </c>
      <c r="E81" s="2">
        <v>1450</v>
      </c>
      <c r="F81" t="s">
        <v>348</v>
      </c>
      <c r="G81" s="1">
        <v>-5.1000000000000004E-3</v>
      </c>
    </row>
    <row r="82" spans="1:7" x14ac:dyDescent="0.35">
      <c r="A82" s="3">
        <v>45411</v>
      </c>
      <c r="B82" s="2">
        <v>1465.03</v>
      </c>
      <c r="C82" s="2">
        <v>1450</v>
      </c>
      <c r="D82" s="2">
        <v>1467.9</v>
      </c>
      <c r="E82" s="2">
        <v>1450</v>
      </c>
      <c r="F82" t="s">
        <v>347</v>
      </c>
      <c r="G82" s="1">
        <v>8.6E-3</v>
      </c>
    </row>
    <row r="83" spans="1:7" x14ac:dyDescent="0.35">
      <c r="A83" s="3">
        <v>45412</v>
      </c>
      <c r="B83" s="2">
        <v>1467</v>
      </c>
      <c r="C83" s="2">
        <v>1468</v>
      </c>
      <c r="D83" s="2">
        <v>1483.07</v>
      </c>
      <c r="E83" s="2">
        <v>1462.88</v>
      </c>
      <c r="F83" t="s">
        <v>346</v>
      </c>
      <c r="G83" s="1">
        <v>1.2999999999999999E-3</v>
      </c>
    </row>
    <row r="84" spans="1:7" x14ac:dyDescent="0.35">
      <c r="A84" s="3">
        <v>45414</v>
      </c>
      <c r="B84" s="2">
        <v>1466.55</v>
      </c>
      <c r="C84" s="2">
        <v>1472</v>
      </c>
      <c r="D84" s="2">
        <v>1477.32</v>
      </c>
      <c r="E84" s="2">
        <v>1464.13</v>
      </c>
      <c r="F84" t="s">
        <v>345</v>
      </c>
      <c r="G84" s="1">
        <v>-2.9999999999999997E-4</v>
      </c>
    </row>
    <row r="85" spans="1:7" x14ac:dyDescent="0.35">
      <c r="A85" s="3">
        <v>45415</v>
      </c>
      <c r="B85" s="2">
        <v>1434</v>
      </c>
      <c r="C85" s="2">
        <v>1471</v>
      </c>
      <c r="D85" s="2">
        <v>1474.95</v>
      </c>
      <c r="E85" s="2">
        <v>1416.15</v>
      </c>
      <c r="F85" t="s">
        <v>344</v>
      </c>
      <c r="G85" s="1">
        <v>-2.2200000000000001E-2</v>
      </c>
    </row>
    <row r="86" spans="1:7" x14ac:dyDescent="0.35">
      <c r="A86" s="3">
        <v>45418</v>
      </c>
      <c r="B86" s="2">
        <v>1419.53</v>
      </c>
      <c r="C86" s="2">
        <v>1435.5</v>
      </c>
      <c r="D86" s="2">
        <v>1440</v>
      </c>
      <c r="E86" s="2">
        <v>1418</v>
      </c>
      <c r="F86" t="s">
        <v>343</v>
      </c>
      <c r="G86" s="1">
        <v>-1.01E-2</v>
      </c>
    </row>
    <row r="87" spans="1:7" x14ac:dyDescent="0.35">
      <c r="A87" s="3">
        <v>45419</v>
      </c>
      <c r="B87" s="2">
        <v>1401.47</v>
      </c>
      <c r="C87" s="2">
        <v>1415.97</v>
      </c>
      <c r="D87" s="2">
        <v>1420.75</v>
      </c>
      <c r="E87" s="2">
        <v>1392</v>
      </c>
      <c r="F87" t="s">
        <v>342</v>
      </c>
      <c r="G87" s="1">
        <v>-1.2699999999999999E-2</v>
      </c>
    </row>
    <row r="88" spans="1:7" x14ac:dyDescent="0.35">
      <c r="A88" s="3">
        <v>45420</v>
      </c>
      <c r="B88" s="2">
        <v>1418.55</v>
      </c>
      <c r="C88" s="2">
        <v>1397.5</v>
      </c>
      <c r="D88" s="2">
        <v>1432.95</v>
      </c>
      <c r="E88" s="2">
        <v>1397.5</v>
      </c>
      <c r="F88" t="s">
        <v>341</v>
      </c>
      <c r="G88" s="1">
        <v>1.2200000000000001E-2</v>
      </c>
    </row>
    <row r="89" spans="1:7" x14ac:dyDescent="0.35">
      <c r="A89" s="3">
        <v>45421</v>
      </c>
      <c r="B89" s="2">
        <v>1394.13</v>
      </c>
      <c r="C89" s="2">
        <v>1413</v>
      </c>
      <c r="D89" s="2">
        <v>1423.75</v>
      </c>
      <c r="E89" s="2">
        <v>1390</v>
      </c>
      <c r="F89" t="s">
        <v>340</v>
      </c>
      <c r="G89" s="1">
        <v>-1.72E-2</v>
      </c>
    </row>
    <row r="90" spans="1:7" x14ac:dyDescent="0.35">
      <c r="A90" s="3">
        <v>45422</v>
      </c>
      <c r="B90" s="2">
        <v>1407.43</v>
      </c>
      <c r="C90" s="2">
        <v>1396.75</v>
      </c>
      <c r="D90" s="2">
        <v>1410</v>
      </c>
      <c r="E90" s="2">
        <v>1388.07</v>
      </c>
      <c r="F90" t="s">
        <v>339</v>
      </c>
      <c r="G90" s="1">
        <v>9.4999999999999998E-3</v>
      </c>
    </row>
    <row r="91" spans="1:7" x14ac:dyDescent="0.35">
      <c r="A91" s="3">
        <v>45425</v>
      </c>
      <c r="B91" s="2">
        <v>1402.7</v>
      </c>
      <c r="C91" s="2">
        <v>1399.9</v>
      </c>
      <c r="D91" s="2">
        <v>1406.97</v>
      </c>
      <c r="E91" s="2">
        <v>1384</v>
      </c>
      <c r="F91" t="s">
        <v>338</v>
      </c>
      <c r="G91" s="1">
        <v>-3.3999999999999998E-3</v>
      </c>
    </row>
    <row r="92" spans="1:7" x14ac:dyDescent="0.35">
      <c r="A92" s="3">
        <v>45426</v>
      </c>
      <c r="B92" s="2">
        <v>1420.07</v>
      </c>
      <c r="C92" s="2">
        <v>1400.97</v>
      </c>
      <c r="D92" s="2">
        <v>1427.07</v>
      </c>
      <c r="E92" s="2">
        <v>1400.03</v>
      </c>
      <c r="F92" t="s">
        <v>337</v>
      </c>
      <c r="G92" s="1">
        <v>1.24E-2</v>
      </c>
    </row>
    <row r="93" spans="1:7" x14ac:dyDescent="0.35">
      <c r="A93" s="3">
        <v>45427</v>
      </c>
      <c r="B93" s="2">
        <v>1416.28</v>
      </c>
      <c r="C93" s="2">
        <v>1420.5</v>
      </c>
      <c r="D93" s="2">
        <v>1429.97</v>
      </c>
      <c r="E93" s="2">
        <v>1413.03</v>
      </c>
      <c r="F93" t="s">
        <v>336</v>
      </c>
      <c r="G93" s="1">
        <v>-2.7000000000000001E-3</v>
      </c>
    </row>
    <row r="94" spans="1:7" x14ac:dyDescent="0.35">
      <c r="A94" s="3">
        <v>45428</v>
      </c>
      <c r="B94" s="2">
        <v>1425.35</v>
      </c>
      <c r="C94" s="2">
        <v>1418.55</v>
      </c>
      <c r="D94" s="2">
        <v>1427.5</v>
      </c>
      <c r="E94" s="2">
        <v>1398.03</v>
      </c>
      <c r="F94" t="s">
        <v>335</v>
      </c>
      <c r="G94" s="1">
        <v>6.4000000000000003E-3</v>
      </c>
    </row>
    <row r="95" spans="1:7" x14ac:dyDescent="0.35">
      <c r="A95" s="3">
        <v>45429</v>
      </c>
      <c r="B95" s="2">
        <v>1435.7</v>
      </c>
      <c r="C95" s="2">
        <v>1423.05</v>
      </c>
      <c r="D95" s="2">
        <v>1437.2</v>
      </c>
      <c r="E95" s="2">
        <v>1413.25</v>
      </c>
      <c r="F95" t="s">
        <v>268</v>
      </c>
      <c r="G95" s="1">
        <v>7.3000000000000001E-3</v>
      </c>
    </row>
    <row r="96" spans="1:7" x14ac:dyDescent="0.35">
      <c r="A96" s="3">
        <v>45430</v>
      </c>
      <c r="B96" s="2">
        <v>1434.83</v>
      </c>
      <c r="C96" s="2">
        <v>1437.5</v>
      </c>
      <c r="D96" s="2">
        <v>1439.5</v>
      </c>
      <c r="E96" s="2">
        <v>1432.7</v>
      </c>
      <c r="F96" t="s">
        <v>334</v>
      </c>
      <c r="G96" s="1">
        <v>-5.9999999999999995E-4</v>
      </c>
    </row>
    <row r="97" spans="1:7" x14ac:dyDescent="0.35">
      <c r="A97" s="3">
        <v>45433</v>
      </c>
      <c r="B97" s="2">
        <v>1436.13</v>
      </c>
      <c r="C97" s="2">
        <v>1425.6</v>
      </c>
      <c r="D97" s="2">
        <v>1441.82</v>
      </c>
      <c r="E97" s="2">
        <v>1425.6</v>
      </c>
      <c r="F97" t="s">
        <v>333</v>
      </c>
      <c r="G97" s="1">
        <v>8.9999999999999998E-4</v>
      </c>
    </row>
    <row r="98" spans="1:7" x14ac:dyDescent="0.35">
      <c r="A98" s="3">
        <v>45434</v>
      </c>
      <c r="B98" s="2">
        <v>1460.65</v>
      </c>
      <c r="C98" s="2">
        <v>1436.28</v>
      </c>
      <c r="D98" s="2">
        <v>1468.78</v>
      </c>
      <c r="E98" s="2">
        <v>1436.28</v>
      </c>
      <c r="F98" t="s">
        <v>332</v>
      </c>
      <c r="G98" s="1">
        <v>1.7100000000000001E-2</v>
      </c>
    </row>
    <row r="99" spans="1:7" x14ac:dyDescent="0.35">
      <c r="A99" s="3">
        <v>45435</v>
      </c>
      <c r="B99" s="2">
        <v>1486.05</v>
      </c>
      <c r="C99" s="2">
        <v>1458.55</v>
      </c>
      <c r="D99" s="2">
        <v>1492.22</v>
      </c>
      <c r="E99" s="2">
        <v>1455</v>
      </c>
      <c r="F99" t="s">
        <v>331</v>
      </c>
      <c r="G99" s="1">
        <v>1.7399999999999999E-2</v>
      </c>
    </row>
    <row r="100" spans="1:7" x14ac:dyDescent="0.35">
      <c r="A100" s="3">
        <v>45436</v>
      </c>
      <c r="B100" s="2">
        <v>1480.25</v>
      </c>
      <c r="C100" s="2">
        <v>1483.63</v>
      </c>
      <c r="D100" s="2">
        <v>1488.5</v>
      </c>
      <c r="E100" s="2">
        <v>1476.1</v>
      </c>
      <c r="F100" t="s">
        <v>330</v>
      </c>
      <c r="G100" s="1">
        <v>-3.8999999999999998E-3</v>
      </c>
    </row>
    <row r="101" spans="1:7" x14ac:dyDescent="0.35">
      <c r="A101" s="3">
        <v>45439</v>
      </c>
      <c r="B101" s="2">
        <v>1466.25</v>
      </c>
      <c r="C101" s="2">
        <v>1480.22</v>
      </c>
      <c r="D101" s="2">
        <v>1484.9</v>
      </c>
      <c r="E101" s="2">
        <v>1461.55</v>
      </c>
      <c r="F101" t="s">
        <v>329</v>
      </c>
      <c r="G101" s="1">
        <v>-9.4999999999999998E-3</v>
      </c>
    </row>
    <row r="102" spans="1:7" x14ac:dyDescent="0.35">
      <c r="A102" s="3">
        <v>45440</v>
      </c>
      <c r="B102" s="2">
        <v>1456.2</v>
      </c>
      <c r="C102" s="2">
        <v>1468</v>
      </c>
      <c r="D102" s="2">
        <v>1478.5</v>
      </c>
      <c r="E102" s="2">
        <v>1452.75</v>
      </c>
      <c r="F102" t="s">
        <v>328</v>
      </c>
      <c r="G102" s="1">
        <v>-6.8999999999999999E-3</v>
      </c>
    </row>
    <row r="103" spans="1:7" x14ac:dyDescent="0.35">
      <c r="A103" s="3">
        <v>45441</v>
      </c>
      <c r="B103" s="2">
        <v>1440.78</v>
      </c>
      <c r="C103" s="2">
        <v>1446.5</v>
      </c>
      <c r="D103" s="2">
        <v>1458</v>
      </c>
      <c r="E103" s="2">
        <v>1438.45</v>
      </c>
      <c r="F103" t="s">
        <v>327</v>
      </c>
      <c r="G103" s="1">
        <v>-1.06E-2</v>
      </c>
    </row>
    <row r="104" spans="1:7" x14ac:dyDescent="0.35">
      <c r="A104" s="3">
        <v>45442</v>
      </c>
      <c r="B104" s="2">
        <v>1424.85</v>
      </c>
      <c r="C104" s="2">
        <v>1435.5</v>
      </c>
      <c r="D104" s="2">
        <v>1440.4</v>
      </c>
      <c r="E104" s="2">
        <v>1420.1</v>
      </c>
      <c r="F104" t="s">
        <v>326</v>
      </c>
      <c r="G104" s="1">
        <v>-1.11E-2</v>
      </c>
    </row>
    <row r="105" spans="1:7" x14ac:dyDescent="0.35">
      <c r="A105" s="3">
        <v>45443</v>
      </c>
      <c r="B105" s="2">
        <v>1430.4</v>
      </c>
      <c r="C105" s="2">
        <v>1431.3</v>
      </c>
      <c r="D105" s="2">
        <v>1442.25</v>
      </c>
      <c r="E105" s="2">
        <v>1422.25</v>
      </c>
      <c r="F105" t="s">
        <v>325</v>
      </c>
      <c r="G105" s="1">
        <v>3.8999999999999998E-3</v>
      </c>
    </row>
    <row r="106" spans="1:7" x14ac:dyDescent="0.35">
      <c r="A106" s="3">
        <v>45446</v>
      </c>
      <c r="B106" s="2">
        <v>1510.32</v>
      </c>
      <c r="C106" s="2">
        <v>1483</v>
      </c>
      <c r="D106" s="2">
        <v>1514.5</v>
      </c>
      <c r="E106" s="2">
        <v>1459</v>
      </c>
      <c r="F106" t="s">
        <v>324</v>
      </c>
      <c r="G106" s="1">
        <v>5.5899999999999998E-2</v>
      </c>
    </row>
    <row r="107" spans="1:7" x14ac:dyDescent="0.35">
      <c r="A107" s="3">
        <v>45447</v>
      </c>
      <c r="B107" s="2">
        <v>1397.28</v>
      </c>
      <c r="C107" s="2">
        <v>1498.05</v>
      </c>
      <c r="D107" s="2">
        <v>1498.05</v>
      </c>
      <c r="E107" s="2">
        <v>1359.3</v>
      </c>
      <c r="F107" t="s">
        <v>323</v>
      </c>
      <c r="G107" s="1">
        <v>-7.4899999999999994E-2</v>
      </c>
    </row>
    <row r="108" spans="1:7" x14ac:dyDescent="0.35">
      <c r="A108" s="3">
        <v>45448</v>
      </c>
      <c r="B108" s="2">
        <v>1420.75</v>
      </c>
      <c r="C108" s="2">
        <v>1422</v>
      </c>
      <c r="D108" s="2">
        <v>1431.15</v>
      </c>
      <c r="E108" s="2">
        <v>1384.1</v>
      </c>
      <c r="F108" t="s">
        <v>198</v>
      </c>
      <c r="G108" s="1">
        <v>1.6799999999999999E-2</v>
      </c>
    </row>
    <row r="109" spans="1:7" x14ac:dyDescent="0.35">
      <c r="A109" s="3">
        <v>45449</v>
      </c>
      <c r="B109" s="2">
        <v>1431.6</v>
      </c>
      <c r="C109" s="2">
        <v>1435</v>
      </c>
      <c r="D109" s="2">
        <v>1443.7</v>
      </c>
      <c r="E109" s="2">
        <v>1421.35</v>
      </c>
      <c r="F109" t="s">
        <v>322</v>
      </c>
      <c r="G109" s="1">
        <v>7.6E-3</v>
      </c>
    </row>
    <row r="110" spans="1:7" x14ac:dyDescent="0.35">
      <c r="A110" s="3">
        <v>45450</v>
      </c>
      <c r="B110" s="2">
        <v>1469.95</v>
      </c>
      <c r="C110" s="2">
        <v>1428.5</v>
      </c>
      <c r="D110" s="2">
        <v>1472</v>
      </c>
      <c r="E110" s="2">
        <v>1426.5</v>
      </c>
      <c r="F110" t="s">
        <v>321</v>
      </c>
      <c r="G110" s="1">
        <v>2.6800000000000001E-2</v>
      </c>
    </row>
    <row r="111" spans="1:7" x14ac:dyDescent="0.35">
      <c r="A111" s="3">
        <v>45453</v>
      </c>
      <c r="B111" s="2">
        <v>1471.4</v>
      </c>
      <c r="C111" s="2">
        <v>1469.95</v>
      </c>
      <c r="D111" s="2">
        <v>1493.35</v>
      </c>
      <c r="E111" s="2">
        <v>1468.07</v>
      </c>
      <c r="F111" t="s">
        <v>213</v>
      </c>
      <c r="G111" s="1">
        <v>1E-3</v>
      </c>
    </row>
    <row r="112" spans="1:7" x14ac:dyDescent="0.35">
      <c r="A112" s="3">
        <v>45454</v>
      </c>
      <c r="B112" s="2">
        <v>1456.68</v>
      </c>
      <c r="C112" s="2">
        <v>1469</v>
      </c>
      <c r="D112" s="2">
        <v>1473.68</v>
      </c>
      <c r="E112" s="2">
        <v>1454.68</v>
      </c>
      <c r="F112" t="s">
        <v>320</v>
      </c>
      <c r="G112" s="1">
        <v>-0.01</v>
      </c>
    </row>
    <row r="113" spans="1:7" x14ac:dyDescent="0.35">
      <c r="A113" s="3">
        <v>45455</v>
      </c>
      <c r="B113" s="2">
        <v>1463.32</v>
      </c>
      <c r="C113" s="2">
        <v>1457.5</v>
      </c>
      <c r="D113" s="2">
        <v>1476</v>
      </c>
      <c r="E113" s="2">
        <v>1455.18</v>
      </c>
      <c r="F113" t="s">
        <v>319</v>
      </c>
      <c r="G113" s="1">
        <v>4.5999999999999999E-3</v>
      </c>
    </row>
    <row r="114" spans="1:7" x14ac:dyDescent="0.35">
      <c r="A114" s="3">
        <v>45456</v>
      </c>
      <c r="B114" s="2">
        <v>1465.25</v>
      </c>
      <c r="C114" s="2">
        <v>1472</v>
      </c>
      <c r="D114" s="2">
        <v>1472.25</v>
      </c>
      <c r="E114" s="2">
        <v>1460.1</v>
      </c>
      <c r="F114" t="s">
        <v>318</v>
      </c>
      <c r="G114" s="1">
        <v>1.2999999999999999E-3</v>
      </c>
    </row>
    <row r="115" spans="1:7" x14ac:dyDescent="0.35">
      <c r="A115" s="3">
        <v>45457</v>
      </c>
      <c r="B115" s="2">
        <v>1477.55</v>
      </c>
      <c r="C115" s="2">
        <v>1470</v>
      </c>
      <c r="D115" s="2">
        <v>1479.68</v>
      </c>
      <c r="E115" s="2">
        <v>1457.22</v>
      </c>
      <c r="F115" t="s">
        <v>317</v>
      </c>
      <c r="G115" s="1">
        <v>8.3999999999999995E-3</v>
      </c>
    </row>
    <row r="116" spans="1:7" x14ac:dyDescent="0.35">
      <c r="A116" s="3">
        <v>45461</v>
      </c>
      <c r="B116" s="2">
        <v>1481.03</v>
      </c>
      <c r="C116" s="2">
        <v>1487.35</v>
      </c>
      <c r="D116" s="2">
        <v>1487.4</v>
      </c>
      <c r="E116" s="2">
        <v>1471.35</v>
      </c>
      <c r="F116" t="s">
        <v>316</v>
      </c>
      <c r="G116" s="1">
        <v>2.3999999999999998E-3</v>
      </c>
    </row>
    <row r="117" spans="1:7" x14ac:dyDescent="0.35">
      <c r="A117" s="3">
        <v>45462</v>
      </c>
      <c r="B117" s="2">
        <v>1458.65</v>
      </c>
      <c r="C117" s="2">
        <v>1487.5</v>
      </c>
      <c r="D117" s="2">
        <v>1487.5</v>
      </c>
      <c r="E117" s="2">
        <v>1456</v>
      </c>
      <c r="F117" t="s">
        <v>315</v>
      </c>
      <c r="G117" s="1">
        <v>-1.5100000000000001E-2</v>
      </c>
    </row>
    <row r="118" spans="1:7" x14ac:dyDescent="0.35">
      <c r="A118" s="3">
        <v>45463</v>
      </c>
      <c r="B118" s="2">
        <v>1473.7</v>
      </c>
      <c r="C118" s="2">
        <v>1459</v>
      </c>
      <c r="D118" s="2">
        <v>1482.85</v>
      </c>
      <c r="E118" s="2">
        <v>1450.1</v>
      </c>
      <c r="F118" t="s">
        <v>314</v>
      </c>
      <c r="G118" s="1">
        <v>1.03E-2</v>
      </c>
    </row>
    <row r="119" spans="1:7" x14ac:dyDescent="0.35">
      <c r="A119" s="3">
        <v>45464</v>
      </c>
      <c r="B119" s="2">
        <v>1454.2</v>
      </c>
      <c r="C119" s="2">
        <v>1473.63</v>
      </c>
      <c r="D119" s="2">
        <v>1474.7</v>
      </c>
      <c r="E119" s="2">
        <v>1440.57</v>
      </c>
      <c r="F119" t="s">
        <v>313</v>
      </c>
      <c r="G119" s="1">
        <v>-1.32E-2</v>
      </c>
    </row>
    <row r="120" spans="1:7" x14ac:dyDescent="0.35">
      <c r="A120" s="3">
        <v>45467</v>
      </c>
      <c r="B120" s="2">
        <v>1441.47</v>
      </c>
      <c r="C120" s="2">
        <v>1445.53</v>
      </c>
      <c r="D120" s="2">
        <v>1449.5</v>
      </c>
      <c r="E120" s="2">
        <v>1437.5</v>
      </c>
      <c r="F120" t="s">
        <v>312</v>
      </c>
      <c r="G120" s="1">
        <v>-8.8000000000000005E-3</v>
      </c>
    </row>
    <row r="121" spans="1:7" x14ac:dyDescent="0.35">
      <c r="A121" s="3">
        <v>45468</v>
      </c>
      <c r="B121" s="2">
        <v>1454.15</v>
      </c>
      <c r="C121" s="2">
        <v>1443</v>
      </c>
      <c r="D121" s="2">
        <v>1455.93</v>
      </c>
      <c r="E121" s="2">
        <v>1441</v>
      </c>
      <c r="F121" t="s">
        <v>311</v>
      </c>
      <c r="G121" s="1">
        <v>8.8000000000000005E-3</v>
      </c>
    </row>
    <row r="122" spans="1:7" x14ac:dyDescent="0.35">
      <c r="A122" s="3">
        <v>45469</v>
      </c>
      <c r="B122" s="2">
        <v>1514.03</v>
      </c>
      <c r="C122" s="2">
        <v>1446.05</v>
      </c>
      <c r="D122" s="2">
        <v>1518.97</v>
      </c>
      <c r="E122" s="2">
        <v>1445.13</v>
      </c>
      <c r="F122" t="s">
        <v>310</v>
      </c>
      <c r="G122" s="1">
        <v>4.1200000000000001E-2</v>
      </c>
    </row>
    <row r="123" spans="1:7" x14ac:dyDescent="0.35">
      <c r="A123" s="3">
        <v>45470</v>
      </c>
      <c r="B123" s="2">
        <v>1530.55</v>
      </c>
      <c r="C123" s="2">
        <v>1513.75</v>
      </c>
      <c r="D123" s="2">
        <v>1537.5</v>
      </c>
      <c r="E123" s="2">
        <v>1506</v>
      </c>
      <c r="F123" t="s">
        <v>309</v>
      </c>
      <c r="G123" s="1">
        <v>1.09E-2</v>
      </c>
    </row>
    <row r="124" spans="1:7" x14ac:dyDescent="0.35">
      <c r="A124" s="3">
        <v>45471</v>
      </c>
      <c r="B124" s="2">
        <v>1565.4</v>
      </c>
      <c r="C124" s="2">
        <v>1531.03</v>
      </c>
      <c r="D124" s="2">
        <v>1581</v>
      </c>
      <c r="E124" s="2">
        <v>1531.03</v>
      </c>
      <c r="F124" t="s">
        <v>308</v>
      </c>
      <c r="G124" s="1">
        <v>2.2800000000000001E-2</v>
      </c>
    </row>
    <row r="125" spans="1:7" x14ac:dyDescent="0.35">
      <c r="A125" s="3">
        <v>45474</v>
      </c>
      <c r="B125" s="2">
        <v>1560.15</v>
      </c>
      <c r="C125" s="2">
        <v>1562.53</v>
      </c>
      <c r="D125" s="2">
        <v>1579.4</v>
      </c>
      <c r="E125" s="2">
        <v>1555.68</v>
      </c>
      <c r="F125" t="s">
        <v>307</v>
      </c>
      <c r="G125" s="1">
        <v>-3.3999999999999998E-3</v>
      </c>
    </row>
    <row r="126" spans="1:7" x14ac:dyDescent="0.35">
      <c r="A126" s="3">
        <v>45475</v>
      </c>
      <c r="B126" s="2">
        <v>1565.18</v>
      </c>
      <c r="C126" s="2">
        <v>1569.5</v>
      </c>
      <c r="D126" s="2">
        <v>1573.5</v>
      </c>
      <c r="E126" s="2">
        <v>1557</v>
      </c>
      <c r="F126" t="s">
        <v>306</v>
      </c>
      <c r="G126" s="1">
        <v>3.2000000000000002E-3</v>
      </c>
    </row>
    <row r="127" spans="1:7" x14ac:dyDescent="0.35">
      <c r="A127" s="3">
        <v>45476</v>
      </c>
      <c r="B127" s="2">
        <v>1552.43</v>
      </c>
      <c r="C127" s="2">
        <v>1566.32</v>
      </c>
      <c r="D127" s="2">
        <v>1575</v>
      </c>
      <c r="E127" s="2">
        <v>1542.78</v>
      </c>
      <c r="F127" t="s">
        <v>305</v>
      </c>
      <c r="G127" s="1">
        <v>-8.0999999999999996E-3</v>
      </c>
    </row>
    <row r="128" spans="1:7" x14ac:dyDescent="0.35">
      <c r="A128" s="3">
        <v>45477</v>
      </c>
      <c r="B128" s="2">
        <v>1554.03</v>
      </c>
      <c r="C128" s="2">
        <v>1557</v>
      </c>
      <c r="D128" s="2">
        <v>1567.5</v>
      </c>
      <c r="E128" s="2">
        <v>1550.8</v>
      </c>
      <c r="F128" t="s">
        <v>304</v>
      </c>
      <c r="G128" s="1">
        <v>1E-3</v>
      </c>
    </row>
    <row r="129" spans="1:7" x14ac:dyDescent="0.35">
      <c r="A129" s="3">
        <v>45478</v>
      </c>
      <c r="B129" s="2">
        <v>1588.63</v>
      </c>
      <c r="C129" s="2">
        <v>1553.82</v>
      </c>
      <c r="D129" s="2">
        <v>1598.5</v>
      </c>
      <c r="E129" s="2">
        <v>1548</v>
      </c>
      <c r="F129" t="s">
        <v>303</v>
      </c>
      <c r="G129" s="1">
        <v>2.23E-2</v>
      </c>
    </row>
    <row r="130" spans="1:7" x14ac:dyDescent="0.35">
      <c r="A130" s="3">
        <v>45481</v>
      </c>
      <c r="B130" s="2">
        <v>1600.9</v>
      </c>
      <c r="C130" s="2">
        <v>1589</v>
      </c>
      <c r="D130" s="2">
        <v>1608.8</v>
      </c>
      <c r="E130" s="2">
        <v>1582.53</v>
      </c>
      <c r="F130" t="s">
        <v>302</v>
      </c>
      <c r="G130" s="1">
        <v>7.7000000000000002E-3</v>
      </c>
    </row>
    <row r="131" spans="1:7" x14ac:dyDescent="0.35">
      <c r="A131" s="3">
        <v>45482</v>
      </c>
      <c r="B131" s="2">
        <v>1590.28</v>
      </c>
      <c r="C131" s="2">
        <v>1597.6</v>
      </c>
      <c r="D131" s="2">
        <v>1600.5</v>
      </c>
      <c r="E131" s="2">
        <v>1580.5</v>
      </c>
      <c r="F131" t="s">
        <v>301</v>
      </c>
      <c r="G131" s="1">
        <v>-6.6E-3</v>
      </c>
    </row>
    <row r="132" spans="1:7" x14ac:dyDescent="0.35">
      <c r="A132" s="3">
        <v>45483</v>
      </c>
      <c r="B132" s="2">
        <v>1584.22</v>
      </c>
      <c r="C132" s="2">
        <v>1595</v>
      </c>
      <c r="D132" s="2">
        <v>1597.5</v>
      </c>
      <c r="E132" s="2">
        <v>1563.15</v>
      </c>
      <c r="F132" t="s">
        <v>300</v>
      </c>
      <c r="G132" s="1">
        <v>-3.8E-3</v>
      </c>
    </row>
    <row r="133" spans="1:7" x14ac:dyDescent="0.35">
      <c r="A133" s="3">
        <v>45484</v>
      </c>
      <c r="B133" s="2">
        <v>1580.65</v>
      </c>
      <c r="C133" s="2">
        <v>1587.5</v>
      </c>
      <c r="D133" s="2">
        <v>1604.25</v>
      </c>
      <c r="E133" s="2">
        <v>1570.5</v>
      </c>
      <c r="F133" t="s">
        <v>299</v>
      </c>
      <c r="G133" s="1">
        <v>-2.3E-3</v>
      </c>
    </row>
    <row r="134" spans="1:7" x14ac:dyDescent="0.35">
      <c r="A134" s="3">
        <v>45485</v>
      </c>
      <c r="B134" s="2">
        <v>1596.72</v>
      </c>
      <c r="C134" s="2">
        <v>1584.5</v>
      </c>
      <c r="D134" s="2">
        <v>1605.15</v>
      </c>
      <c r="E134" s="2">
        <v>1574.5</v>
      </c>
      <c r="F134" t="s">
        <v>298</v>
      </c>
      <c r="G134" s="1">
        <v>1.0200000000000001E-2</v>
      </c>
    </row>
    <row r="135" spans="1:7" x14ac:dyDescent="0.35">
      <c r="A135" s="3">
        <v>45488</v>
      </c>
      <c r="B135" s="2">
        <v>1597.22</v>
      </c>
      <c r="C135" s="2">
        <v>1604.45</v>
      </c>
      <c r="D135" s="2">
        <v>1605.85</v>
      </c>
      <c r="E135" s="2">
        <v>1585.5</v>
      </c>
      <c r="F135" t="s">
        <v>297</v>
      </c>
      <c r="G135" s="1">
        <v>2.9999999999999997E-4</v>
      </c>
    </row>
    <row r="136" spans="1:7" x14ac:dyDescent="0.35">
      <c r="A136" s="3">
        <v>45489</v>
      </c>
      <c r="B136" s="2">
        <v>1576.25</v>
      </c>
      <c r="C136" s="2">
        <v>1593.5</v>
      </c>
      <c r="D136" s="2">
        <v>1600</v>
      </c>
      <c r="E136" s="2">
        <v>1569.13</v>
      </c>
      <c r="F136" t="s">
        <v>296</v>
      </c>
      <c r="G136" s="1">
        <v>-1.3100000000000001E-2</v>
      </c>
    </row>
    <row r="137" spans="1:7" x14ac:dyDescent="0.35">
      <c r="A137" s="3">
        <v>45491</v>
      </c>
      <c r="B137" s="2">
        <v>1586.68</v>
      </c>
      <c r="C137" s="2">
        <v>1576</v>
      </c>
      <c r="D137" s="2">
        <v>1593.9</v>
      </c>
      <c r="E137" s="2">
        <v>1557.82</v>
      </c>
      <c r="F137" t="s">
        <v>295</v>
      </c>
      <c r="G137" s="1">
        <v>6.6E-3</v>
      </c>
    </row>
    <row r="138" spans="1:7" x14ac:dyDescent="0.35">
      <c r="A138" s="3">
        <v>45492</v>
      </c>
      <c r="B138" s="2">
        <v>1555.15</v>
      </c>
      <c r="C138" s="2">
        <v>1586</v>
      </c>
      <c r="D138" s="2">
        <v>1589.97</v>
      </c>
      <c r="E138" s="2">
        <v>1552.8</v>
      </c>
      <c r="F138" t="s">
        <v>294</v>
      </c>
      <c r="G138" s="1">
        <v>-1.9900000000000001E-2</v>
      </c>
    </row>
    <row r="139" spans="1:7" x14ac:dyDescent="0.35">
      <c r="A139" s="3">
        <v>45495</v>
      </c>
      <c r="B139" s="2">
        <v>1500.68</v>
      </c>
      <c r="C139" s="2">
        <v>1537.25</v>
      </c>
      <c r="D139" s="2">
        <v>1537.5</v>
      </c>
      <c r="E139" s="2">
        <v>1499.28</v>
      </c>
      <c r="F139" t="s">
        <v>293</v>
      </c>
      <c r="G139" s="1">
        <v>-3.5000000000000003E-2</v>
      </c>
    </row>
    <row r="140" spans="1:7" x14ac:dyDescent="0.35">
      <c r="A140" s="3">
        <v>45496</v>
      </c>
      <c r="B140" s="2">
        <v>1487.9</v>
      </c>
      <c r="C140" s="2">
        <v>1501</v>
      </c>
      <c r="D140" s="2">
        <v>1505.75</v>
      </c>
      <c r="E140" s="2">
        <v>1463</v>
      </c>
      <c r="F140" t="s">
        <v>292</v>
      </c>
      <c r="G140" s="1">
        <v>-8.5000000000000006E-3</v>
      </c>
    </row>
    <row r="141" spans="1:7" x14ac:dyDescent="0.35">
      <c r="A141" s="3">
        <v>45497</v>
      </c>
      <c r="B141" s="2">
        <v>1495.7</v>
      </c>
      <c r="C141" s="2">
        <v>1485</v>
      </c>
      <c r="D141" s="2">
        <v>1509.5</v>
      </c>
      <c r="E141" s="2">
        <v>1476.4</v>
      </c>
      <c r="F141" t="s">
        <v>291</v>
      </c>
      <c r="G141" s="1">
        <v>5.1999999999999998E-3</v>
      </c>
    </row>
    <row r="142" spans="1:7" x14ac:dyDescent="0.35">
      <c r="A142" s="3">
        <v>45498</v>
      </c>
      <c r="B142" s="2">
        <v>1492.4</v>
      </c>
      <c r="C142" s="2">
        <v>1481</v>
      </c>
      <c r="D142" s="2">
        <v>1500.47</v>
      </c>
      <c r="E142" s="2">
        <v>1477.07</v>
      </c>
      <c r="F142" t="s">
        <v>290</v>
      </c>
      <c r="G142" s="1">
        <v>-2.2000000000000001E-3</v>
      </c>
    </row>
    <row r="143" spans="1:7" x14ac:dyDescent="0.35">
      <c r="A143" s="3">
        <v>45499</v>
      </c>
      <c r="B143" s="2">
        <v>1509.03</v>
      </c>
      <c r="C143" s="2">
        <v>1492.4</v>
      </c>
      <c r="D143" s="2">
        <v>1512.43</v>
      </c>
      <c r="E143" s="2">
        <v>1490.35</v>
      </c>
      <c r="F143" t="s">
        <v>289</v>
      </c>
      <c r="G143" s="1">
        <v>1.11E-2</v>
      </c>
    </row>
    <row r="144" spans="1:7" x14ac:dyDescent="0.35">
      <c r="A144" s="3">
        <v>45502</v>
      </c>
      <c r="B144" s="2">
        <v>1520.1</v>
      </c>
      <c r="C144" s="2">
        <v>1511.95</v>
      </c>
      <c r="D144" s="2">
        <v>1527.5</v>
      </c>
      <c r="E144" s="2">
        <v>1511.78</v>
      </c>
      <c r="F144" t="s">
        <v>288</v>
      </c>
      <c r="G144" s="1">
        <v>7.3000000000000001E-3</v>
      </c>
    </row>
    <row r="145" spans="1:7" x14ac:dyDescent="0.35">
      <c r="A145" s="3">
        <v>45503</v>
      </c>
      <c r="B145" s="2">
        <v>1513.15</v>
      </c>
      <c r="C145" s="2">
        <v>1517.03</v>
      </c>
      <c r="D145" s="2">
        <v>1525</v>
      </c>
      <c r="E145" s="2">
        <v>1510</v>
      </c>
      <c r="F145" t="s">
        <v>287</v>
      </c>
      <c r="G145" s="1">
        <v>-4.5999999999999999E-3</v>
      </c>
    </row>
    <row r="146" spans="1:7" x14ac:dyDescent="0.35">
      <c r="A146" s="3">
        <v>45504</v>
      </c>
      <c r="B146" s="2">
        <v>1505.43</v>
      </c>
      <c r="C146" s="2">
        <v>1504</v>
      </c>
      <c r="D146" s="2">
        <v>1510.45</v>
      </c>
      <c r="E146" s="2">
        <v>1501.15</v>
      </c>
      <c r="F146" t="s">
        <v>286</v>
      </c>
      <c r="G146" s="1">
        <v>-5.1000000000000004E-3</v>
      </c>
    </row>
    <row r="147" spans="1:7" x14ac:dyDescent="0.35">
      <c r="A147" s="3">
        <v>45505</v>
      </c>
      <c r="B147" s="2">
        <v>1515.3</v>
      </c>
      <c r="C147" s="2">
        <v>1512</v>
      </c>
      <c r="D147" s="2">
        <v>1518</v>
      </c>
      <c r="E147" s="2">
        <v>1504.3</v>
      </c>
      <c r="F147" t="s">
        <v>285</v>
      </c>
      <c r="G147" s="1">
        <v>6.6E-3</v>
      </c>
    </row>
    <row r="148" spans="1:7" x14ac:dyDescent="0.35">
      <c r="A148" s="3">
        <v>45506</v>
      </c>
      <c r="B148" s="2">
        <v>1499.32</v>
      </c>
      <c r="C148" s="2">
        <v>1505</v>
      </c>
      <c r="D148" s="2">
        <v>1509.32</v>
      </c>
      <c r="E148" s="2">
        <v>1493.28</v>
      </c>
      <c r="F148" t="s">
        <v>284</v>
      </c>
      <c r="G148" s="1">
        <v>-1.0500000000000001E-2</v>
      </c>
    </row>
    <row r="149" spans="1:7" x14ac:dyDescent="0.35">
      <c r="A149" s="3">
        <v>45509</v>
      </c>
      <c r="B149" s="2">
        <v>1447.32</v>
      </c>
      <c r="C149" s="2">
        <v>1480</v>
      </c>
      <c r="D149" s="2">
        <v>1483.9</v>
      </c>
      <c r="E149" s="2">
        <v>1433.25</v>
      </c>
      <c r="F149" t="s">
        <v>283</v>
      </c>
      <c r="G149" s="1">
        <v>-3.4700000000000002E-2</v>
      </c>
    </row>
    <row r="150" spans="1:7" x14ac:dyDescent="0.35">
      <c r="A150" s="3">
        <v>45510</v>
      </c>
      <c r="B150" s="2">
        <v>1456.05</v>
      </c>
      <c r="C150" s="2">
        <v>1455.15</v>
      </c>
      <c r="D150" s="2">
        <v>1477.5</v>
      </c>
      <c r="E150" s="2">
        <v>1451.32</v>
      </c>
      <c r="F150" t="s">
        <v>282</v>
      </c>
      <c r="G150" s="1">
        <v>6.0000000000000001E-3</v>
      </c>
    </row>
    <row r="151" spans="1:7" x14ac:dyDescent="0.35">
      <c r="A151" s="3">
        <v>45511</v>
      </c>
      <c r="B151" s="2">
        <v>1464.82</v>
      </c>
      <c r="C151" s="2">
        <v>1469</v>
      </c>
      <c r="D151" s="2">
        <v>1472.5</v>
      </c>
      <c r="E151" s="2">
        <v>1461.5</v>
      </c>
      <c r="F151" t="s">
        <v>281</v>
      </c>
      <c r="G151" s="1">
        <v>6.0000000000000001E-3</v>
      </c>
    </row>
    <row r="152" spans="1:7" x14ac:dyDescent="0.35">
      <c r="A152" s="3">
        <v>45512</v>
      </c>
      <c r="B152" s="2">
        <v>1449.13</v>
      </c>
      <c r="C152" s="2">
        <v>1457.53</v>
      </c>
      <c r="D152" s="2">
        <v>1465</v>
      </c>
      <c r="E152" s="2">
        <v>1445.93</v>
      </c>
      <c r="F152" t="s">
        <v>280</v>
      </c>
      <c r="G152" s="1">
        <v>-1.0699999999999999E-2</v>
      </c>
    </row>
    <row r="153" spans="1:7" x14ac:dyDescent="0.35">
      <c r="A153" s="3">
        <v>45513</v>
      </c>
      <c r="B153" s="2">
        <v>1474.3</v>
      </c>
      <c r="C153" s="2">
        <v>1460</v>
      </c>
      <c r="D153" s="2">
        <v>1476.5</v>
      </c>
      <c r="E153" s="2">
        <v>1456</v>
      </c>
      <c r="F153" t="s">
        <v>272</v>
      </c>
      <c r="G153" s="1">
        <v>1.7399999999999999E-2</v>
      </c>
    </row>
    <row r="154" spans="1:7" x14ac:dyDescent="0.35">
      <c r="A154" s="3">
        <v>45516</v>
      </c>
      <c r="B154" s="2">
        <v>1460.63</v>
      </c>
      <c r="C154" s="2">
        <v>1470</v>
      </c>
      <c r="D154" s="2">
        <v>1473</v>
      </c>
      <c r="E154" s="2">
        <v>1457.75</v>
      </c>
      <c r="F154" t="s">
        <v>279</v>
      </c>
      <c r="G154" s="1">
        <v>-9.2999999999999992E-3</v>
      </c>
    </row>
    <row r="155" spans="1:7" x14ac:dyDescent="0.35">
      <c r="A155" s="3">
        <v>45517</v>
      </c>
      <c r="B155" s="2">
        <v>1463.63</v>
      </c>
      <c r="C155" s="2">
        <v>1460.75</v>
      </c>
      <c r="D155" s="2">
        <v>1470.07</v>
      </c>
      <c r="E155" s="2">
        <v>1458</v>
      </c>
      <c r="F155" t="s">
        <v>278</v>
      </c>
      <c r="G155" s="1">
        <v>2.0999999999999999E-3</v>
      </c>
    </row>
    <row r="156" spans="1:7" x14ac:dyDescent="0.35">
      <c r="A156" s="3">
        <v>45518</v>
      </c>
      <c r="B156" s="2">
        <v>1461.85</v>
      </c>
      <c r="C156" s="2">
        <v>1463.55</v>
      </c>
      <c r="D156" s="2">
        <v>1472</v>
      </c>
      <c r="E156" s="2">
        <v>1453.7</v>
      </c>
      <c r="F156" t="s">
        <v>278</v>
      </c>
      <c r="G156" s="1">
        <v>-1.1999999999999999E-3</v>
      </c>
    </row>
    <row r="157" spans="1:7" x14ac:dyDescent="0.35">
      <c r="A157" s="3">
        <v>45520</v>
      </c>
      <c r="B157" s="2">
        <v>1478.2</v>
      </c>
      <c r="C157" s="2">
        <v>1468.65</v>
      </c>
      <c r="D157" s="2">
        <v>1480.4</v>
      </c>
      <c r="E157" s="2">
        <v>1458.05</v>
      </c>
      <c r="F157" t="s">
        <v>277</v>
      </c>
      <c r="G157" s="1">
        <v>1.12E-2</v>
      </c>
    </row>
    <row r="158" spans="1:7" x14ac:dyDescent="0.35">
      <c r="A158" s="3">
        <v>45523</v>
      </c>
      <c r="B158" s="2">
        <v>1488.4</v>
      </c>
      <c r="C158" s="2">
        <v>1482.5</v>
      </c>
      <c r="D158" s="2">
        <v>1498.3</v>
      </c>
      <c r="E158" s="2">
        <v>1480.5</v>
      </c>
      <c r="F158" t="s">
        <v>276</v>
      </c>
      <c r="G158" s="1">
        <v>6.8999999999999999E-3</v>
      </c>
    </row>
    <row r="159" spans="1:7" x14ac:dyDescent="0.35">
      <c r="A159" s="3">
        <v>45524</v>
      </c>
      <c r="B159" s="2">
        <v>1495.95</v>
      </c>
      <c r="C159" s="2">
        <v>1497.22</v>
      </c>
      <c r="D159" s="2">
        <v>1503.93</v>
      </c>
      <c r="E159" s="2">
        <v>1490.03</v>
      </c>
      <c r="F159" t="s">
        <v>275</v>
      </c>
      <c r="G159" s="1">
        <v>5.1000000000000004E-3</v>
      </c>
    </row>
    <row r="160" spans="1:7" x14ac:dyDescent="0.35">
      <c r="A160" s="3">
        <v>45525</v>
      </c>
      <c r="B160" s="2">
        <v>1498.68</v>
      </c>
      <c r="C160" s="2">
        <v>1493.25</v>
      </c>
      <c r="D160" s="2">
        <v>1507.88</v>
      </c>
      <c r="E160" s="2">
        <v>1490</v>
      </c>
      <c r="F160" t="s">
        <v>274</v>
      </c>
      <c r="G160" s="1">
        <v>1.8E-3</v>
      </c>
    </row>
    <row r="161" spans="1:7" x14ac:dyDescent="0.35">
      <c r="A161" s="3">
        <v>45526</v>
      </c>
      <c r="B161" s="2">
        <v>1498.13</v>
      </c>
      <c r="C161" s="2">
        <v>1503</v>
      </c>
      <c r="D161" s="2">
        <v>1506.5</v>
      </c>
      <c r="E161" s="2">
        <v>1490.65</v>
      </c>
      <c r="F161" t="s">
        <v>273</v>
      </c>
      <c r="G161" s="1">
        <v>-4.0000000000000002E-4</v>
      </c>
    </row>
    <row r="162" spans="1:7" x14ac:dyDescent="0.35">
      <c r="A162" s="3">
        <v>45527</v>
      </c>
      <c r="B162" s="2">
        <v>1499.97</v>
      </c>
      <c r="C162" s="2">
        <v>1503.75</v>
      </c>
      <c r="D162" s="2">
        <v>1511.32</v>
      </c>
      <c r="E162" s="2">
        <v>1498.43</v>
      </c>
      <c r="F162" t="s">
        <v>213</v>
      </c>
      <c r="G162" s="1">
        <v>1.1999999999999999E-3</v>
      </c>
    </row>
    <row r="163" spans="1:7" x14ac:dyDescent="0.35">
      <c r="A163" s="3">
        <v>45530</v>
      </c>
      <c r="B163" s="2">
        <v>1512.6</v>
      </c>
      <c r="C163" s="2">
        <v>1506.97</v>
      </c>
      <c r="D163" s="2">
        <v>1523</v>
      </c>
      <c r="E163" s="2">
        <v>1503</v>
      </c>
      <c r="F163" t="s">
        <v>190</v>
      </c>
      <c r="G163" s="1">
        <v>8.3999999999999995E-3</v>
      </c>
    </row>
    <row r="164" spans="1:7" x14ac:dyDescent="0.35">
      <c r="A164" s="3">
        <v>45531</v>
      </c>
      <c r="B164" s="2">
        <v>1500.45</v>
      </c>
      <c r="C164" s="2">
        <v>1510.5</v>
      </c>
      <c r="D164" s="2">
        <v>1513.47</v>
      </c>
      <c r="E164" s="2">
        <v>1499.45</v>
      </c>
      <c r="F164" t="s">
        <v>272</v>
      </c>
      <c r="G164" s="1">
        <v>-8.0000000000000002E-3</v>
      </c>
    </row>
    <row r="165" spans="1:7" x14ac:dyDescent="0.35">
      <c r="A165" s="3">
        <v>45532</v>
      </c>
      <c r="B165" s="2">
        <v>1498.3</v>
      </c>
      <c r="C165" s="2">
        <v>1505</v>
      </c>
      <c r="D165" s="2">
        <v>1507.47</v>
      </c>
      <c r="E165" s="2">
        <v>1493</v>
      </c>
      <c r="F165" t="s">
        <v>224</v>
      </c>
      <c r="G165" s="1">
        <v>-1.4E-3</v>
      </c>
    </row>
    <row r="166" spans="1:7" x14ac:dyDescent="0.35">
      <c r="A166" s="3">
        <v>45533</v>
      </c>
      <c r="B166" s="2">
        <v>1520.93</v>
      </c>
      <c r="C166" s="2">
        <v>1503.1</v>
      </c>
      <c r="D166" s="2">
        <v>1537</v>
      </c>
      <c r="E166" s="2">
        <v>1494</v>
      </c>
      <c r="F166" t="s">
        <v>271</v>
      </c>
      <c r="G166" s="1">
        <v>1.5100000000000001E-2</v>
      </c>
    </row>
    <row r="167" spans="1:7" x14ac:dyDescent="0.35">
      <c r="A167" s="3">
        <v>45534</v>
      </c>
      <c r="B167" s="2">
        <v>1509.63</v>
      </c>
      <c r="C167" s="2">
        <v>1534</v>
      </c>
      <c r="D167" s="2">
        <v>1539.72</v>
      </c>
      <c r="E167" s="2">
        <v>1503.32</v>
      </c>
      <c r="F167" t="s">
        <v>270</v>
      </c>
      <c r="G167" s="1">
        <v>-7.4000000000000003E-3</v>
      </c>
    </row>
    <row r="168" spans="1:7" x14ac:dyDescent="0.35">
      <c r="A168" s="3">
        <v>45537</v>
      </c>
      <c r="B168" s="2">
        <v>1516.25</v>
      </c>
      <c r="C168" s="2">
        <v>1510.88</v>
      </c>
      <c r="D168" s="2">
        <v>1526.8</v>
      </c>
      <c r="E168" s="2">
        <v>1506.63</v>
      </c>
      <c r="F168" t="s">
        <v>269</v>
      </c>
      <c r="G168" s="1">
        <v>4.4000000000000003E-3</v>
      </c>
    </row>
    <row r="169" spans="1:7" x14ac:dyDescent="0.35">
      <c r="A169" s="3">
        <v>45538</v>
      </c>
      <c r="B169" s="2">
        <v>1509.13</v>
      </c>
      <c r="C169" s="2">
        <v>1521.25</v>
      </c>
      <c r="D169" s="2">
        <v>1523</v>
      </c>
      <c r="E169" s="2">
        <v>1507.5</v>
      </c>
      <c r="F169" t="s">
        <v>268</v>
      </c>
      <c r="G169" s="1">
        <v>-4.7000000000000002E-3</v>
      </c>
    </row>
    <row r="170" spans="1:7" x14ac:dyDescent="0.35">
      <c r="A170" s="3">
        <v>45539</v>
      </c>
      <c r="B170" s="2">
        <v>1514.55</v>
      </c>
      <c r="C170" s="2">
        <v>1500.7</v>
      </c>
      <c r="D170" s="2">
        <v>1517.5</v>
      </c>
      <c r="E170" s="2">
        <v>1499.5</v>
      </c>
      <c r="F170" t="s">
        <v>229</v>
      </c>
      <c r="G170" s="1">
        <v>3.5999999999999999E-3</v>
      </c>
    </row>
    <row r="171" spans="1:7" x14ac:dyDescent="0.35">
      <c r="A171" s="3">
        <v>45540</v>
      </c>
      <c r="B171" s="2">
        <v>1492.97</v>
      </c>
      <c r="C171" s="2">
        <v>1519.05</v>
      </c>
      <c r="D171" s="2">
        <v>1525.78</v>
      </c>
      <c r="E171" s="2">
        <v>1487.05</v>
      </c>
      <c r="F171" t="s">
        <v>267</v>
      </c>
      <c r="G171" s="1">
        <v>-1.4200000000000001E-2</v>
      </c>
    </row>
    <row r="172" spans="1:7" x14ac:dyDescent="0.35">
      <c r="A172" s="3">
        <v>45541</v>
      </c>
      <c r="B172" s="2">
        <v>1464.82</v>
      </c>
      <c r="C172" s="2">
        <v>1492.5</v>
      </c>
      <c r="D172" s="2">
        <v>1497</v>
      </c>
      <c r="E172" s="2">
        <v>1461.63</v>
      </c>
      <c r="F172" t="s">
        <v>266</v>
      </c>
      <c r="G172" s="1">
        <v>-1.89E-2</v>
      </c>
    </row>
    <row r="173" spans="1:7" x14ac:dyDescent="0.35">
      <c r="A173" s="3">
        <v>45544</v>
      </c>
      <c r="B173" s="2">
        <v>1462.45</v>
      </c>
      <c r="C173" s="2">
        <v>1466.5</v>
      </c>
      <c r="D173" s="2">
        <v>1469.93</v>
      </c>
      <c r="E173" s="2">
        <v>1455.6</v>
      </c>
      <c r="F173" t="s">
        <v>265</v>
      </c>
      <c r="G173" s="1">
        <v>-1.6000000000000001E-3</v>
      </c>
    </row>
    <row r="174" spans="1:7" x14ac:dyDescent="0.35">
      <c r="A174" s="3">
        <v>45545</v>
      </c>
      <c r="B174" s="2">
        <v>1461.53</v>
      </c>
      <c r="C174" s="2">
        <v>1460.5</v>
      </c>
      <c r="D174" s="2">
        <v>1472.05</v>
      </c>
      <c r="E174" s="2">
        <v>1457.57</v>
      </c>
      <c r="F174" t="s">
        <v>264</v>
      </c>
      <c r="G174" s="1">
        <v>-5.9999999999999995E-4</v>
      </c>
    </row>
    <row r="175" spans="1:7" x14ac:dyDescent="0.35">
      <c r="A175" s="3">
        <v>45546</v>
      </c>
      <c r="B175" s="2">
        <v>1451.5</v>
      </c>
      <c r="C175" s="2">
        <v>1463.05</v>
      </c>
      <c r="D175" s="2">
        <v>1468.75</v>
      </c>
      <c r="E175" s="2">
        <v>1447.55</v>
      </c>
      <c r="F175" t="s">
        <v>263</v>
      </c>
      <c r="G175" s="1">
        <v>-6.8999999999999999E-3</v>
      </c>
    </row>
    <row r="176" spans="1:7" x14ac:dyDescent="0.35">
      <c r="A176" s="3">
        <v>45547</v>
      </c>
      <c r="B176" s="2">
        <v>1479.8</v>
      </c>
      <c r="C176" s="2">
        <v>1457</v>
      </c>
      <c r="D176" s="2">
        <v>1486</v>
      </c>
      <c r="E176" s="2">
        <v>1445.88</v>
      </c>
      <c r="F176" t="s">
        <v>262</v>
      </c>
      <c r="G176" s="1">
        <v>1.95E-2</v>
      </c>
    </row>
    <row r="177" spans="1:7" x14ac:dyDescent="0.35">
      <c r="A177" s="3">
        <v>45548</v>
      </c>
      <c r="B177" s="2">
        <v>1472.63</v>
      </c>
      <c r="C177" s="2">
        <v>1476.4</v>
      </c>
      <c r="D177" s="2">
        <v>1483.15</v>
      </c>
      <c r="E177" s="2">
        <v>1469.5</v>
      </c>
      <c r="F177" t="s">
        <v>261</v>
      </c>
      <c r="G177" s="1">
        <v>-4.7999999999999996E-3</v>
      </c>
    </row>
    <row r="178" spans="1:7" x14ac:dyDescent="0.35">
      <c r="A178" s="3">
        <v>45551</v>
      </c>
      <c r="B178" s="2">
        <v>1471.35</v>
      </c>
      <c r="C178" s="2">
        <v>1477.55</v>
      </c>
      <c r="D178" s="2">
        <v>1480.9</v>
      </c>
      <c r="E178" s="2">
        <v>1464.75</v>
      </c>
      <c r="F178" t="s">
        <v>260</v>
      </c>
      <c r="G178" s="1">
        <v>-8.9999999999999998E-4</v>
      </c>
    </row>
    <row r="179" spans="1:7" x14ac:dyDescent="0.35">
      <c r="A179" s="3">
        <v>45552</v>
      </c>
      <c r="B179" s="2">
        <v>1472.3</v>
      </c>
      <c r="C179" s="2">
        <v>1474</v>
      </c>
      <c r="D179" s="2">
        <v>1477.47</v>
      </c>
      <c r="E179" s="2">
        <v>1466.63</v>
      </c>
      <c r="F179" t="s">
        <v>259</v>
      </c>
      <c r="G179" s="1">
        <v>5.9999999999999995E-4</v>
      </c>
    </row>
    <row r="180" spans="1:7" x14ac:dyDescent="0.35">
      <c r="A180" s="3">
        <v>45553</v>
      </c>
      <c r="B180" s="2">
        <v>1463.45</v>
      </c>
      <c r="C180" s="2">
        <v>1470</v>
      </c>
      <c r="D180" s="2">
        <v>1482</v>
      </c>
      <c r="E180" s="2">
        <v>1460.55</v>
      </c>
      <c r="F180" t="s">
        <v>258</v>
      </c>
      <c r="G180" s="1">
        <v>-6.0000000000000001E-3</v>
      </c>
    </row>
    <row r="181" spans="1:7" x14ac:dyDescent="0.35">
      <c r="A181" s="3">
        <v>45554</v>
      </c>
      <c r="B181" s="2">
        <v>1469.68</v>
      </c>
      <c r="C181" s="2">
        <v>1466.25</v>
      </c>
      <c r="D181" s="2">
        <v>1476.5</v>
      </c>
      <c r="E181" s="2">
        <v>1455.55</v>
      </c>
      <c r="F181" t="s">
        <v>257</v>
      </c>
      <c r="G181" s="1">
        <v>4.3E-3</v>
      </c>
    </row>
    <row r="182" spans="1:7" x14ac:dyDescent="0.35">
      <c r="A182" s="3">
        <v>45555</v>
      </c>
      <c r="B182" s="2">
        <v>1485.93</v>
      </c>
      <c r="C182" s="2">
        <v>1474</v>
      </c>
      <c r="D182" s="2">
        <v>1495</v>
      </c>
      <c r="E182" s="2">
        <v>1471.38</v>
      </c>
      <c r="F182" t="s">
        <v>256</v>
      </c>
      <c r="G182" s="1">
        <v>1.11E-2</v>
      </c>
    </row>
    <row r="183" spans="1:7" x14ac:dyDescent="0.35">
      <c r="A183" s="3">
        <v>45558</v>
      </c>
      <c r="B183" s="2">
        <v>1493.38</v>
      </c>
      <c r="C183" s="2">
        <v>1491</v>
      </c>
      <c r="D183" s="2">
        <v>1501.5</v>
      </c>
      <c r="E183" s="2">
        <v>1488.95</v>
      </c>
      <c r="F183" t="s">
        <v>255</v>
      </c>
      <c r="G183" s="1">
        <v>5.0000000000000001E-3</v>
      </c>
    </row>
    <row r="184" spans="1:7" x14ac:dyDescent="0.35">
      <c r="A184" s="3">
        <v>45559</v>
      </c>
      <c r="B184" s="2">
        <v>1489.38</v>
      </c>
      <c r="C184" s="2">
        <v>1488.5</v>
      </c>
      <c r="D184" s="2">
        <v>1500.5</v>
      </c>
      <c r="E184" s="2">
        <v>1487.88</v>
      </c>
      <c r="F184" t="s">
        <v>254</v>
      </c>
      <c r="G184" s="1">
        <v>-2.7000000000000001E-3</v>
      </c>
    </row>
    <row r="185" spans="1:7" x14ac:dyDescent="0.35">
      <c r="A185" s="3">
        <v>45560</v>
      </c>
      <c r="B185" s="2">
        <v>1493.95</v>
      </c>
      <c r="C185" s="2">
        <v>1483.9</v>
      </c>
      <c r="D185" s="2">
        <v>1496.5</v>
      </c>
      <c r="E185" s="2">
        <v>1480.2</v>
      </c>
      <c r="F185" t="s">
        <v>253</v>
      </c>
      <c r="G185" s="1">
        <v>3.0999999999999999E-3</v>
      </c>
    </row>
    <row r="186" spans="1:7" x14ac:dyDescent="0.35">
      <c r="A186" s="3">
        <v>45561</v>
      </c>
      <c r="B186" s="2">
        <v>1497.95</v>
      </c>
      <c r="C186" s="2">
        <v>1490.65</v>
      </c>
      <c r="D186" s="2">
        <v>1504</v>
      </c>
      <c r="E186" s="2">
        <v>1488.05</v>
      </c>
      <c r="F186" t="s">
        <v>252</v>
      </c>
      <c r="G186" s="1">
        <v>2.7000000000000001E-3</v>
      </c>
    </row>
    <row r="187" spans="1:7" x14ac:dyDescent="0.35">
      <c r="A187" s="3">
        <v>45562</v>
      </c>
      <c r="B187" s="2">
        <v>1526.18</v>
      </c>
      <c r="C187" s="2">
        <v>1499</v>
      </c>
      <c r="D187" s="2">
        <v>1533.47</v>
      </c>
      <c r="E187" s="2">
        <v>1492</v>
      </c>
      <c r="F187" t="s">
        <v>251</v>
      </c>
      <c r="G187" s="1">
        <v>1.8800000000000001E-2</v>
      </c>
    </row>
    <row r="188" spans="1:7" x14ac:dyDescent="0.35">
      <c r="A188" s="3">
        <v>45565</v>
      </c>
      <c r="B188" s="2">
        <v>1476.57</v>
      </c>
      <c r="C188" s="2">
        <v>1519.4</v>
      </c>
      <c r="D188" s="2">
        <v>1524.97</v>
      </c>
      <c r="E188" s="2">
        <v>1474.4</v>
      </c>
      <c r="F188" t="s">
        <v>250</v>
      </c>
      <c r="G188" s="1">
        <v>-3.2500000000000001E-2</v>
      </c>
    </row>
    <row r="189" spans="1:7" x14ac:dyDescent="0.35">
      <c r="A189" s="3">
        <v>45566</v>
      </c>
      <c r="B189" s="2">
        <v>1464.82</v>
      </c>
      <c r="C189" s="2">
        <v>1480.65</v>
      </c>
      <c r="D189" s="2">
        <v>1487.95</v>
      </c>
      <c r="E189" s="2">
        <v>1462.82</v>
      </c>
      <c r="F189" t="s">
        <v>249</v>
      </c>
      <c r="G189" s="1">
        <v>-8.0000000000000002E-3</v>
      </c>
    </row>
    <row r="190" spans="1:7" x14ac:dyDescent="0.35">
      <c r="A190" s="3">
        <v>45568</v>
      </c>
      <c r="B190" s="2">
        <v>1406.97</v>
      </c>
      <c r="C190" s="2">
        <v>1436.57</v>
      </c>
      <c r="D190" s="2">
        <v>1449.4</v>
      </c>
      <c r="E190" s="2">
        <v>1402.07</v>
      </c>
      <c r="F190" t="s">
        <v>248</v>
      </c>
      <c r="G190" s="1">
        <v>-3.95E-2</v>
      </c>
    </row>
    <row r="191" spans="1:7" x14ac:dyDescent="0.35">
      <c r="A191" s="3">
        <v>45569</v>
      </c>
      <c r="B191" s="2">
        <v>1386.53</v>
      </c>
      <c r="C191" s="2">
        <v>1403.93</v>
      </c>
      <c r="D191" s="2">
        <v>1417.35</v>
      </c>
      <c r="E191" s="2">
        <v>1381.78</v>
      </c>
      <c r="F191" t="s">
        <v>247</v>
      </c>
      <c r="G191" s="1">
        <v>-1.4500000000000001E-2</v>
      </c>
    </row>
    <row r="192" spans="1:7" x14ac:dyDescent="0.35">
      <c r="A192" s="3">
        <v>45572</v>
      </c>
      <c r="B192" s="2">
        <v>1370.72</v>
      </c>
      <c r="C192" s="2">
        <v>1393.5</v>
      </c>
      <c r="D192" s="2">
        <v>1396.5</v>
      </c>
      <c r="E192" s="2">
        <v>1361.38</v>
      </c>
      <c r="F192" t="s">
        <v>246</v>
      </c>
      <c r="G192" s="1">
        <v>-1.14E-2</v>
      </c>
    </row>
    <row r="193" spans="1:7" x14ac:dyDescent="0.35">
      <c r="A193" s="3">
        <v>45573</v>
      </c>
      <c r="B193" s="2">
        <v>1397.35</v>
      </c>
      <c r="C193" s="2">
        <v>1372.97</v>
      </c>
      <c r="D193" s="2">
        <v>1401</v>
      </c>
      <c r="E193" s="2">
        <v>1365.1</v>
      </c>
      <c r="F193" t="s">
        <v>245</v>
      </c>
      <c r="G193" s="1">
        <v>1.9400000000000001E-2</v>
      </c>
    </row>
    <row r="194" spans="1:7" x14ac:dyDescent="0.35">
      <c r="A194" s="3">
        <v>45574</v>
      </c>
      <c r="B194" s="2">
        <v>1374.6</v>
      </c>
      <c r="C194" s="2">
        <v>1397.53</v>
      </c>
      <c r="D194" s="2">
        <v>1400.97</v>
      </c>
      <c r="E194" s="2">
        <v>1372.5</v>
      </c>
      <c r="F194" t="s">
        <v>244</v>
      </c>
      <c r="G194" s="1">
        <v>-1.6299999999999999E-2</v>
      </c>
    </row>
    <row r="195" spans="1:7" x14ac:dyDescent="0.35">
      <c r="A195" s="3">
        <v>45575</v>
      </c>
      <c r="B195" s="2">
        <v>1371.05</v>
      </c>
      <c r="C195" s="2">
        <v>1380.03</v>
      </c>
      <c r="D195" s="2">
        <v>1386</v>
      </c>
      <c r="E195" s="2">
        <v>1369.43</v>
      </c>
      <c r="F195" t="s">
        <v>243</v>
      </c>
      <c r="G195" s="1">
        <v>-2.5999999999999999E-3</v>
      </c>
    </row>
    <row r="196" spans="1:7" x14ac:dyDescent="0.35">
      <c r="A196" s="3">
        <v>45576</v>
      </c>
      <c r="B196" s="2">
        <v>1372.1</v>
      </c>
      <c r="C196" s="2">
        <v>1370</v>
      </c>
      <c r="D196" s="2">
        <v>1383.28</v>
      </c>
      <c r="E196" s="2">
        <v>1368.82</v>
      </c>
      <c r="F196" t="s">
        <v>242</v>
      </c>
      <c r="G196" s="1">
        <v>8.0000000000000004E-4</v>
      </c>
    </row>
    <row r="197" spans="1:7" x14ac:dyDescent="0.35">
      <c r="A197" s="3">
        <v>45579</v>
      </c>
      <c r="B197" s="2">
        <v>1372.53</v>
      </c>
      <c r="C197" s="2">
        <v>1379.45</v>
      </c>
      <c r="D197" s="2">
        <v>1380.07</v>
      </c>
      <c r="E197" s="2">
        <v>1368.25</v>
      </c>
      <c r="F197" t="s">
        <v>241</v>
      </c>
      <c r="G197" s="1">
        <v>2.9999999999999997E-4</v>
      </c>
    </row>
    <row r="198" spans="1:7" x14ac:dyDescent="0.35">
      <c r="A198" s="3">
        <v>45580</v>
      </c>
      <c r="B198" s="2">
        <v>1344.03</v>
      </c>
      <c r="C198" s="2">
        <v>1358.53</v>
      </c>
      <c r="D198" s="2">
        <v>1371.7</v>
      </c>
      <c r="E198" s="2">
        <v>1340.7</v>
      </c>
      <c r="F198" t="s">
        <v>240</v>
      </c>
      <c r="G198" s="1">
        <v>-2.0799999999999999E-2</v>
      </c>
    </row>
    <row r="199" spans="1:7" x14ac:dyDescent="0.35">
      <c r="A199" s="3">
        <v>45581</v>
      </c>
      <c r="B199" s="2">
        <v>1354.07</v>
      </c>
      <c r="C199" s="2">
        <v>1340</v>
      </c>
      <c r="D199" s="2">
        <v>1364</v>
      </c>
      <c r="E199" s="2">
        <v>1337.63</v>
      </c>
      <c r="F199" t="s">
        <v>239</v>
      </c>
      <c r="G199" s="1">
        <v>7.4999999999999997E-3</v>
      </c>
    </row>
    <row r="200" spans="1:7" x14ac:dyDescent="0.35">
      <c r="A200" s="3">
        <v>45582</v>
      </c>
      <c r="B200" s="2">
        <v>1356.43</v>
      </c>
      <c r="C200" s="2">
        <v>1365.7</v>
      </c>
      <c r="D200" s="2">
        <v>1368.45</v>
      </c>
      <c r="E200" s="2">
        <v>1352.05</v>
      </c>
      <c r="F200" t="s">
        <v>238</v>
      </c>
      <c r="G200" s="1">
        <v>1.6999999999999999E-3</v>
      </c>
    </row>
    <row r="201" spans="1:7" x14ac:dyDescent="0.35">
      <c r="A201" s="3">
        <v>45583</v>
      </c>
      <c r="B201" s="2">
        <v>1359.3</v>
      </c>
      <c r="C201" s="2">
        <v>1352.18</v>
      </c>
      <c r="D201" s="2">
        <v>1368.43</v>
      </c>
      <c r="E201" s="2">
        <v>1341.32</v>
      </c>
      <c r="F201" t="s">
        <v>237</v>
      </c>
      <c r="G201" s="1">
        <v>2.0999999999999999E-3</v>
      </c>
    </row>
    <row r="202" spans="1:7" x14ac:dyDescent="0.35">
      <c r="A202" s="3">
        <v>45586</v>
      </c>
      <c r="B202" s="2">
        <v>1369.2</v>
      </c>
      <c r="C202" s="2">
        <v>1367.13</v>
      </c>
      <c r="D202" s="2">
        <v>1374</v>
      </c>
      <c r="E202" s="2">
        <v>1357.72</v>
      </c>
      <c r="F202" t="s">
        <v>236</v>
      </c>
      <c r="G202" s="1">
        <v>7.3000000000000001E-3</v>
      </c>
    </row>
    <row r="203" spans="1:7" x14ac:dyDescent="0.35">
      <c r="A203" s="3">
        <v>45587</v>
      </c>
      <c r="B203" s="2">
        <v>1343.35</v>
      </c>
      <c r="C203" s="2">
        <v>1369.2</v>
      </c>
      <c r="D203" s="2">
        <v>1376</v>
      </c>
      <c r="E203" s="2">
        <v>1340.22</v>
      </c>
      <c r="F203" t="s">
        <v>235</v>
      </c>
      <c r="G203" s="1">
        <v>-1.89E-2</v>
      </c>
    </row>
    <row r="204" spans="1:7" x14ac:dyDescent="0.35">
      <c r="A204" s="3">
        <v>45588</v>
      </c>
      <c r="B204" s="2">
        <v>1338.53</v>
      </c>
      <c r="C204" s="2">
        <v>1337.5</v>
      </c>
      <c r="D204" s="2">
        <v>1357.47</v>
      </c>
      <c r="E204" s="2">
        <v>1335</v>
      </c>
      <c r="F204" t="s">
        <v>234</v>
      </c>
      <c r="G204" s="1">
        <v>-3.5999999999999999E-3</v>
      </c>
    </row>
    <row r="205" spans="1:7" x14ac:dyDescent="0.35">
      <c r="A205" s="3">
        <v>45589</v>
      </c>
      <c r="B205" s="2">
        <v>1339.8</v>
      </c>
      <c r="C205" s="2">
        <v>1335.28</v>
      </c>
      <c r="D205" s="2">
        <v>1343.7</v>
      </c>
      <c r="E205" s="2">
        <v>1323.13</v>
      </c>
      <c r="F205" t="s">
        <v>233</v>
      </c>
      <c r="G205" s="1">
        <v>1E-3</v>
      </c>
    </row>
    <row r="206" spans="1:7" x14ac:dyDescent="0.35">
      <c r="A206" s="3">
        <v>45590</v>
      </c>
      <c r="B206" s="2">
        <v>1327.85</v>
      </c>
      <c r="C206" s="2">
        <v>1343.5</v>
      </c>
      <c r="D206" s="2">
        <v>1344.35</v>
      </c>
      <c r="E206" s="2">
        <v>1322</v>
      </c>
      <c r="F206" t="s">
        <v>232</v>
      </c>
      <c r="G206" s="1">
        <v>-8.8999999999999999E-3</v>
      </c>
    </row>
    <row r="207" spans="1:7" x14ac:dyDescent="0.35">
      <c r="A207" s="3">
        <v>45593</v>
      </c>
      <c r="B207" s="2">
        <v>1334.35</v>
      </c>
      <c r="C207" s="2">
        <v>1337</v>
      </c>
      <c r="D207" s="2">
        <v>1353</v>
      </c>
      <c r="E207" s="2">
        <v>1322.1</v>
      </c>
      <c r="F207" t="s">
        <v>231</v>
      </c>
      <c r="G207" s="1">
        <v>4.8999999999999998E-3</v>
      </c>
    </row>
    <row r="208" spans="1:7" x14ac:dyDescent="0.35">
      <c r="A208" s="3">
        <v>45594</v>
      </c>
      <c r="B208" s="2">
        <v>1340</v>
      </c>
      <c r="C208" s="2">
        <v>1328.1</v>
      </c>
      <c r="D208" s="2">
        <v>1343.2</v>
      </c>
      <c r="E208" s="2">
        <v>1320.3</v>
      </c>
      <c r="F208" t="s">
        <v>230</v>
      </c>
      <c r="G208" s="1">
        <v>4.1999999999999997E-3</v>
      </c>
    </row>
    <row r="209" spans="1:7" x14ac:dyDescent="0.35">
      <c r="A209" s="3">
        <v>45595</v>
      </c>
      <c r="B209" s="2">
        <v>1343.9</v>
      </c>
      <c r="C209" s="2">
        <v>1335</v>
      </c>
      <c r="D209" s="2">
        <v>1350</v>
      </c>
      <c r="E209" s="2">
        <v>1325.35</v>
      </c>
      <c r="F209" t="s">
        <v>229</v>
      </c>
      <c r="G209" s="1">
        <v>2.8999999999999998E-3</v>
      </c>
    </row>
    <row r="210" spans="1:7" x14ac:dyDescent="0.35">
      <c r="A210" s="3">
        <v>45596</v>
      </c>
      <c r="B210" s="2">
        <v>1332.05</v>
      </c>
      <c r="C210" s="2">
        <v>1340</v>
      </c>
      <c r="D210" s="2">
        <v>1343</v>
      </c>
      <c r="E210" s="2">
        <v>1326.15</v>
      </c>
      <c r="F210" t="s">
        <v>228</v>
      </c>
      <c r="G210" s="1">
        <v>-8.8000000000000005E-3</v>
      </c>
    </row>
    <row r="211" spans="1:7" x14ac:dyDescent="0.35">
      <c r="A211" s="3">
        <v>45597</v>
      </c>
      <c r="B211" s="2">
        <v>1338.65</v>
      </c>
      <c r="C211" s="2">
        <v>1333.05</v>
      </c>
      <c r="D211" s="2">
        <v>1341.95</v>
      </c>
      <c r="E211" s="2">
        <v>1333</v>
      </c>
      <c r="F211" t="s">
        <v>74</v>
      </c>
      <c r="G211" s="1">
        <v>5.0000000000000001E-3</v>
      </c>
    </row>
    <row r="212" spans="1:7" x14ac:dyDescent="0.35">
      <c r="A212" s="3">
        <v>45600</v>
      </c>
      <c r="B212" s="2">
        <v>1302.1500000000001</v>
      </c>
      <c r="C212" s="2">
        <v>1337.85</v>
      </c>
      <c r="D212" s="2">
        <v>1340</v>
      </c>
      <c r="E212" s="2">
        <v>1285.0999999999999</v>
      </c>
      <c r="F212" t="s">
        <v>227</v>
      </c>
      <c r="G212" s="1">
        <v>-2.7300000000000001E-2</v>
      </c>
    </row>
    <row r="213" spans="1:7" x14ac:dyDescent="0.35">
      <c r="A213" s="3">
        <v>45601</v>
      </c>
      <c r="B213" s="2">
        <v>1305.3</v>
      </c>
      <c r="C213" s="2">
        <v>1293</v>
      </c>
      <c r="D213" s="2">
        <v>1309.55</v>
      </c>
      <c r="E213" s="2">
        <v>1286.1500000000001</v>
      </c>
      <c r="F213" t="s">
        <v>226</v>
      </c>
      <c r="G213" s="1">
        <v>2.3999999999999998E-3</v>
      </c>
    </row>
    <row r="214" spans="1:7" x14ac:dyDescent="0.35">
      <c r="A214" s="3">
        <v>45602</v>
      </c>
      <c r="B214" s="2">
        <v>1325.35</v>
      </c>
      <c r="C214" s="2">
        <v>1310</v>
      </c>
      <c r="D214" s="2">
        <v>1328.3</v>
      </c>
      <c r="E214" s="2">
        <v>1300.2</v>
      </c>
      <c r="F214" t="s">
        <v>225</v>
      </c>
      <c r="G214" s="1">
        <v>1.54E-2</v>
      </c>
    </row>
    <row r="215" spans="1:7" x14ac:dyDescent="0.35">
      <c r="A215" s="3">
        <v>45603</v>
      </c>
      <c r="B215" s="2">
        <v>1305.6500000000001</v>
      </c>
      <c r="C215" s="2">
        <v>1324</v>
      </c>
      <c r="D215" s="2">
        <v>1324</v>
      </c>
      <c r="E215" s="2">
        <v>1302.5999999999999</v>
      </c>
      <c r="F215" t="s">
        <v>224</v>
      </c>
      <c r="G215" s="1">
        <v>-1.49E-2</v>
      </c>
    </row>
    <row r="216" spans="1:7" x14ac:dyDescent="0.35">
      <c r="A216" s="3">
        <v>45604</v>
      </c>
      <c r="B216" s="2">
        <v>1283.75</v>
      </c>
      <c r="C216" s="2">
        <v>1297.6500000000001</v>
      </c>
      <c r="D216" s="2">
        <v>1301.6500000000001</v>
      </c>
      <c r="E216" s="2">
        <v>1275</v>
      </c>
      <c r="F216" t="s">
        <v>223</v>
      </c>
      <c r="G216" s="1">
        <v>-1.6799999999999999E-2</v>
      </c>
    </row>
    <row r="217" spans="1:7" x14ac:dyDescent="0.35">
      <c r="A217" s="3">
        <v>45607</v>
      </c>
      <c r="B217" s="2">
        <v>1272.7</v>
      </c>
      <c r="C217" s="2">
        <v>1278.95</v>
      </c>
      <c r="D217" s="2">
        <v>1286</v>
      </c>
      <c r="E217" s="2">
        <v>1267</v>
      </c>
      <c r="F217" t="s">
        <v>222</v>
      </c>
      <c r="G217" s="1">
        <v>-8.6E-3</v>
      </c>
    </row>
    <row r="218" spans="1:7" x14ac:dyDescent="0.35">
      <c r="A218" s="3">
        <v>45608</v>
      </c>
      <c r="B218" s="2">
        <v>1274.25</v>
      </c>
      <c r="C218" s="2">
        <v>1275.55</v>
      </c>
      <c r="D218" s="2">
        <v>1289.3</v>
      </c>
      <c r="E218" s="2">
        <v>1267.5</v>
      </c>
      <c r="F218" t="s">
        <v>221</v>
      </c>
      <c r="G218" s="1">
        <v>1.1999999999999999E-3</v>
      </c>
    </row>
    <row r="219" spans="1:7" x14ac:dyDescent="0.35">
      <c r="A219" s="3">
        <v>45609</v>
      </c>
      <c r="B219" s="2">
        <v>1252.05</v>
      </c>
      <c r="C219" s="2">
        <v>1270.25</v>
      </c>
      <c r="D219" s="2">
        <v>1275.45</v>
      </c>
      <c r="E219" s="2">
        <v>1249.5</v>
      </c>
      <c r="F219" t="s">
        <v>220</v>
      </c>
      <c r="G219" s="1">
        <v>-1.7399999999999999E-2</v>
      </c>
    </row>
    <row r="220" spans="1:7" x14ac:dyDescent="0.35">
      <c r="A220" s="3">
        <v>45610</v>
      </c>
      <c r="B220" s="2">
        <v>1267.5999999999999</v>
      </c>
      <c r="C220" s="2">
        <v>1253.5999999999999</v>
      </c>
      <c r="D220" s="2">
        <v>1272.5999999999999</v>
      </c>
      <c r="E220" s="2">
        <v>1251.0999999999999</v>
      </c>
      <c r="F220" t="s">
        <v>219</v>
      </c>
      <c r="G220" s="1">
        <v>1.24E-2</v>
      </c>
    </row>
    <row r="221" spans="1:7" x14ac:dyDescent="0.35">
      <c r="A221" s="3">
        <v>45614</v>
      </c>
      <c r="B221" s="2">
        <v>1260.75</v>
      </c>
      <c r="C221" s="2">
        <v>1267.5999999999999</v>
      </c>
      <c r="D221" s="2">
        <v>1272.9000000000001</v>
      </c>
      <c r="E221" s="2">
        <v>1243.9000000000001</v>
      </c>
      <c r="F221" t="s">
        <v>218</v>
      </c>
      <c r="G221" s="1">
        <v>-5.4000000000000003E-3</v>
      </c>
    </row>
    <row r="222" spans="1:7" x14ac:dyDescent="0.35">
      <c r="A222" s="3">
        <v>45615</v>
      </c>
      <c r="B222" s="2">
        <v>1241.6500000000001</v>
      </c>
      <c r="C222" s="2">
        <v>1260.75</v>
      </c>
      <c r="D222" s="2">
        <v>1281.5</v>
      </c>
      <c r="E222" s="2">
        <v>1235.1500000000001</v>
      </c>
      <c r="F222" t="s">
        <v>217</v>
      </c>
      <c r="G222" s="1">
        <v>-1.5100000000000001E-2</v>
      </c>
    </row>
    <row r="223" spans="1:7" x14ac:dyDescent="0.35">
      <c r="A223" s="3">
        <v>45617</v>
      </c>
      <c r="B223" s="2">
        <v>1223</v>
      </c>
      <c r="C223" s="2">
        <v>1241.6500000000001</v>
      </c>
      <c r="D223" s="2">
        <v>1243.95</v>
      </c>
      <c r="E223" s="2">
        <v>1217.25</v>
      </c>
      <c r="F223" t="s">
        <v>216</v>
      </c>
      <c r="G223" s="1">
        <v>-1.4999999999999999E-2</v>
      </c>
    </row>
    <row r="224" spans="1:7" x14ac:dyDescent="0.35">
      <c r="A224" s="3">
        <v>45618</v>
      </c>
      <c r="B224" s="2">
        <v>1265.4000000000001</v>
      </c>
      <c r="C224" s="2">
        <v>1229.4000000000001</v>
      </c>
      <c r="D224" s="2">
        <v>1268.8499999999999</v>
      </c>
      <c r="E224" s="2">
        <v>1222.45</v>
      </c>
      <c r="F224" t="s">
        <v>215</v>
      </c>
      <c r="G224" s="1">
        <v>3.4700000000000002E-2</v>
      </c>
    </row>
    <row r="225" spans="1:7" x14ac:dyDescent="0.35">
      <c r="A225" s="3">
        <v>45621</v>
      </c>
      <c r="B225" s="2">
        <v>1287</v>
      </c>
      <c r="C225" s="2">
        <v>1290</v>
      </c>
      <c r="D225" s="2">
        <v>1304.45</v>
      </c>
      <c r="E225" s="2">
        <v>1282.45</v>
      </c>
      <c r="F225" t="s">
        <v>214</v>
      </c>
      <c r="G225" s="1">
        <v>1.7100000000000001E-2</v>
      </c>
    </row>
    <row r="226" spans="1:7" x14ac:dyDescent="0.35">
      <c r="A226" s="3">
        <v>45622</v>
      </c>
      <c r="B226" s="2">
        <v>1295.7</v>
      </c>
      <c r="C226" s="2">
        <v>1294.95</v>
      </c>
      <c r="D226" s="2">
        <v>1297.8499999999999</v>
      </c>
      <c r="E226" s="2">
        <v>1284.2</v>
      </c>
      <c r="F226" t="s">
        <v>213</v>
      </c>
      <c r="G226" s="1">
        <v>6.7999999999999996E-3</v>
      </c>
    </row>
    <row r="227" spans="1:7" x14ac:dyDescent="0.35">
      <c r="A227" s="3">
        <v>45623</v>
      </c>
      <c r="B227" s="2">
        <v>1293.2</v>
      </c>
      <c r="C227" s="2">
        <v>1293.5</v>
      </c>
      <c r="D227" s="2">
        <v>1303.8499999999999</v>
      </c>
      <c r="E227" s="2">
        <v>1286</v>
      </c>
      <c r="F227" t="s">
        <v>212</v>
      </c>
      <c r="G227" s="1">
        <v>-1.9E-3</v>
      </c>
    </row>
    <row r="228" spans="1:7" x14ac:dyDescent="0.35">
      <c r="A228" s="3">
        <v>45624</v>
      </c>
      <c r="B228" s="2">
        <v>1270.8</v>
      </c>
      <c r="C228" s="2">
        <v>1289.95</v>
      </c>
      <c r="D228" s="2">
        <v>1296.5999999999999</v>
      </c>
      <c r="E228" s="2">
        <v>1269.05</v>
      </c>
      <c r="F228" t="s">
        <v>211</v>
      </c>
      <c r="G228" s="1">
        <v>-1.7299999999999999E-2</v>
      </c>
    </row>
    <row r="229" spans="1:7" x14ac:dyDescent="0.35">
      <c r="A229" s="3">
        <v>45625</v>
      </c>
      <c r="B229" s="2">
        <v>1292.2</v>
      </c>
      <c r="C229" s="2">
        <v>1280</v>
      </c>
      <c r="D229" s="2">
        <v>1299.5</v>
      </c>
      <c r="E229" s="2">
        <v>1275.25</v>
      </c>
      <c r="F229" t="s">
        <v>210</v>
      </c>
      <c r="G229" s="1">
        <v>1.6799999999999999E-2</v>
      </c>
    </row>
    <row r="230" spans="1:7" x14ac:dyDescent="0.35">
      <c r="A230" s="3">
        <v>45628</v>
      </c>
      <c r="B230" s="2">
        <v>1309.1500000000001</v>
      </c>
      <c r="C230" s="2">
        <v>1288</v>
      </c>
      <c r="D230" s="2">
        <v>1311.35</v>
      </c>
      <c r="E230" s="2">
        <v>1277.05</v>
      </c>
      <c r="F230" t="s">
        <v>209</v>
      </c>
      <c r="G230" s="1">
        <v>1.3100000000000001E-2</v>
      </c>
    </row>
    <row r="231" spans="1:7" x14ac:dyDescent="0.35">
      <c r="A231" s="3">
        <v>45629</v>
      </c>
      <c r="B231" s="2">
        <v>1323.3</v>
      </c>
      <c r="C231" s="2">
        <v>1317</v>
      </c>
      <c r="D231" s="2">
        <v>1326.8</v>
      </c>
      <c r="E231" s="2">
        <v>1307</v>
      </c>
      <c r="F231" t="s">
        <v>208</v>
      </c>
      <c r="G231" s="1">
        <v>1.0800000000000001E-2</v>
      </c>
    </row>
    <row r="232" spans="1:7" x14ac:dyDescent="0.35">
      <c r="A232" s="3">
        <v>45630</v>
      </c>
      <c r="B232" s="2">
        <v>1308.95</v>
      </c>
      <c r="C232" s="2">
        <v>1326</v>
      </c>
      <c r="D232" s="2">
        <v>1328.4</v>
      </c>
      <c r="E232" s="2">
        <v>1304.05</v>
      </c>
      <c r="F232" t="s">
        <v>207</v>
      </c>
      <c r="G232" s="1">
        <v>-1.0800000000000001E-2</v>
      </c>
    </row>
    <row r="233" spans="1:7" x14ac:dyDescent="0.35">
      <c r="A233" s="3">
        <v>45631</v>
      </c>
      <c r="B233" s="2">
        <v>1322.05</v>
      </c>
      <c r="C233" s="2">
        <v>1314.35</v>
      </c>
      <c r="D233" s="2">
        <v>1329.95</v>
      </c>
      <c r="E233" s="2">
        <v>1306.1500000000001</v>
      </c>
      <c r="F233" t="s">
        <v>206</v>
      </c>
      <c r="G233" s="1">
        <v>0.01</v>
      </c>
    </row>
    <row r="234" spans="1:7" x14ac:dyDescent="0.35">
      <c r="A234" s="3">
        <v>45632</v>
      </c>
      <c r="B234" s="2">
        <v>1311.55</v>
      </c>
      <c r="C234" s="2">
        <v>1323.9</v>
      </c>
      <c r="D234" s="2">
        <v>1323.9</v>
      </c>
      <c r="E234" s="2">
        <v>1310</v>
      </c>
      <c r="F234" t="s">
        <v>205</v>
      </c>
      <c r="G234" s="1">
        <v>-7.9000000000000008E-3</v>
      </c>
    </row>
    <row r="235" spans="1:7" x14ac:dyDescent="0.35">
      <c r="A235" s="3">
        <v>45635</v>
      </c>
      <c r="B235" s="2">
        <v>1295.1500000000001</v>
      </c>
      <c r="C235" s="2">
        <v>1303</v>
      </c>
      <c r="D235" s="2">
        <v>1315</v>
      </c>
      <c r="E235" s="2">
        <v>1293.0999999999999</v>
      </c>
      <c r="F235" t="s">
        <v>204</v>
      </c>
      <c r="G235" s="1">
        <v>-1.2500000000000001E-2</v>
      </c>
    </row>
    <row r="236" spans="1:7" x14ac:dyDescent="0.35">
      <c r="A236" s="3">
        <v>45636</v>
      </c>
      <c r="B236" s="2">
        <v>1284.8499999999999</v>
      </c>
      <c r="C236" s="2">
        <v>1289.25</v>
      </c>
      <c r="D236" s="2">
        <v>1294.9000000000001</v>
      </c>
      <c r="E236" s="2">
        <v>1280.2</v>
      </c>
      <c r="F236" t="s">
        <v>203</v>
      </c>
      <c r="G236" s="1">
        <v>-8.0000000000000002E-3</v>
      </c>
    </row>
    <row r="237" spans="1:7" x14ac:dyDescent="0.35">
      <c r="A237" s="3">
        <v>45637</v>
      </c>
      <c r="B237" s="2">
        <v>1278.2</v>
      </c>
      <c r="C237" s="2">
        <v>1285</v>
      </c>
      <c r="D237" s="2">
        <v>1290</v>
      </c>
      <c r="E237" s="2">
        <v>1276.05</v>
      </c>
      <c r="F237" t="s">
        <v>202</v>
      </c>
      <c r="G237" s="1">
        <v>-5.1999999999999998E-3</v>
      </c>
    </row>
    <row r="238" spans="1:7" x14ac:dyDescent="0.35">
      <c r="A238" s="3">
        <v>45638</v>
      </c>
      <c r="B238" s="2">
        <v>1262.9000000000001</v>
      </c>
      <c r="C238" s="2">
        <v>1270</v>
      </c>
      <c r="D238" s="2">
        <v>1278.2</v>
      </c>
      <c r="E238" s="2">
        <v>1260.5999999999999</v>
      </c>
      <c r="F238" t="s">
        <v>201</v>
      </c>
      <c r="G238" s="1">
        <v>-1.2E-2</v>
      </c>
    </row>
    <row r="239" spans="1:7" x14ac:dyDescent="0.35">
      <c r="A239" s="3">
        <v>45639</v>
      </c>
      <c r="B239" s="2">
        <v>1272.8499999999999</v>
      </c>
      <c r="C239" s="2">
        <v>1260</v>
      </c>
      <c r="D239" s="2">
        <v>1275.2</v>
      </c>
      <c r="E239" s="2">
        <v>1239.5999999999999</v>
      </c>
      <c r="F239" t="s">
        <v>200</v>
      </c>
      <c r="G239" s="1">
        <v>7.9000000000000008E-3</v>
      </c>
    </row>
    <row r="240" spans="1:7" x14ac:dyDescent="0.35">
      <c r="A240" s="3">
        <v>45642</v>
      </c>
      <c r="B240" s="2">
        <v>1268.3</v>
      </c>
      <c r="C240" s="2">
        <v>1275</v>
      </c>
      <c r="D240" s="2">
        <v>1281</v>
      </c>
      <c r="E240" s="2">
        <v>1266.55</v>
      </c>
      <c r="F240" t="s">
        <v>199</v>
      </c>
      <c r="G240" s="1">
        <v>-3.5999999999999999E-3</v>
      </c>
    </row>
    <row r="241" spans="1:7" x14ac:dyDescent="0.35">
      <c r="A241" s="3">
        <v>45643</v>
      </c>
      <c r="B241" s="2">
        <v>1245.3</v>
      </c>
      <c r="C241" s="2">
        <v>1261.05</v>
      </c>
      <c r="D241" s="2">
        <v>1263.9000000000001</v>
      </c>
      <c r="E241" s="2">
        <v>1242.8</v>
      </c>
      <c r="F241" t="s">
        <v>198</v>
      </c>
      <c r="G241" s="1">
        <v>-1.8100000000000002E-2</v>
      </c>
    </row>
    <row r="242" spans="1:7" x14ac:dyDescent="0.35">
      <c r="A242" s="3">
        <v>45644</v>
      </c>
      <c r="B242" s="2">
        <v>1253.25</v>
      </c>
      <c r="C242" s="2">
        <v>1240.6500000000001</v>
      </c>
      <c r="D242" s="2">
        <v>1259.95</v>
      </c>
      <c r="E242" s="2">
        <v>1240.6500000000001</v>
      </c>
      <c r="F242" t="s">
        <v>197</v>
      </c>
      <c r="G242" s="1">
        <v>6.4000000000000003E-3</v>
      </c>
    </row>
    <row r="243" spans="1:7" x14ac:dyDescent="0.35">
      <c r="A243" s="3">
        <v>45645</v>
      </c>
      <c r="B243" s="2">
        <v>1230.45</v>
      </c>
      <c r="C243" s="2">
        <v>1239</v>
      </c>
      <c r="D243" s="2">
        <v>1244.9000000000001</v>
      </c>
      <c r="E243" s="2">
        <v>1229</v>
      </c>
      <c r="F243" t="s">
        <v>196</v>
      </c>
      <c r="G243" s="1">
        <v>-1.8200000000000001E-2</v>
      </c>
    </row>
    <row r="244" spans="1:7" x14ac:dyDescent="0.35">
      <c r="A244" s="3">
        <v>45646</v>
      </c>
      <c r="B244" s="2">
        <v>1205.3</v>
      </c>
      <c r="C244" s="2">
        <v>1224</v>
      </c>
      <c r="D244" s="2">
        <v>1239.5</v>
      </c>
      <c r="E244" s="2">
        <v>1201.5</v>
      </c>
      <c r="F244" t="s">
        <v>195</v>
      </c>
      <c r="G244" s="1">
        <v>-2.0400000000000001E-2</v>
      </c>
    </row>
    <row r="245" spans="1:7" x14ac:dyDescent="0.35">
      <c r="A245" s="3">
        <v>45649</v>
      </c>
      <c r="B245" s="2">
        <v>1222.3</v>
      </c>
      <c r="C245" s="2">
        <v>1215</v>
      </c>
      <c r="D245" s="2">
        <v>1227.2</v>
      </c>
      <c r="E245" s="2">
        <v>1213.2</v>
      </c>
      <c r="F245" t="s">
        <v>194</v>
      </c>
      <c r="G245" s="1">
        <v>1.41E-2</v>
      </c>
    </row>
    <row r="246" spans="1:7" x14ac:dyDescent="0.35">
      <c r="A246" s="3">
        <v>45650</v>
      </c>
      <c r="B246" s="2">
        <v>1222.75</v>
      </c>
      <c r="C246" s="2">
        <v>1222.3</v>
      </c>
      <c r="D246" s="2">
        <v>1233.55</v>
      </c>
      <c r="E246" s="2">
        <v>1221</v>
      </c>
      <c r="F246" t="s">
        <v>193</v>
      </c>
      <c r="G246" s="1">
        <v>4.0000000000000002E-4</v>
      </c>
    </row>
    <row r="247" spans="1:7" x14ac:dyDescent="0.35">
      <c r="A247" s="3">
        <v>45652</v>
      </c>
      <c r="B247" s="2">
        <v>1216.55</v>
      </c>
      <c r="C247" s="2">
        <v>1224.25</v>
      </c>
      <c r="D247" s="2">
        <v>1227.7</v>
      </c>
      <c r="E247" s="2">
        <v>1214.25</v>
      </c>
      <c r="F247" t="s">
        <v>192</v>
      </c>
      <c r="G247" s="1">
        <v>-5.1000000000000004E-3</v>
      </c>
    </row>
    <row r="248" spans="1:7" x14ac:dyDescent="0.35">
      <c r="A248" s="3">
        <v>45653</v>
      </c>
      <c r="B248" s="2">
        <v>1221.05</v>
      </c>
      <c r="C248" s="2">
        <v>1218.3</v>
      </c>
      <c r="D248" s="2">
        <v>1227.9000000000001</v>
      </c>
      <c r="E248" s="2">
        <v>1217</v>
      </c>
      <c r="F248" t="s">
        <v>191</v>
      </c>
      <c r="G248" s="1">
        <v>3.7000000000000002E-3</v>
      </c>
    </row>
    <row r="249" spans="1:7" x14ac:dyDescent="0.35">
      <c r="A249" s="3">
        <v>45656</v>
      </c>
      <c r="B249" s="2">
        <v>1210.7</v>
      </c>
      <c r="C249" s="2">
        <v>1216.4000000000001</v>
      </c>
      <c r="D249" s="2">
        <v>1223.2</v>
      </c>
      <c r="E249" s="2">
        <v>1208.0999999999999</v>
      </c>
      <c r="F249" t="s">
        <v>190</v>
      </c>
      <c r="G249" s="1">
        <v>-8.5000000000000006E-3</v>
      </c>
    </row>
    <row r="250" spans="1:7" x14ac:dyDescent="0.35">
      <c r="A250" s="3">
        <v>45657</v>
      </c>
      <c r="B250" s="2">
        <v>1215.45</v>
      </c>
      <c r="C250" s="2">
        <v>1208</v>
      </c>
      <c r="D250" s="2">
        <v>1219.0999999999999</v>
      </c>
      <c r="E250" s="2">
        <v>1206.1500000000001</v>
      </c>
      <c r="F250" t="s">
        <v>189</v>
      </c>
      <c r="G250" s="1">
        <v>3.8999999999999998E-3</v>
      </c>
    </row>
  </sheetData>
  <sortState xmlns:xlrd2="http://schemas.microsoft.com/office/spreadsheetml/2017/richdata2" ref="A2:G250">
    <sortCondition ref="A1:A25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CB58-5B4D-4B58-B527-B0423B0B961E}">
  <dimension ref="A1:G250"/>
  <sheetViews>
    <sheetView topLeftCell="A221" zoomScale="80" zoomScaleNormal="80" workbookViewId="0">
      <selection activeCell="S230" sqref="S230"/>
    </sheetView>
  </sheetViews>
  <sheetFormatPr defaultRowHeight="14.5" x14ac:dyDescent="0.35"/>
  <cols>
    <col min="1" max="1" width="10.54296875" bestFit="1" customWidth="1"/>
  </cols>
  <sheetData>
    <row r="1" spans="1:7" x14ac:dyDescent="0.35">
      <c r="A1" t="s">
        <v>188</v>
      </c>
      <c r="B1" t="s">
        <v>187</v>
      </c>
      <c r="C1" t="s">
        <v>186</v>
      </c>
      <c r="D1" t="s">
        <v>185</v>
      </c>
      <c r="E1" t="s">
        <v>184</v>
      </c>
      <c r="F1" t="s">
        <v>183</v>
      </c>
      <c r="G1" t="s">
        <v>182</v>
      </c>
    </row>
    <row r="2" spans="1:7" x14ac:dyDescent="0.35">
      <c r="A2" s="3">
        <v>45292</v>
      </c>
      <c r="B2">
        <v>641.35</v>
      </c>
      <c r="C2">
        <v>642.20000000000005</v>
      </c>
      <c r="D2">
        <v>646.9</v>
      </c>
      <c r="E2">
        <v>638</v>
      </c>
      <c r="F2" t="s">
        <v>424</v>
      </c>
      <c r="G2" s="1">
        <v>-1.1000000000000001E-3</v>
      </c>
    </row>
    <row r="3" spans="1:7" x14ac:dyDescent="0.35">
      <c r="A3" s="3">
        <v>45293</v>
      </c>
      <c r="B3">
        <v>639.45000000000005</v>
      </c>
      <c r="C3">
        <v>641.35</v>
      </c>
      <c r="D3">
        <v>648</v>
      </c>
      <c r="E3">
        <v>633.85</v>
      </c>
      <c r="F3" t="s">
        <v>575</v>
      </c>
      <c r="G3" s="1">
        <v>-3.0000000000000001E-3</v>
      </c>
    </row>
    <row r="4" spans="1:7" x14ac:dyDescent="0.35">
      <c r="A4" s="3">
        <v>45294</v>
      </c>
      <c r="B4">
        <v>643.45000000000005</v>
      </c>
      <c r="C4">
        <v>639.35</v>
      </c>
      <c r="D4">
        <v>648</v>
      </c>
      <c r="E4">
        <v>635.79999999999995</v>
      </c>
      <c r="F4" t="s">
        <v>622</v>
      </c>
      <c r="G4" s="1">
        <v>6.3E-3</v>
      </c>
    </row>
    <row r="5" spans="1:7" x14ac:dyDescent="0.35">
      <c r="A5" s="3">
        <v>45295</v>
      </c>
      <c r="B5">
        <v>642.75</v>
      </c>
      <c r="C5">
        <v>642.5</v>
      </c>
      <c r="D5">
        <v>646.4</v>
      </c>
      <c r="E5">
        <v>638.65</v>
      </c>
      <c r="F5" t="s">
        <v>621</v>
      </c>
      <c r="G5" s="1">
        <v>-1.1000000000000001E-3</v>
      </c>
    </row>
    <row r="6" spans="1:7" x14ac:dyDescent="0.35">
      <c r="A6" s="3">
        <v>45296</v>
      </c>
      <c r="B6">
        <v>641.95000000000005</v>
      </c>
      <c r="C6">
        <v>645</v>
      </c>
      <c r="D6">
        <v>651.75</v>
      </c>
      <c r="E6">
        <v>637.75</v>
      </c>
      <c r="F6" t="s">
        <v>451</v>
      </c>
      <c r="G6" s="1">
        <v>-1.1999999999999999E-3</v>
      </c>
    </row>
    <row r="7" spans="1:7" x14ac:dyDescent="0.35">
      <c r="A7" s="3">
        <v>45299</v>
      </c>
      <c r="B7">
        <v>627</v>
      </c>
      <c r="C7">
        <v>640</v>
      </c>
      <c r="D7">
        <v>645</v>
      </c>
      <c r="E7">
        <v>625.04999999999995</v>
      </c>
      <c r="F7" t="s">
        <v>620</v>
      </c>
      <c r="G7" s="1">
        <v>-2.3300000000000001E-2</v>
      </c>
    </row>
    <row r="8" spans="1:7" x14ac:dyDescent="0.35">
      <c r="A8" s="3">
        <v>45300</v>
      </c>
      <c r="B8">
        <v>625.4</v>
      </c>
      <c r="C8">
        <v>632</v>
      </c>
      <c r="D8">
        <v>634.35</v>
      </c>
      <c r="E8">
        <v>624.5</v>
      </c>
      <c r="F8" t="s">
        <v>450</v>
      </c>
      <c r="G8" s="1">
        <v>-2.5999999999999999E-3</v>
      </c>
    </row>
    <row r="9" spans="1:7" x14ac:dyDescent="0.35">
      <c r="A9" s="3">
        <v>45301</v>
      </c>
      <c r="B9">
        <v>621.75</v>
      </c>
      <c r="C9">
        <v>624.79999999999995</v>
      </c>
      <c r="D9">
        <v>625.29999999999995</v>
      </c>
      <c r="E9">
        <v>618.20000000000005</v>
      </c>
      <c r="F9" t="s">
        <v>619</v>
      </c>
      <c r="G9" s="1">
        <v>-5.7999999999999996E-3</v>
      </c>
    </row>
    <row r="10" spans="1:7" x14ac:dyDescent="0.35">
      <c r="A10" s="3">
        <v>45302</v>
      </c>
      <c r="B10">
        <v>620.20000000000005</v>
      </c>
      <c r="C10">
        <v>626</v>
      </c>
      <c r="D10">
        <v>627.15</v>
      </c>
      <c r="E10">
        <v>618.5</v>
      </c>
      <c r="F10" t="s">
        <v>618</v>
      </c>
      <c r="G10" s="1">
        <v>-2.5000000000000001E-3</v>
      </c>
    </row>
    <row r="11" spans="1:7" x14ac:dyDescent="0.35">
      <c r="A11" s="3">
        <v>45303</v>
      </c>
      <c r="B11">
        <v>633.6</v>
      </c>
      <c r="C11">
        <v>623.79999999999995</v>
      </c>
      <c r="D11">
        <v>636.5</v>
      </c>
      <c r="E11">
        <v>621.1</v>
      </c>
      <c r="F11" t="s">
        <v>617</v>
      </c>
      <c r="G11" s="1">
        <v>2.1600000000000001E-2</v>
      </c>
    </row>
    <row r="12" spans="1:7" x14ac:dyDescent="0.35">
      <c r="A12" s="3">
        <v>45306</v>
      </c>
      <c r="B12">
        <v>640.1</v>
      </c>
      <c r="C12">
        <v>638.9</v>
      </c>
      <c r="D12">
        <v>645.5</v>
      </c>
      <c r="E12">
        <v>636.1</v>
      </c>
      <c r="F12" t="s">
        <v>616</v>
      </c>
      <c r="G12" s="1">
        <v>1.03E-2</v>
      </c>
    </row>
    <row r="13" spans="1:7" x14ac:dyDescent="0.35">
      <c r="A13" s="3">
        <v>45307</v>
      </c>
      <c r="B13">
        <v>636.9</v>
      </c>
      <c r="C13">
        <v>640</v>
      </c>
      <c r="D13">
        <v>644.9</v>
      </c>
      <c r="E13">
        <v>633.45000000000005</v>
      </c>
      <c r="F13" t="s">
        <v>211</v>
      </c>
      <c r="G13" s="1">
        <v>-5.0000000000000001E-3</v>
      </c>
    </row>
    <row r="14" spans="1:7" x14ac:dyDescent="0.35">
      <c r="A14" s="3">
        <v>45308</v>
      </c>
      <c r="B14">
        <v>626</v>
      </c>
      <c r="C14">
        <v>624</v>
      </c>
      <c r="D14">
        <v>636.79999999999995</v>
      </c>
      <c r="E14">
        <v>623</v>
      </c>
      <c r="F14" t="s">
        <v>615</v>
      </c>
      <c r="G14" s="1">
        <v>-1.7100000000000001E-2</v>
      </c>
    </row>
    <row r="15" spans="1:7" x14ac:dyDescent="0.35">
      <c r="A15" s="3">
        <v>45309</v>
      </c>
      <c r="B15">
        <v>628.29999999999995</v>
      </c>
      <c r="C15">
        <v>625.79999999999995</v>
      </c>
      <c r="D15">
        <v>633.45000000000005</v>
      </c>
      <c r="E15">
        <v>619.04999999999995</v>
      </c>
      <c r="F15" t="s">
        <v>614</v>
      </c>
      <c r="G15" s="1">
        <v>3.7000000000000002E-3</v>
      </c>
    </row>
    <row r="16" spans="1:7" x14ac:dyDescent="0.35">
      <c r="A16" s="3">
        <v>45310</v>
      </c>
      <c r="B16">
        <v>627.75</v>
      </c>
      <c r="C16">
        <v>633</v>
      </c>
      <c r="D16">
        <v>635.5</v>
      </c>
      <c r="E16">
        <v>624.70000000000005</v>
      </c>
      <c r="F16" t="s">
        <v>613</v>
      </c>
      <c r="G16" s="1">
        <v>-8.9999999999999998E-4</v>
      </c>
    </row>
    <row r="17" spans="1:7" x14ac:dyDescent="0.35">
      <c r="A17" s="3">
        <v>45311</v>
      </c>
      <c r="B17">
        <v>631.4</v>
      </c>
      <c r="C17">
        <v>629</v>
      </c>
      <c r="D17">
        <v>633.79999999999995</v>
      </c>
      <c r="E17">
        <v>624.1</v>
      </c>
      <c r="F17" t="s">
        <v>612</v>
      </c>
      <c r="G17" s="1">
        <v>5.7999999999999996E-3</v>
      </c>
    </row>
    <row r="18" spans="1:7" x14ac:dyDescent="0.35">
      <c r="A18" s="3">
        <v>45314</v>
      </c>
      <c r="B18">
        <v>605.1</v>
      </c>
      <c r="C18">
        <v>627</v>
      </c>
      <c r="D18">
        <v>634.9</v>
      </c>
      <c r="E18">
        <v>600.65</v>
      </c>
      <c r="F18" t="s">
        <v>611</v>
      </c>
      <c r="G18" s="1">
        <v>-4.1700000000000001E-2</v>
      </c>
    </row>
    <row r="19" spans="1:7" x14ac:dyDescent="0.35">
      <c r="A19" s="3">
        <v>45315</v>
      </c>
      <c r="B19">
        <v>618.29999999999995</v>
      </c>
      <c r="C19">
        <v>609.95000000000005</v>
      </c>
      <c r="D19">
        <v>622.35</v>
      </c>
      <c r="E19">
        <v>603.1</v>
      </c>
      <c r="F19" t="s">
        <v>372</v>
      </c>
      <c r="G19" s="1">
        <v>2.18E-2</v>
      </c>
    </row>
    <row r="20" spans="1:7" x14ac:dyDescent="0.35">
      <c r="A20" s="3">
        <v>45316</v>
      </c>
      <c r="B20">
        <v>612.75</v>
      </c>
      <c r="C20">
        <v>618.5</v>
      </c>
      <c r="D20">
        <v>623.79999999999995</v>
      </c>
      <c r="E20">
        <v>606.25</v>
      </c>
      <c r="F20" t="s">
        <v>610</v>
      </c>
      <c r="G20" s="1">
        <v>-8.9999999999999993E-3</v>
      </c>
    </row>
    <row r="21" spans="1:7" x14ac:dyDescent="0.35">
      <c r="A21" s="3">
        <v>45320</v>
      </c>
      <c r="B21">
        <v>622.95000000000005</v>
      </c>
      <c r="C21">
        <v>619</v>
      </c>
      <c r="D21">
        <v>629.5</v>
      </c>
      <c r="E21">
        <v>615.6</v>
      </c>
      <c r="F21" t="s">
        <v>609</v>
      </c>
      <c r="G21" s="1">
        <v>1.66E-2</v>
      </c>
    </row>
    <row r="22" spans="1:7" x14ac:dyDescent="0.35">
      <c r="A22" s="3">
        <v>45321</v>
      </c>
      <c r="B22">
        <v>626.75</v>
      </c>
      <c r="C22">
        <v>625.45000000000005</v>
      </c>
      <c r="D22">
        <v>633.5</v>
      </c>
      <c r="E22">
        <v>624.20000000000005</v>
      </c>
      <c r="F22" t="s">
        <v>608</v>
      </c>
      <c r="G22" s="1">
        <v>6.1000000000000004E-3</v>
      </c>
    </row>
    <row r="23" spans="1:7" x14ac:dyDescent="0.35">
      <c r="A23" s="3">
        <v>45322</v>
      </c>
      <c r="B23">
        <v>640.5</v>
      </c>
      <c r="C23">
        <v>626.4</v>
      </c>
      <c r="D23">
        <v>643.20000000000005</v>
      </c>
      <c r="E23">
        <v>622</v>
      </c>
      <c r="F23" t="s">
        <v>607</v>
      </c>
      <c r="G23" s="1">
        <v>2.1899999999999999E-2</v>
      </c>
    </row>
    <row r="24" spans="1:7" x14ac:dyDescent="0.35">
      <c r="A24" s="3">
        <v>45323</v>
      </c>
      <c r="B24">
        <v>647.65</v>
      </c>
      <c r="C24">
        <v>642.75</v>
      </c>
      <c r="D24">
        <v>652.95000000000005</v>
      </c>
      <c r="E24">
        <v>633.25</v>
      </c>
      <c r="F24" t="s">
        <v>606</v>
      </c>
      <c r="G24" s="1">
        <v>1.12E-2</v>
      </c>
    </row>
    <row r="25" spans="1:7" x14ac:dyDescent="0.35">
      <c r="A25" s="3">
        <v>45324</v>
      </c>
      <c r="B25">
        <v>649.65</v>
      </c>
      <c r="C25">
        <v>652</v>
      </c>
      <c r="D25">
        <v>660.55</v>
      </c>
      <c r="E25">
        <v>646.70000000000005</v>
      </c>
      <c r="F25" t="s">
        <v>605</v>
      </c>
      <c r="G25" s="1">
        <v>3.0999999999999999E-3</v>
      </c>
    </row>
    <row r="26" spans="1:7" x14ac:dyDescent="0.35">
      <c r="A26" s="3">
        <v>45327</v>
      </c>
      <c r="B26">
        <v>642.95000000000005</v>
      </c>
      <c r="C26">
        <v>647.1</v>
      </c>
      <c r="D26">
        <v>654.79999999999995</v>
      </c>
      <c r="E26">
        <v>638.75</v>
      </c>
      <c r="F26" t="s">
        <v>604</v>
      </c>
      <c r="G26" s="1">
        <v>-1.03E-2</v>
      </c>
    </row>
    <row r="27" spans="1:7" x14ac:dyDescent="0.35">
      <c r="A27" s="3">
        <v>45328</v>
      </c>
      <c r="B27">
        <v>650.25</v>
      </c>
      <c r="C27">
        <v>644.45000000000005</v>
      </c>
      <c r="D27">
        <v>655</v>
      </c>
      <c r="E27">
        <v>637.70000000000005</v>
      </c>
      <c r="F27" t="s">
        <v>603</v>
      </c>
      <c r="G27" s="1">
        <v>1.14E-2</v>
      </c>
    </row>
    <row r="28" spans="1:7" x14ac:dyDescent="0.35">
      <c r="A28" s="3">
        <v>45329</v>
      </c>
      <c r="B28">
        <v>675.25</v>
      </c>
      <c r="C28">
        <v>655.04999999999995</v>
      </c>
      <c r="D28">
        <v>677.95</v>
      </c>
      <c r="E28">
        <v>655</v>
      </c>
      <c r="F28" t="s">
        <v>602</v>
      </c>
      <c r="G28" s="1">
        <v>3.8399999999999997E-2</v>
      </c>
    </row>
    <row r="29" spans="1:7" x14ac:dyDescent="0.35">
      <c r="A29" s="3">
        <v>45330</v>
      </c>
      <c r="B29">
        <v>699.55</v>
      </c>
      <c r="C29">
        <v>680.4</v>
      </c>
      <c r="D29">
        <v>718.9</v>
      </c>
      <c r="E29">
        <v>678.5</v>
      </c>
      <c r="F29" t="s">
        <v>601</v>
      </c>
      <c r="G29" s="1">
        <v>3.5999999999999997E-2</v>
      </c>
    </row>
    <row r="30" spans="1:7" x14ac:dyDescent="0.35">
      <c r="A30" s="3">
        <v>45331</v>
      </c>
      <c r="B30">
        <v>725.25</v>
      </c>
      <c r="C30">
        <v>703.65</v>
      </c>
      <c r="D30">
        <v>728.35</v>
      </c>
      <c r="E30">
        <v>694.2</v>
      </c>
      <c r="F30" t="s">
        <v>600</v>
      </c>
      <c r="G30" s="1">
        <v>3.6700000000000003E-2</v>
      </c>
    </row>
    <row r="31" spans="1:7" x14ac:dyDescent="0.35">
      <c r="A31" s="3">
        <v>45334</v>
      </c>
      <c r="B31">
        <v>707.9</v>
      </c>
      <c r="C31">
        <v>726</v>
      </c>
      <c r="D31">
        <v>726</v>
      </c>
      <c r="E31">
        <v>704.5</v>
      </c>
      <c r="F31" t="s">
        <v>599</v>
      </c>
      <c r="G31" s="1">
        <v>-2.3900000000000001E-2</v>
      </c>
    </row>
    <row r="32" spans="1:7" x14ac:dyDescent="0.35">
      <c r="A32" s="3">
        <v>45335</v>
      </c>
      <c r="B32">
        <v>713.45</v>
      </c>
      <c r="C32">
        <v>708.55</v>
      </c>
      <c r="D32">
        <v>718</v>
      </c>
      <c r="E32">
        <v>702.15</v>
      </c>
      <c r="F32" t="s">
        <v>598</v>
      </c>
      <c r="G32" s="1">
        <v>7.7999999999999996E-3</v>
      </c>
    </row>
    <row r="33" spans="1:7" x14ac:dyDescent="0.35">
      <c r="A33" s="3">
        <v>45336</v>
      </c>
      <c r="B33">
        <v>743.4</v>
      </c>
      <c r="C33">
        <v>705.55</v>
      </c>
      <c r="D33">
        <v>748.5</v>
      </c>
      <c r="E33">
        <v>705.55</v>
      </c>
      <c r="F33" t="s">
        <v>597</v>
      </c>
      <c r="G33" s="1">
        <v>4.2000000000000003E-2</v>
      </c>
    </row>
    <row r="34" spans="1:7" x14ac:dyDescent="0.35">
      <c r="A34" s="3">
        <v>45337</v>
      </c>
      <c r="B34">
        <v>761.7</v>
      </c>
      <c r="C34">
        <v>747.7</v>
      </c>
      <c r="D34">
        <v>764</v>
      </c>
      <c r="E34">
        <v>741.65</v>
      </c>
      <c r="F34" t="s">
        <v>596</v>
      </c>
      <c r="G34" s="1">
        <v>2.46E-2</v>
      </c>
    </row>
    <row r="35" spans="1:7" x14ac:dyDescent="0.35">
      <c r="A35" s="3">
        <v>45338</v>
      </c>
      <c r="B35">
        <v>754.7</v>
      </c>
      <c r="C35">
        <v>763.45</v>
      </c>
      <c r="D35">
        <v>774.6</v>
      </c>
      <c r="E35">
        <v>753.35</v>
      </c>
      <c r="F35" t="s">
        <v>595</v>
      </c>
      <c r="G35" s="1">
        <v>-9.1999999999999998E-3</v>
      </c>
    </row>
    <row r="36" spans="1:7" x14ac:dyDescent="0.35">
      <c r="A36" s="3">
        <v>45341</v>
      </c>
      <c r="B36">
        <v>759.25</v>
      </c>
      <c r="C36">
        <v>758.7</v>
      </c>
      <c r="D36">
        <v>765</v>
      </c>
      <c r="E36">
        <v>750</v>
      </c>
      <c r="F36" t="s">
        <v>594</v>
      </c>
      <c r="G36" s="1">
        <v>6.0000000000000001E-3</v>
      </c>
    </row>
    <row r="37" spans="1:7" x14ac:dyDescent="0.35">
      <c r="A37" s="3">
        <v>45342</v>
      </c>
      <c r="B37">
        <v>760.1</v>
      </c>
      <c r="C37">
        <v>759.05</v>
      </c>
      <c r="D37">
        <v>763.5</v>
      </c>
      <c r="E37">
        <v>754</v>
      </c>
      <c r="F37" t="s">
        <v>593</v>
      </c>
      <c r="G37" s="1">
        <v>1.1000000000000001E-3</v>
      </c>
    </row>
    <row r="38" spans="1:7" x14ac:dyDescent="0.35">
      <c r="A38" s="3">
        <v>45343</v>
      </c>
      <c r="B38">
        <v>771.5</v>
      </c>
      <c r="C38">
        <v>760.65</v>
      </c>
      <c r="D38">
        <v>777.5</v>
      </c>
      <c r="E38">
        <v>759.6</v>
      </c>
      <c r="F38" t="s">
        <v>592</v>
      </c>
      <c r="G38" s="1">
        <v>1.4999999999999999E-2</v>
      </c>
    </row>
    <row r="39" spans="1:7" x14ac:dyDescent="0.35">
      <c r="A39" s="3">
        <v>45344</v>
      </c>
      <c r="B39">
        <v>765.9</v>
      </c>
      <c r="C39">
        <v>773</v>
      </c>
      <c r="D39">
        <v>773</v>
      </c>
      <c r="E39">
        <v>757</v>
      </c>
      <c r="F39" t="s">
        <v>591</v>
      </c>
      <c r="G39" s="1">
        <v>-7.3000000000000001E-3</v>
      </c>
    </row>
    <row r="40" spans="1:7" x14ac:dyDescent="0.35">
      <c r="A40" s="3">
        <v>45345</v>
      </c>
      <c r="B40">
        <v>759.05</v>
      </c>
      <c r="C40">
        <v>765.9</v>
      </c>
      <c r="D40">
        <v>770.5</v>
      </c>
      <c r="E40">
        <v>755</v>
      </c>
      <c r="F40" t="s">
        <v>590</v>
      </c>
      <c r="G40" s="1">
        <v>-8.8999999999999999E-3</v>
      </c>
    </row>
    <row r="41" spans="1:7" x14ac:dyDescent="0.35">
      <c r="A41" s="3">
        <v>45348</v>
      </c>
      <c r="B41">
        <v>758.9</v>
      </c>
      <c r="C41">
        <v>755</v>
      </c>
      <c r="D41">
        <v>766.35</v>
      </c>
      <c r="E41">
        <v>752.7</v>
      </c>
      <c r="F41" t="s">
        <v>562</v>
      </c>
      <c r="G41" s="1">
        <v>-2.0000000000000001E-4</v>
      </c>
    </row>
    <row r="42" spans="1:7" x14ac:dyDescent="0.35">
      <c r="A42" s="3">
        <v>45349</v>
      </c>
      <c r="B42">
        <v>749.85</v>
      </c>
      <c r="C42">
        <v>758.9</v>
      </c>
      <c r="D42">
        <v>762.35</v>
      </c>
      <c r="E42">
        <v>742.2</v>
      </c>
      <c r="F42" t="s">
        <v>589</v>
      </c>
      <c r="G42" s="1">
        <v>-1.1900000000000001E-2</v>
      </c>
    </row>
    <row r="43" spans="1:7" x14ac:dyDescent="0.35">
      <c r="A43" s="3">
        <v>45350</v>
      </c>
      <c r="B43">
        <v>742.5</v>
      </c>
      <c r="C43">
        <v>749.85</v>
      </c>
      <c r="D43">
        <v>756.75</v>
      </c>
      <c r="E43">
        <v>741</v>
      </c>
      <c r="F43" t="s">
        <v>588</v>
      </c>
      <c r="G43" s="1">
        <v>-9.7999999999999997E-3</v>
      </c>
    </row>
    <row r="44" spans="1:7" x14ac:dyDescent="0.35">
      <c r="A44" s="3">
        <v>45351</v>
      </c>
      <c r="B44">
        <v>748.1</v>
      </c>
      <c r="C44">
        <v>743.9</v>
      </c>
      <c r="D44">
        <v>753.9</v>
      </c>
      <c r="E44">
        <v>737.15</v>
      </c>
      <c r="F44" t="s">
        <v>372</v>
      </c>
      <c r="G44" s="1">
        <v>7.4999999999999997E-3</v>
      </c>
    </row>
    <row r="45" spans="1:7" x14ac:dyDescent="0.35">
      <c r="A45" s="3">
        <v>45352</v>
      </c>
      <c r="B45">
        <v>769.15</v>
      </c>
      <c r="C45">
        <v>752</v>
      </c>
      <c r="D45">
        <v>772</v>
      </c>
      <c r="E45">
        <v>751.95</v>
      </c>
      <c r="F45" t="s">
        <v>587</v>
      </c>
      <c r="G45" s="1">
        <v>2.81E-2</v>
      </c>
    </row>
    <row r="46" spans="1:7" x14ac:dyDescent="0.35">
      <c r="A46" s="3">
        <v>45353</v>
      </c>
      <c r="B46">
        <v>773.3</v>
      </c>
      <c r="C46">
        <v>770.35</v>
      </c>
      <c r="D46">
        <v>777</v>
      </c>
      <c r="E46">
        <v>769</v>
      </c>
      <c r="F46" t="s">
        <v>64</v>
      </c>
      <c r="G46" s="1">
        <v>5.4000000000000003E-3</v>
      </c>
    </row>
    <row r="47" spans="1:7" x14ac:dyDescent="0.35">
      <c r="A47" s="3">
        <v>45355</v>
      </c>
      <c r="B47">
        <v>772.05</v>
      </c>
      <c r="C47">
        <v>774.4</v>
      </c>
      <c r="D47">
        <v>777</v>
      </c>
      <c r="E47">
        <v>769</v>
      </c>
      <c r="F47" t="s">
        <v>586</v>
      </c>
      <c r="G47" s="1">
        <v>-1.6000000000000001E-3</v>
      </c>
    </row>
    <row r="48" spans="1:7" x14ac:dyDescent="0.35">
      <c r="A48" s="3">
        <v>45356</v>
      </c>
      <c r="B48">
        <v>783.95</v>
      </c>
      <c r="C48">
        <v>769.5</v>
      </c>
      <c r="D48">
        <v>786.95</v>
      </c>
      <c r="E48">
        <v>769.1</v>
      </c>
      <c r="F48" t="s">
        <v>585</v>
      </c>
      <c r="G48" s="1">
        <v>1.54E-2</v>
      </c>
    </row>
    <row r="49" spans="1:7" x14ac:dyDescent="0.35">
      <c r="A49" s="3">
        <v>45357</v>
      </c>
      <c r="B49">
        <v>783.9</v>
      </c>
      <c r="C49">
        <v>783.65</v>
      </c>
      <c r="D49">
        <v>790.3</v>
      </c>
      <c r="E49">
        <v>772.9</v>
      </c>
      <c r="F49" t="s">
        <v>584</v>
      </c>
      <c r="G49" s="1">
        <v>-1E-4</v>
      </c>
    </row>
    <row r="50" spans="1:7" x14ac:dyDescent="0.35">
      <c r="A50" s="3">
        <v>45358</v>
      </c>
      <c r="B50">
        <v>788.05</v>
      </c>
      <c r="C50">
        <v>790</v>
      </c>
      <c r="D50">
        <v>793.4</v>
      </c>
      <c r="E50">
        <v>783</v>
      </c>
      <c r="F50" t="s">
        <v>583</v>
      </c>
      <c r="G50" s="1">
        <v>5.3E-3</v>
      </c>
    </row>
    <row r="51" spans="1:7" x14ac:dyDescent="0.35">
      <c r="A51" s="3">
        <v>45362</v>
      </c>
      <c r="B51">
        <v>773.7</v>
      </c>
      <c r="C51">
        <v>790</v>
      </c>
      <c r="D51">
        <v>792.8</v>
      </c>
      <c r="E51">
        <v>770.55</v>
      </c>
      <c r="F51" t="s">
        <v>582</v>
      </c>
      <c r="G51" s="1">
        <v>-1.8200000000000001E-2</v>
      </c>
    </row>
    <row r="52" spans="1:7" x14ac:dyDescent="0.35">
      <c r="A52" s="3">
        <v>45363</v>
      </c>
      <c r="B52">
        <v>759.7</v>
      </c>
      <c r="C52">
        <v>770</v>
      </c>
      <c r="D52">
        <v>777.75</v>
      </c>
      <c r="E52">
        <v>757.35</v>
      </c>
      <c r="F52" t="s">
        <v>324</v>
      </c>
      <c r="G52" s="1">
        <v>-1.8100000000000002E-2</v>
      </c>
    </row>
    <row r="53" spans="1:7" x14ac:dyDescent="0.35">
      <c r="A53" s="3">
        <v>45364</v>
      </c>
      <c r="B53">
        <v>747.25</v>
      </c>
      <c r="C53">
        <v>758.65</v>
      </c>
      <c r="D53">
        <v>763.7</v>
      </c>
      <c r="E53">
        <v>743</v>
      </c>
      <c r="F53" t="s">
        <v>581</v>
      </c>
      <c r="G53" s="1">
        <v>-1.6400000000000001E-2</v>
      </c>
    </row>
    <row r="54" spans="1:7" x14ac:dyDescent="0.35">
      <c r="A54" s="3">
        <v>45365</v>
      </c>
      <c r="B54">
        <v>741.05</v>
      </c>
      <c r="C54">
        <v>749.9</v>
      </c>
      <c r="D54">
        <v>750.8</v>
      </c>
      <c r="E54">
        <v>734.05</v>
      </c>
      <c r="F54" t="s">
        <v>580</v>
      </c>
      <c r="G54" s="1">
        <v>-8.3000000000000001E-3</v>
      </c>
    </row>
    <row r="55" spans="1:7" x14ac:dyDescent="0.35">
      <c r="A55" s="3">
        <v>45366</v>
      </c>
      <c r="B55">
        <v>731.9</v>
      </c>
      <c r="C55">
        <v>739.25</v>
      </c>
      <c r="D55">
        <v>746.55</v>
      </c>
      <c r="E55">
        <v>723</v>
      </c>
      <c r="F55" t="s">
        <v>579</v>
      </c>
      <c r="G55" s="1">
        <v>-1.23E-2</v>
      </c>
    </row>
    <row r="56" spans="1:7" x14ac:dyDescent="0.35">
      <c r="A56" s="3">
        <v>45369</v>
      </c>
      <c r="B56">
        <v>730.95</v>
      </c>
      <c r="C56">
        <v>727.1</v>
      </c>
      <c r="D56">
        <v>737.9</v>
      </c>
      <c r="E56">
        <v>722.1</v>
      </c>
      <c r="F56" t="s">
        <v>578</v>
      </c>
      <c r="G56" s="1">
        <v>-1.2999999999999999E-3</v>
      </c>
    </row>
    <row r="57" spans="1:7" x14ac:dyDescent="0.35">
      <c r="A57" s="3">
        <v>45370</v>
      </c>
      <c r="B57">
        <v>723.8</v>
      </c>
      <c r="C57">
        <v>730</v>
      </c>
      <c r="D57">
        <v>734.35</v>
      </c>
      <c r="E57">
        <v>721.15</v>
      </c>
      <c r="F57" t="s">
        <v>577</v>
      </c>
      <c r="G57" s="1">
        <v>-9.7999999999999997E-3</v>
      </c>
    </row>
    <row r="58" spans="1:7" x14ac:dyDescent="0.35">
      <c r="A58" s="3">
        <v>45371</v>
      </c>
      <c r="B58">
        <v>736.25</v>
      </c>
      <c r="C58">
        <v>725.15</v>
      </c>
      <c r="D58">
        <v>738.95</v>
      </c>
      <c r="E58">
        <v>719.8</v>
      </c>
      <c r="F58" t="s">
        <v>576</v>
      </c>
      <c r="G58" s="1">
        <v>1.72E-2</v>
      </c>
    </row>
    <row r="59" spans="1:7" x14ac:dyDescent="0.35">
      <c r="A59" s="3">
        <v>45372</v>
      </c>
      <c r="B59">
        <v>744.3</v>
      </c>
      <c r="C59">
        <v>742</v>
      </c>
      <c r="D59">
        <v>750.6</v>
      </c>
      <c r="E59">
        <v>740.55</v>
      </c>
      <c r="F59" t="s">
        <v>575</v>
      </c>
      <c r="G59" s="1">
        <v>1.09E-2</v>
      </c>
    </row>
    <row r="60" spans="1:7" x14ac:dyDescent="0.35">
      <c r="A60" s="3">
        <v>45373</v>
      </c>
      <c r="B60">
        <v>746.7</v>
      </c>
      <c r="C60">
        <v>743.85</v>
      </c>
      <c r="D60">
        <v>748.8</v>
      </c>
      <c r="E60">
        <v>741.4</v>
      </c>
      <c r="F60" t="s">
        <v>238</v>
      </c>
      <c r="G60" s="1">
        <v>3.2000000000000002E-3</v>
      </c>
    </row>
    <row r="61" spans="1:7" x14ac:dyDescent="0.35">
      <c r="A61" s="3">
        <v>45377</v>
      </c>
      <c r="B61">
        <v>740.05</v>
      </c>
      <c r="C61">
        <v>743.05</v>
      </c>
      <c r="D61">
        <v>747.85</v>
      </c>
      <c r="E61">
        <v>738.5</v>
      </c>
      <c r="F61" t="s">
        <v>574</v>
      </c>
      <c r="G61" s="1">
        <v>-8.8999999999999999E-3</v>
      </c>
    </row>
    <row r="62" spans="1:7" x14ac:dyDescent="0.35">
      <c r="A62" s="3">
        <v>45378</v>
      </c>
      <c r="B62">
        <v>733.3</v>
      </c>
      <c r="C62">
        <v>743</v>
      </c>
      <c r="D62">
        <v>745.85</v>
      </c>
      <c r="E62">
        <v>730.2</v>
      </c>
      <c r="F62" t="s">
        <v>573</v>
      </c>
      <c r="G62" s="1">
        <v>-9.1000000000000004E-3</v>
      </c>
    </row>
    <row r="63" spans="1:7" x14ac:dyDescent="0.35">
      <c r="A63" s="3">
        <v>45379</v>
      </c>
      <c r="B63">
        <v>752.35</v>
      </c>
      <c r="C63">
        <v>737.75</v>
      </c>
      <c r="D63">
        <v>759.55</v>
      </c>
      <c r="E63">
        <v>736.9</v>
      </c>
      <c r="F63" t="s">
        <v>572</v>
      </c>
      <c r="G63" s="1">
        <v>2.5999999999999999E-2</v>
      </c>
    </row>
    <row r="64" spans="1:7" x14ac:dyDescent="0.35">
      <c r="A64" s="3">
        <v>45383</v>
      </c>
      <c r="B64">
        <v>758.3</v>
      </c>
      <c r="C64">
        <v>759.05</v>
      </c>
      <c r="D64">
        <v>761.5</v>
      </c>
      <c r="E64">
        <v>752.1</v>
      </c>
      <c r="F64" t="s">
        <v>571</v>
      </c>
      <c r="G64" s="1">
        <v>7.9000000000000008E-3</v>
      </c>
    </row>
    <row r="65" spans="1:7" x14ac:dyDescent="0.35">
      <c r="A65" s="3">
        <v>45384</v>
      </c>
      <c r="B65">
        <v>766.4</v>
      </c>
      <c r="C65">
        <v>758.2</v>
      </c>
      <c r="D65">
        <v>768.75</v>
      </c>
      <c r="E65">
        <v>753.35</v>
      </c>
      <c r="F65" t="s">
        <v>570</v>
      </c>
      <c r="G65" s="1">
        <v>1.0699999999999999E-2</v>
      </c>
    </row>
    <row r="66" spans="1:7" x14ac:dyDescent="0.35">
      <c r="A66" s="3">
        <v>45385</v>
      </c>
      <c r="B66">
        <v>771.05</v>
      </c>
      <c r="C66">
        <v>764.9</v>
      </c>
      <c r="D66">
        <v>772.6</v>
      </c>
      <c r="E66">
        <v>760.15</v>
      </c>
      <c r="F66" t="s">
        <v>569</v>
      </c>
      <c r="G66" s="1">
        <v>6.1000000000000004E-3</v>
      </c>
    </row>
    <row r="67" spans="1:7" x14ac:dyDescent="0.35">
      <c r="A67" s="3">
        <v>45386</v>
      </c>
      <c r="B67">
        <v>759.3</v>
      </c>
      <c r="C67">
        <v>775</v>
      </c>
      <c r="D67">
        <v>775.3</v>
      </c>
      <c r="E67">
        <v>758.1</v>
      </c>
      <c r="F67" t="s">
        <v>568</v>
      </c>
      <c r="G67" s="1">
        <v>-1.52E-2</v>
      </c>
    </row>
    <row r="68" spans="1:7" x14ac:dyDescent="0.35">
      <c r="A68" s="3">
        <v>45387</v>
      </c>
      <c r="B68">
        <v>764.75</v>
      </c>
      <c r="C68">
        <v>757.95</v>
      </c>
      <c r="D68">
        <v>767.7</v>
      </c>
      <c r="E68">
        <v>752.6</v>
      </c>
      <c r="F68" t="s">
        <v>567</v>
      </c>
      <c r="G68" s="1">
        <v>7.1999999999999998E-3</v>
      </c>
    </row>
    <row r="69" spans="1:7" x14ac:dyDescent="0.35">
      <c r="A69" s="3">
        <v>45390</v>
      </c>
      <c r="B69">
        <v>768.3</v>
      </c>
      <c r="C69">
        <v>766.05</v>
      </c>
      <c r="D69">
        <v>770</v>
      </c>
      <c r="E69">
        <v>761.8</v>
      </c>
      <c r="F69" t="s">
        <v>566</v>
      </c>
      <c r="G69" s="1">
        <v>4.5999999999999999E-3</v>
      </c>
    </row>
    <row r="70" spans="1:7" x14ac:dyDescent="0.35">
      <c r="A70" s="3">
        <v>45391</v>
      </c>
      <c r="B70">
        <v>764.2</v>
      </c>
      <c r="C70">
        <v>768.45</v>
      </c>
      <c r="D70">
        <v>772.45</v>
      </c>
      <c r="E70">
        <v>761.1</v>
      </c>
      <c r="F70" t="s">
        <v>565</v>
      </c>
      <c r="G70" s="1">
        <v>-5.3E-3</v>
      </c>
    </row>
    <row r="71" spans="1:7" x14ac:dyDescent="0.35">
      <c r="A71" s="3">
        <v>45392</v>
      </c>
      <c r="B71">
        <v>779.05</v>
      </c>
      <c r="C71">
        <v>766.5</v>
      </c>
      <c r="D71">
        <v>780.7</v>
      </c>
      <c r="E71">
        <v>763.65</v>
      </c>
      <c r="F71" t="s">
        <v>564</v>
      </c>
      <c r="G71" s="1">
        <v>1.9400000000000001E-2</v>
      </c>
    </row>
    <row r="72" spans="1:7" x14ac:dyDescent="0.35">
      <c r="A72" s="3">
        <v>45394</v>
      </c>
      <c r="B72">
        <v>766.3</v>
      </c>
      <c r="C72">
        <v>777.25</v>
      </c>
      <c r="D72">
        <v>779.5</v>
      </c>
      <c r="E72">
        <v>764.8</v>
      </c>
      <c r="F72" t="s">
        <v>563</v>
      </c>
      <c r="G72" s="1">
        <v>-1.6400000000000001E-2</v>
      </c>
    </row>
    <row r="73" spans="1:7" x14ac:dyDescent="0.35">
      <c r="A73" s="3">
        <v>45397</v>
      </c>
      <c r="B73">
        <v>757.5</v>
      </c>
      <c r="C73">
        <v>759.8</v>
      </c>
      <c r="D73">
        <v>763.3</v>
      </c>
      <c r="E73">
        <v>748.75</v>
      </c>
      <c r="F73" t="s">
        <v>562</v>
      </c>
      <c r="G73" s="1">
        <v>-1.15E-2</v>
      </c>
    </row>
    <row r="74" spans="1:7" x14ac:dyDescent="0.35">
      <c r="A74" s="3">
        <v>45398</v>
      </c>
      <c r="B74">
        <v>751.7</v>
      </c>
      <c r="C74">
        <v>751.25</v>
      </c>
      <c r="D74">
        <v>754.9</v>
      </c>
      <c r="E74">
        <v>744.4</v>
      </c>
      <c r="F74" t="s">
        <v>561</v>
      </c>
      <c r="G74" s="1">
        <v>-7.7000000000000002E-3</v>
      </c>
    </row>
    <row r="75" spans="1:7" x14ac:dyDescent="0.35">
      <c r="A75" s="3">
        <v>45400</v>
      </c>
      <c r="B75">
        <v>744.8</v>
      </c>
      <c r="C75">
        <v>752.05</v>
      </c>
      <c r="D75">
        <v>759.95</v>
      </c>
      <c r="E75">
        <v>742</v>
      </c>
      <c r="F75" t="s">
        <v>560</v>
      </c>
      <c r="G75" s="1">
        <v>-9.1999999999999998E-3</v>
      </c>
    </row>
    <row r="76" spans="1:7" x14ac:dyDescent="0.35">
      <c r="A76" s="3">
        <v>45401</v>
      </c>
      <c r="B76">
        <v>750.45</v>
      </c>
      <c r="C76">
        <v>734.5</v>
      </c>
      <c r="D76">
        <v>752</v>
      </c>
      <c r="E76">
        <v>732.05</v>
      </c>
      <c r="F76" t="s">
        <v>559</v>
      </c>
      <c r="G76" s="1">
        <v>7.6E-3</v>
      </c>
    </row>
    <row r="77" spans="1:7" x14ac:dyDescent="0.35">
      <c r="A77" s="3">
        <v>45404</v>
      </c>
      <c r="B77">
        <v>766.1</v>
      </c>
      <c r="C77">
        <v>754.15</v>
      </c>
      <c r="D77">
        <v>769</v>
      </c>
      <c r="E77">
        <v>750.45</v>
      </c>
      <c r="F77" t="s">
        <v>558</v>
      </c>
      <c r="G77" s="1">
        <v>2.0899999999999998E-2</v>
      </c>
    </row>
    <row r="78" spans="1:7" x14ac:dyDescent="0.35">
      <c r="A78" s="3">
        <v>45405</v>
      </c>
      <c r="B78">
        <v>773</v>
      </c>
      <c r="C78">
        <v>770.35</v>
      </c>
      <c r="D78">
        <v>777.7</v>
      </c>
      <c r="E78">
        <v>765.55</v>
      </c>
      <c r="F78" t="s">
        <v>557</v>
      </c>
      <c r="G78" s="1">
        <v>8.9999999999999993E-3</v>
      </c>
    </row>
    <row r="79" spans="1:7" x14ac:dyDescent="0.35">
      <c r="A79" s="3">
        <v>45406</v>
      </c>
      <c r="B79">
        <v>773.1</v>
      </c>
      <c r="C79">
        <v>778.5</v>
      </c>
      <c r="D79">
        <v>778.5</v>
      </c>
      <c r="E79">
        <v>770.2</v>
      </c>
      <c r="F79" t="s">
        <v>556</v>
      </c>
      <c r="G79" s="1">
        <v>1E-4</v>
      </c>
    </row>
    <row r="80" spans="1:7" x14ac:dyDescent="0.35">
      <c r="A80" s="3">
        <v>45407</v>
      </c>
      <c r="B80">
        <v>812.7</v>
      </c>
      <c r="C80">
        <v>770.65</v>
      </c>
      <c r="D80">
        <v>814.4</v>
      </c>
      <c r="E80">
        <v>769.65</v>
      </c>
      <c r="F80" t="s">
        <v>555</v>
      </c>
      <c r="G80" s="1">
        <v>5.1200000000000002E-2</v>
      </c>
    </row>
    <row r="81" spans="1:7" x14ac:dyDescent="0.35">
      <c r="A81" s="3">
        <v>45408</v>
      </c>
      <c r="B81">
        <v>801.3</v>
      </c>
      <c r="C81">
        <v>815.9</v>
      </c>
      <c r="D81">
        <v>816.9</v>
      </c>
      <c r="E81">
        <v>798.9</v>
      </c>
      <c r="F81" t="s">
        <v>554</v>
      </c>
      <c r="G81" s="1">
        <v>-1.4E-2</v>
      </c>
    </row>
    <row r="82" spans="1:7" x14ac:dyDescent="0.35">
      <c r="A82" s="3">
        <v>45411</v>
      </c>
      <c r="B82">
        <v>826.5</v>
      </c>
      <c r="C82">
        <v>807</v>
      </c>
      <c r="D82">
        <v>831.25</v>
      </c>
      <c r="E82">
        <v>798.7</v>
      </c>
      <c r="F82" t="s">
        <v>553</v>
      </c>
      <c r="G82" s="1">
        <v>3.1399999999999997E-2</v>
      </c>
    </row>
    <row r="83" spans="1:7" x14ac:dyDescent="0.35">
      <c r="A83" s="3">
        <v>45412</v>
      </c>
      <c r="B83">
        <v>826.25</v>
      </c>
      <c r="C83">
        <v>826.5</v>
      </c>
      <c r="D83">
        <v>834.85</v>
      </c>
      <c r="E83">
        <v>819.9</v>
      </c>
      <c r="F83" t="s">
        <v>552</v>
      </c>
      <c r="G83" s="1">
        <v>-2.9999999999999997E-4</v>
      </c>
    </row>
    <row r="84" spans="1:7" x14ac:dyDescent="0.35">
      <c r="A84" s="3">
        <v>45414</v>
      </c>
      <c r="B84">
        <v>830.05</v>
      </c>
      <c r="C84">
        <v>826.9</v>
      </c>
      <c r="D84">
        <v>833.9</v>
      </c>
      <c r="E84">
        <v>825</v>
      </c>
      <c r="F84" t="s">
        <v>551</v>
      </c>
      <c r="G84" s="1">
        <v>4.5999999999999999E-3</v>
      </c>
    </row>
    <row r="85" spans="1:7" x14ac:dyDescent="0.35">
      <c r="A85" s="3">
        <v>45415</v>
      </c>
      <c r="B85">
        <v>831.45</v>
      </c>
      <c r="C85">
        <v>834.8</v>
      </c>
      <c r="D85">
        <v>836.2</v>
      </c>
      <c r="E85">
        <v>820</v>
      </c>
      <c r="F85" t="s">
        <v>550</v>
      </c>
      <c r="G85" s="1">
        <v>1.6999999999999999E-3</v>
      </c>
    </row>
    <row r="86" spans="1:7" x14ac:dyDescent="0.35">
      <c r="A86" s="3">
        <v>45418</v>
      </c>
      <c r="B86">
        <v>807.8</v>
      </c>
      <c r="C86">
        <v>835</v>
      </c>
      <c r="D86">
        <v>836</v>
      </c>
      <c r="E86">
        <v>803</v>
      </c>
      <c r="F86" t="s">
        <v>549</v>
      </c>
      <c r="G86" s="1">
        <v>-2.8400000000000002E-2</v>
      </c>
    </row>
    <row r="87" spans="1:7" x14ac:dyDescent="0.35">
      <c r="A87" s="3">
        <v>45419</v>
      </c>
      <c r="B87">
        <v>801.9</v>
      </c>
      <c r="C87">
        <v>812</v>
      </c>
      <c r="D87">
        <v>814.65</v>
      </c>
      <c r="E87">
        <v>793.2</v>
      </c>
      <c r="F87" t="s">
        <v>529</v>
      </c>
      <c r="G87" s="1">
        <v>-7.3000000000000001E-3</v>
      </c>
    </row>
    <row r="88" spans="1:7" x14ac:dyDescent="0.35">
      <c r="A88" s="3">
        <v>45420</v>
      </c>
      <c r="B88">
        <v>810.8</v>
      </c>
      <c r="C88">
        <v>802.6</v>
      </c>
      <c r="D88">
        <v>822</v>
      </c>
      <c r="E88">
        <v>799.5</v>
      </c>
      <c r="F88" t="s">
        <v>548</v>
      </c>
      <c r="G88" s="1">
        <v>1.11E-2</v>
      </c>
    </row>
    <row r="89" spans="1:7" x14ac:dyDescent="0.35">
      <c r="A89" s="3">
        <v>45421</v>
      </c>
      <c r="B89">
        <v>819.8</v>
      </c>
      <c r="C89">
        <v>811.9</v>
      </c>
      <c r="D89">
        <v>839.65</v>
      </c>
      <c r="E89">
        <v>803.55</v>
      </c>
      <c r="F89" t="s">
        <v>547</v>
      </c>
      <c r="G89" s="1">
        <v>1.11E-2</v>
      </c>
    </row>
    <row r="90" spans="1:7" x14ac:dyDescent="0.35">
      <c r="A90" s="3">
        <v>45422</v>
      </c>
      <c r="B90">
        <v>817.35</v>
      </c>
      <c r="C90">
        <v>827</v>
      </c>
      <c r="D90">
        <v>832.05</v>
      </c>
      <c r="E90">
        <v>815.6</v>
      </c>
      <c r="F90" t="s">
        <v>544</v>
      </c>
      <c r="G90" s="1">
        <v>-3.0000000000000001E-3</v>
      </c>
    </row>
    <row r="91" spans="1:7" x14ac:dyDescent="0.35">
      <c r="A91" s="3">
        <v>45425</v>
      </c>
      <c r="B91">
        <v>808.8</v>
      </c>
      <c r="C91">
        <v>819.85</v>
      </c>
      <c r="D91">
        <v>819.85</v>
      </c>
      <c r="E91">
        <v>798.6</v>
      </c>
      <c r="F91" t="s">
        <v>546</v>
      </c>
      <c r="G91" s="1">
        <v>-1.0500000000000001E-2</v>
      </c>
    </row>
    <row r="92" spans="1:7" x14ac:dyDescent="0.35">
      <c r="A92" s="3">
        <v>45426</v>
      </c>
      <c r="B92">
        <v>818.2</v>
      </c>
      <c r="C92">
        <v>813</v>
      </c>
      <c r="D92">
        <v>822.4</v>
      </c>
      <c r="E92">
        <v>807.9</v>
      </c>
      <c r="F92" t="s">
        <v>545</v>
      </c>
      <c r="G92" s="1">
        <v>1.1599999999999999E-2</v>
      </c>
    </row>
    <row r="93" spans="1:7" x14ac:dyDescent="0.35">
      <c r="A93" s="3">
        <v>45427</v>
      </c>
      <c r="B93">
        <v>820.3</v>
      </c>
      <c r="C93">
        <v>821</v>
      </c>
      <c r="D93">
        <v>825.3</v>
      </c>
      <c r="E93">
        <v>818.05</v>
      </c>
      <c r="F93" t="s">
        <v>263</v>
      </c>
      <c r="G93" s="1">
        <v>2.5999999999999999E-3</v>
      </c>
    </row>
    <row r="94" spans="1:7" x14ac:dyDescent="0.35">
      <c r="A94" s="3">
        <v>45428</v>
      </c>
      <c r="B94">
        <v>811.95</v>
      </c>
      <c r="C94">
        <v>825.3</v>
      </c>
      <c r="D94">
        <v>826.15</v>
      </c>
      <c r="E94">
        <v>797.35</v>
      </c>
      <c r="F94" t="s">
        <v>544</v>
      </c>
      <c r="G94" s="1">
        <v>-1.0200000000000001E-2</v>
      </c>
    </row>
    <row r="95" spans="1:7" x14ac:dyDescent="0.35">
      <c r="A95" s="3">
        <v>45429</v>
      </c>
      <c r="B95">
        <v>817.85</v>
      </c>
      <c r="C95">
        <v>814.5</v>
      </c>
      <c r="D95">
        <v>822.45</v>
      </c>
      <c r="E95">
        <v>811.2</v>
      </c>
      <c r="F95" t="s">
        <v>543</v>
      </c>
      <c r="G95" s="1">
        <v>7.3000000000000001E-3</v>
      </c>
    </row>
    <row r="96" spans="1:7" x14ac:dyDescent="0.35">
      <c r="A96" s="3">
        <v>45430</v>
      </c>
      <c r="B96">
        <v>821</v>
      </c>
      <c r="C96">
        <v>822</v>
      </c>
      <c r="D96">
        <v>823</v>
      </c>
      <c r="E96">
        <v>819.2</v>
      </c>
      <c r="F96" t="s">
        <v>542</v>
      </c>
      <c r="G96" s="1">
        <v>3.8999999999999998E-3</v>
      </c>
    </row>
    <row r="97" spans="1:7" x14ac:dyDescent="0.35">
      <c r="A97" s="3">
        <v>45433</v>
      </c>
      <c r="B97">
        <v>830.65</v>
      </c>
      <c r="C97">
        <v>821</v>
      </c>
      <c r="D97">
        <v>836.3</v>
      </c>
      <c r="E97">
        <v>819.6</v>
      </c>
      <c r="F97" t="s">
        <v>541</v>
      </c>
      <c r="G97" s="1">
        <v>1.18E-2</v>
      </c>
    </row>
    <row r="98" spans="1:7" x14ac:dyDescent="0.35">
      <c r="A98" s="3">
        <v>45434</v>
      </c>
      <c r="B98">
        <v>818.75</v>
      </c>
      <c r="C98">
        <v>826.55</v>
      </c>
      <c r="D98">
        <v>826.65</v>
      </c>
      <c r="E98">
        <v>813.55</v>
      </c>
      <c r="F98" t="s">
        <v>540</v>
      </c>
      <c r="G98" s="1">
        <v>-1.43E-2</v>
      </c>
    </row>
    <row r="99" spans="1:7" x14ac:dyDescent="0.35">
      <c r="A99" s="3">
        <v>45435</v>
      </c>
      <c r="B99">
        <v>832.1</v>
      </c>
      <c r="C99">
        <v>824.7</v>
      </c>
      <c r="D99">
        <v>835.5</v>
      </c>
      <c r="E99">
        <v>822</v>
      </c>
      <c r="F99" t="s">
        <v>539</v>
      </c>
      <c r="G99" s="1">
        <v>1.6299999999999999E-2</v>
      </c>
    </row>
    <row r="100" spans="1:7" x14ac:dyDescent="0.35">
      <c r="A100" s="3">
        <v>45436</v>
      </c>
      <c r="B100">
        <v>828.6</v>
      </c>
      <c r="C100">
        <v>830</v>
      </c>
      <c r="D100">
        <v>841.25</v>
      </c>
      <c r="E100">
        <v>827</v>
      </c>
      <c r="F100" t="s">
        <v>538</v>
      </c>
      <c r="G100" s="1">
        <v>-4.1999999999999997E-3</v>
      </c>
    </row>
    <row r="101" spans="1:7" x14ac:dyDescent="0.35">
      <c r="A101" s="3">
        <v>45439</v>
      </c>
      <c r="B101">
        <v>833.7</v>
      </c>
      <c r="C101">
        <v>832.6</v>
      </c>
      <c r="D101">
        <v>839.4</v>
      </c>
      <c r="E101">
        <v>823</v>
      </c>
      <c r="F101" t="s">
        <v>295</v>
      </c>
      <c r="G101" s="1">
        <v>6.1999999999999998E-3</v>
      </c>
    </row>
    <row r="102" spans="1:7" x14ac:dyDescent="0.35">
      <c r="A102" s="3">
        <v>45440</v>
      </c>
      <c r="B102">
        <v>831.15</v>
      </c>
      <c r="C102">
        <v>835.7</v>
      </c>
      <c r="D102">
        <v>840.7</v>
      </c>
      <c r="E102">
        <v>823.3</v>
      </c>
      <c r="F102" t="s">
        <v>537</v>
      </c>
      <c r="G102" s="1">
        <v>-3.0999999999999999E-3</v>
      </c>
    </row>
    <row r="103" spans="1:7" x14ac:dyDescent="0.35">
      <c r="A103" s="3">
        <v>45441</v>
      </c>
      <c r="B103">
        <v>822.65</v>
      </c>
      <c r="C103">
        <v>828.4</v>
      </c>
      <c r="D103">
        <v>834.45</v>
      </c>
      <c r="E103">
        <v>819.3</v>
      </c>
      <c r="F103" t="s">
        <v>342</v>
      </c>
      <c r="G103" s="1">
        <v>-1.0200000000000001E-2</v>
      </c>
    </row>
    <row r="104" spans="1:7" x14ac:dyDescent="0.35">
      <c r="A104" s="3">
        <v>45442</v>
      </c>
      <c r="B104">
        <v>825.85</v>
      </c>
      <c r="C104">
        <v>821.4</v>
      </c>
      <c r="D104">
        <v>836</v>
      </c>
      <c r="E104">
        <v>819.3</v>
      </c>
      <c r="F104" t="s">
        <v>536</v>
      </c>
      <c r="G104" s="1">
        <v>3.8999999999999998E-3</v>
      </c>
    </row>
    <row r="105" spans="1:7" x14ac:dyDescent="0.35">
      <c r="A105" s="3">
        <v>45443</v>
      </c>
      <c r="B105">
        <v>830.35</v>
      </c>
      <c r="C105">
        <v>830.7</v>
      </c>
      <c r="D105">
        <v>835</v>
      </c>
      <c r="E105">
        <v>817.1</v>
      </c>
      <c r="F105" t="s">
        <v>535</v>
      </c>
      <c r="G105" s="1">
        <v>5.4000000000000003E-3</v>
      </c>
    </row>
    <row r="106" spans="1:7" x14ac:dyDescent="0.35">
      <c r="A106" s="3">
        <v>45446</v>
      </c>
      <c r="B106">
        <v>905.65</v>
      </c>
      <c r="C106">
        <v>863.55</v>
      </c>
      <c r="D106">
        <v>912</v>
      </c>
      <c r="E106">
        <v>856.75</v>
      </c>
      <c r="F106" t="s">
        <v>534</v>
      </c>
      <c r="G106" s="1">
        <v>9.0700000000000003E-2</v>
      </c>
    </row>
    <row r="107" spans="1:7" x14ac:dyDescent="0.35">
      <c r="A107" s="3">
        <v>45447</v>
      </c>
      <c r="B107">
        <v>775.2</v>
      </c>
      <c r="C107">
        <v>897</v>
      </c>
      <c r="D107">
        <v>897</v>
      </c>
      <c r="E107">
        <v>731.95</v>
      </c>
      <c r="F107" t="s">
        <v>533</v>
      </c>
      <c r="G107" s="1">
        <v>-0.14399999999999999</v>
      </c>
    </row>
    <row r="108" spans="1:7" x14ac:dyDescent="0.35">
      <c r="A108" s="3">
        <v>45448</v>
      </c>
      <c r="B108">
        <v>789.75</v>
      </c>
      <c r="C108">
        <v>790.75</v>
      </c>
      <c r="D108">
        <v>795</v>
      </c>
      <c r="E108">
        <v>744.05</v>
      </c>
      <c r="F108" t="s">
        <v>532</v>
      </c>
      <c r="G108" s="1">
        <v>1.8800000000000001E-2</v>
      </c>
    </row>
    <row r="109" spans="1:7" x14ac:dyDescent="0.35">
      <c r="A109" s="3">
        <v>45449</v>
      </c>
      <c r="B109">
        <v>816.95</v>
      </c>
      <c r="C109">
        <v>800</v>
      </c>
      <c r="D109">
        <v>833.35</v>
      </c>
      <c r="E109">
        <v>796</v>
      </c>
      <c r="F109" t="s">
        <v>531</v>
      </c>
      <c r="G109" s="1">
        <v>3.44E-2</v>
      </c>
    </row>
    <row r="110" spans="1:7" x14ac:dyDescent="0.35">
      <c r="A110" s="3">
        <v>45450</v>
      </c>
      <c r="B110">
        <v>829.95</v>
      </c>
      <c r="C110">
        <v>819.9</v>
      </c>
      <c r="D110">
        <v>831.5</v>
      </c>
      <c r="E110">
        <v>810.5</v>
      </c>
      <c r="F110" t="s">
        <v>530</v>
      </c>
      <c r="G110" s="1">
        <v>1.5900000000000001E-2</v>
      </c>
    </row>
    <row r="111" spans="1:7" x14ac:dyDescent="0.35">
      <c r="A111" s="3">
        <v>45453</v>
      </c>
      <c r="B111">
        <v>831.8</v>
      </c>
      <c r="C111">
        <v>834.15</v>
      </c>
      <c r="D111">
        <v>845.45</v>
      </c>
      <c r="E111">
        <v>829.2</v>
      </c>
      <c r="F111" t="s">
        <v>529</v>
      </c>
      <c r="G111" s="1">
        <v>2.2000000000000001E-3</v>
      </c>
    </row>
    <row r="112" spans="1:7" x14ac:dyDescent="0.35">
      <c r="A112" s="3">
        <v>45454</v>
      </c>
      <c r="B112">
        <v>835.55</v>
      </c>
      <c r="C112">
        <v>836</v>
      </c>
      <c r="D112">
        <v>839.6</v>
      </c>
      <c r="E112">
        <v>829.05</v>
      </c>
      <c r="F112" t="s">
        <v>528</v>
      </c>
      <c r="G112" s="1">
        <v>4.4999999999999997E-3</v>
      </c>
    </row>
    <row r="113" spans="1:7" x14ac:dyDescent="0.35">
      <c r="A113" s="3">
        <v>45455</v>
      </c>
      <c r="B113">
        <v>839.1</v>
      </c>
      <c r="C113">
        <v>837</v>
      </c>
      <c r="D113">
        <v>845.55</v>
      </c>
      <c r="E113">
        <v>833</v>
      </c>
      <c r="F113" t="s">
        <v>527</v>
      </c>
      <c r="G113" s="1">
        <v>4.1999999999999997E-3</v>
      </c>
    </row>
    <row r="114" spans="1:7" x14ac:dyDescent="0.35">
      <c r="A114" s="3">
        <v>45456</v>
      </c>
      <c r="B114">
        <v>843.9</v>
      </c>
      <c r="C114">
        <v>845</v>
      </c>
      <c r="D114">
        <v>845.9</v>
      </c>
      <c r="E114">
        <v>836.1</v>
      </c>
      <c r="F114" t="s">
        <v>290</v>
      </c>
      <c r="G114" s="1">
        <v>5.7000000000000002E-3</v>
      </c>
    </row>
    <row r="115" spans="1:7" x14ac:dyDescent="0.35">
      <c r="A115" s="3">
        <v>45457</v>
      </c>
      <c r="B115">
        <v>839.2</v>
      </c>
      <c r="C115">
        <v>845</v>
      </c>
      <c r="D115">
        <v>849.9</v>
      </c>
      <c r="E115">
        <v>835.1</v>
      </c>
      <c r="F115" t="s">
        <v>355</v>
      </c>
      <c r="G115" s="1">
        <v>-5.5999999999999999E-3</v>
      </c>
    </row>
    <row r="116" spans="1:7" x14ac:dyDescent="0.35">
      <c r="A116" s="3">
        <v>45461</v>
      </c>
      <c r="B116">
        <v>844.9</v>
      </c>
      <c r="C116">
        <v>841.55</v>
      </c>
      <c r="D116">
        <v>851.5</v>
      </c>
      <c r="E116">
        <v>840.25</v>
      </c>
      <c r="F116" t="s">
        <v>526</v>
      </c>
      <c r="G116" s="1">
        <v>6.7999999999999996E-3</v>
      </c>
    </row>
    <row r="117" spans="1:7" x14ac:dyDescent="0.35">
      <c r="A117" s="3">
        <v>45462</v>
      </c>
      <c r="B117">
        <v>852.6</v>
      </c>
      <c r="C117">
        <v>846.8</v>
      </c>
      <c r="D117">
        <v>860.6</v>
      </c>
      <c r="E117">
        <v>841</v>
      </c>
      <c r="F117" t="s">
        <v>525</v>
      </c>
      <c r="G117" s="1">
        <v>9.1000000000000004E-3</v>
      </c>
    </row>
    <row r="118" spans="1:7" x14ac:dyDescent="0.35">
      <c r="A118" s="3">
        <v>45463</v>
      </c>
      <c r="B118">
        <v>843.75</v>
      </c>
      <c r="C118">
        <v>853</v>
      </c>
      <c r="D118">
        <v>853.1</v>
      </c>
      <c r="E118">
        <v>842.35</v>
      </c>
      <c r="F118" t="s">
        <v>524</v>
      </c>
      <c r="G118" s="1">
        <v>-1.04E-2</v>
      </c>
    </row>
    <row r="119" spans="1:7" x14ac:dyDescent="0.35">
      <c r="A119" s="3">
        <v>45464</v>
      </c>
      <c r="B119">
        <v>836.3</v>
      </c>
      <c r="C119">
        <v>844.9</v>
      </c>
      <c r="D119">
        <v>848.05</v>
      </c>
      <c r="E119">
        <v>828.6</v>
      </c>
      <c r="F119" t="s">
        <v>523</v>
      </c>
      <c r="G119" s="1">
        <v>-8.8000000000000005E-3</v>
      </c>
    </row>
    <row r="120" spans="1:7" x14ac:dyDescent="0.35">
      <c r="A120" s="3">
        <v>45467</v>
      </c>
      <c r="B120">
        <v>832.7</v>
      </c>
      <c r="C120">
        <v>831.5</v>
      </c>
      <c r="D120">
        <v>836</v>
      </c>
      <c r="E120">
        <v>821.05</v>
      </c>
      <c r="F120" t="s">
        <v>388</v>
      </c>
      <c r="G120" s="1">
        <v>-4.3E-3</v>
      </c>
    </row>
    <row r="121" spans="1:7" x14ac:dyDescent="0.35">
      <c r="A121" s="3">
        <v>45468</v>
      </c>
      <c r="B121">
        <v>842.25</v>
      </c>
      <c r="C121">
        <v>837</v>
      </c>
      <c r="D121">
        <v>845.85</v>
      </c>
      <c r="E121">
        <v>834.3</v>
      </c>
      <c r="F121" t="s">
        <v>522</v>
      </c>
      <c r="G121" s="1">
        <v>1.15E-2</v>
      </c>
    </row>
    <row r="122" spans="1:7" x14ac:dyDescent="0.35">
      <c r="A122" s="3">
        <v>45469</v>
      </c>
      <c r="B122">
        <v>845.35</v>
      </c>
      <c r="C122">
        <v>839.85</v>
      </c>
      <c r="D122">
        <v>848.8</v>
      </c>
      <c r="E122">
        <v>836</v>
      </c>
      <c r="F122" t="s">
        <v>521</v>
      </c>
      <c r="G122" s="1">
        <v>3.7000000000000002E-3</v>
      </c>
    </row>
    <row r="123" spans="1:7" x14ac:dyDescent="0.35">
      <c r="A123" s="3">
        <v>45470</v>
      </c>
      <c r="B123">
        <v>844</v>
      </c>
      <c r="C123">
        <v>843.9</v>
      </c>
      <c r="D123">
        <v>847.4</v>
      </c>
      <c r="E123">
        <v>838.25</v>
      </c>
      <c r="F123" t="s">
        <v>520</v>
      </c>
      <c r="G123" s="1">
        <v>-1.6000000000000001E-3</v>
      </c>
    </row>
    <row r="124" spans="1:7" x14ac:dyDescent="0.35">
      <c r="A124" s="3">
        <v>45471</v>
      </c>
      <c r="B124">
        <v>848.95</v>
      </c>
      <c r="C124">
        <v>846.9</v>
      </c>
      <c r="D124">
        <v>864</v>
      </c>
      <c r="E124">
        <v>844</v>
      </c>
      <c r="F124" t="s">
        <v>519</v>
      </c>
      <c r="G124" s="1">
        <v>5.8999999999999999E-3</v>
      </c>
    </row>
    <row r="125" spans="1:7" x14ac:dyDescent="0.35">
      <c r="A125" s="3">
        <v>45474</v>
      </c>
      <c r="B125">
        <v>841.95</v>
      </c>
      <c r="C125">
        <v>849.35</v>
      </c>
      <c r="D125">
        <v>850.5</v>
      </c>
      <c r="E125">
        <v>839.95</v>
      </c>
      <c r="F125" t="s">
        <v>518</v>
      </c>
      <c r="G125" s="1">
        <v>-8.2000000000000007E-3</v>
      </c>
    </row>
    <row r="126" spans="1:7" x14ac:dyDescent="0.35">
      <c r="A126" s="3">
        <v>45475</v>
      </c>
      <c r="B126">
        <v>826.15</v>
      </c>
      <c r="C126">
        <v>844</v>
      </c>
      <c r="D126">
        <v>846.3</v>
      </c>
      <c r="E126">
        <v>823.15</v>
      </c>
      <c r="F126" t="s">
        <v>517</v>
      </c>
      <c r="G126" s="1">
        <v>-1.8800000000000001E-2</v>
      </c>
    </row>
    <row r="127" spans="1:7" x14ac:dyDescent="0.35">
      <c r="A127" s="3">
        <v>45476</v>
      </c>
      <c r="B127">
        <v>839.95</v>
      </c>
      <c r="C127">
        <v>829</v>
      </c>
      <c r="D127">
        <v>843.85</v>
      </c>
      <c r="E127">
        <v>825</v>
      </c>
      <c r="F127" t="s">
        <v>516</v>
      </c>
      <c r="G127" s="1">
        <v>1.67E-2</v>
      </c>
    </row>
    <row r="128" spans="1:7" x14ac:dyDescent="0.35">
      <c r="A128" s="3">
        <v>45477</v>
      </c>
      <c r="B128">
        <v>839.3</v>
      </c>
      <c r="C128">
        <v>843</v>
      </c>
      <c r="D128">
        <v>844.9</v>
      </c>
      <c r="E128">
        <v>834.3</v>
      </c>
      <c r="F128" t="s">
        <v>515</v>
      </c>
      <c r="G128" s="1">
        <v>-8.0000000000000004E-4</v>
      </c>
    </row>
    <row r="129" spans="1:7" x14ac:dyDescent="0.35">
      <c r="A129" s="3">
        <v>45478</v>
      </c>
      <c r="B129">
        <v>859.75</v>
      </c>
      <c r="C129">
        <v>838</v>
      </c>
      <c r="D129">
        <v>861.25</v>
      </c>
      <c r="E129">
        <v>837</v>
      </c>
      <c r="F129" t="s">
        <v>514</v>
      </c>
      <c r="G129" s="1">
        <v>2.4400000000000002E-2</v>
      </c>
    </row>
    <row r="130" spans="1:7" x14ac:dyDescent="0.35">
      <c r="A130" s="3">
        <v>45481</v>
      </c>
      <c r="B130">
        <v>856.25</v>
      </c>
      <c r="C130">
        <v>859.75</v>
      </c>
      <c r="D130">
        <v>865</v>
      </c>
      <c r="E130">
        <v>853.5</v>
      </c>
      <c r="F130" t="s">
        <v>456</v>
      </c>
      <c r="G130" s="1">
        <v>-4.1000000000000003E-3</v>
      </c>
    </row>
    <row r="131" spans="1:7" x14ac:dyDescent="0.35">
      <c r="A131" s="3">
        <v>45482</v>
      </c>
      <c r="B131">
        <v>861.3</v>
      </c>
      <c r="C131">
        <v>859.9</v>
      </c>
      <c r="D131">
        <v>869.95</v>
      </c>
      <c r="E131">
        <v>856</v>
      </c>
      <c r="F131" t="s">
        <v>513</v>
      </c>
      <c r="G131" s="1">
        <v>5.8999999999999999E-3</v>
      </c>
    </row>
    <row r="132" spans="1:7" x14ac:dyDescent="0.35">
      <c r="A132" s="3">
        <v>45483</v>
      </c>
      <c r="B132">
        <v>849</v>
      </c>
      <c r="C132">
        <v>860.1</v>
      </c>
      <c r="D132">
        <v>860.25</v>
      </c>
      <c r="E132">
        <v>843.5</v>
      </c>
      <c r="F132" t="s">
        <v>512</v>
      </c>
      <c r="G132" s="1">
        <v>-1.43E-2</v>
      </c>
    </row>
    <row r="133" spans="1:7" x14ac:dyDescent="0.35">
      <c r="A133" s="3">
        <v>45484</v>
      </c>
      <c r="B133">
        <v>856.7</v>
      </c>
      <c r="C133">
        <v>854.4</v>
      </c>
      <c r="D133">
        <v>858.3</v>
      </c>
      <c r="E133">
        <v>849.75</v>
      </c>
      <c r="F133" t="s">
        <v>511</v>
      </c>
      <c r="G133" s="1">
        <v>9.1000000000000004E-3</v>
      </c>
    </row>
    <row r="134" spans="1:7" x14ac:dyDescent="0.35">
      <c r="A134" s="3">
        <v>45485</v>
      </c>
      <c r="B134">
        <v>859.7</v>
      </c>
      <c r="C134">
        <v>856.7</v>
      </c>
      <c r="D134">
        <v>863</v>
      </c>
      <c r="E134">
        <v>855.3</v>
      </c>
      <c r="F134" t="s">
        <v>510</v>
      </c>
      <c r="G134" s="1">
        <v>3.5000000000000001E-3</v>
      </c>
    </row>
    <row r="135" spans="1:7" x14ac:dyDescent="0.35">
      <c r="A135" s="3">
        <v>45488</v>
      </c>
      <c r="B135">
        <v>881.35</v>
      </c>
      <c r="C135">
        <v>859.7</v>
      </c>
      <c r="D135">
        <v>887.35</v>
      </c>
      <c r="E135">
        <v>859.7</v>
      </c>
      <c r="F135" t="s">
        <v>509</v>
      </c>
      <c r="G135" s="1">
        <v>2.52E-2</v>
      </c>
    </row>
    <row r="136" spans="1:7" x14ac:dyDescent="0.35">
      <c r="A136" s="3">
        <v>45489</v>
      </c>
      <c r="B136">
        <v>880.7</v>
      </c>
      <c r="C136">
        <v>882.3</v>
      </c>
      <c r="D136">
        <v>888.1</v>
      </c>
      <c r="E136">
        <v>874.3</v>
      </c>
      <c r="F136" t="s">
        <v>508</v>
      </c>
      <c r="G136" s="1">
        <v>-6.9999999999999999E-4</v>
      </c>
    </row>
    <row r="137" spans="1:7" x14ac:dyDescent="0.35">
      <c r="A137" s="3">
        <v>45491</v>
      </c>
      <c r="B137">
        <v>893.55</v>
      </c>
      <c r="C137">
        <v>880.65</v>
      </c>
      <c r="D137">
        <v>894.9</v>
      </c>
      <c r="E137">
        <v>877.5</v>
      </c>
      <c r="F137" t="s">
        <v>507</v>
      </c>
      <c r="G137" s="1">
        <v>1.46E-2</v>
      </c>
    </row>
    <row r="138" spans="1:7" x14ac:dyDescent="0.35">
      <c r="A138" s="3">
        <v>45492</v>
      </c>
      <c r="B138">
        <v>889.35</v>
      </c>
      <c r="C138">
        <v>895</v>
      </c>
      <c r="D138">
        <v>899</v>
      </c>
      <c r="E138">
        <v>883.3</v>
      </c>
      <c r="F138" t="s">
        <v>506</v>
      </c>
      <c r="G138" s="1">
        <v>-4.7000000000000002E-3</v>
      </c>
    </row>
    <row r="139" spans="1:7" x14ac:dyDescent="0.35">
      <c r="A139" s="3">
        <v>45495</v>
      </c>
      <c r="B139">
        <v>876.8</v>
      </c>
      <c r="C139">
        <v>881.45</v>
      </c>
      <c r="D139">
        <v>895</v>
      </c>
      <c r="E139">
        <v>868</v>
      </c>
      <c r="F139" t="s">
        <v>331</v>
      </c>
      <c r="G139" s="1">
        <v>-1.41E-2</v>
      </c>
    </row>
    <row r="140" spans="1:7" x14ac:dyDescent="0.35">
      <c r="A140" s="3">
        <v>45496</v>
      </c>
      <c r="B140">
        <v>863.9</v>
      </c>
      <c r="C140">
        <v>883</v>
      </c>
      <c r="D140">
        <v>884.5</v>
      </c>
      <c r="E140">
        <v>849.1</v>
      </c>
      <c r="F140" t="s">
        <v>505</v>
      </c>
      <c r="G140" s="1">
        <v>-1.47E-2</v>
      </c>
    </row>
    <row r="141" spans="1:7" x14ac:dyDescent="0.35">
      <c r="A141" s="3">
        <v>45497</v>
      </c>
      <c r="B141">
        <v>852</v>
      </c>
      <c r="C141">
        <v>864.2</v>
      </c>
      <c r="D141">
        <v>868</v>
      </c>
      <c r="E141">
        <v>847.2</v>
      </c>
      <c r="F141" t="s">
        <v>504</v>
      </c>
      <c r="G141" s="1">
        <v>-1.38E-2</v>
      </c>
    </row>
    <row r="142" spans="1:7" x14ac:dyDescent="0.35">
      <c r="A142" s="3">
        <v>45498</v>
      </c>
      <c r="B142">
        <v>848.5</v>
      </c>
      <c r="C142">
        <v>847.5</v>
      </c>
      <c r="D142">
        <v>850.75</v>
      </c>
      <c r="E142">
        <v>841.2</v>
      </c>
      <c r="F142" t="s">
        <v>503</v>
      </c>
      <c r="G142" s="1">
        <v>-4.1000000000000003E-3</v>
      </c>
    </row>
    <row r="143" spans="1:7" x14ac:dyDescent="0.35">
      <c r="A143" s="3">
        <v>45499</v>
      </c>
      <c r="B143">
        <v>862.45</v>
      </c>
      <c r="C143">
        <v>844.65</v>
      </c>
      <c r="D143">
        <v>864.25</v>
      </c>
      <c r="E143">
        <v>844</v>
      </c>
      <c r="F143" t="s">
        <v>237</v>
      </c>
      <c r="G143" s="1">
        <v>1.6400000000000001E-2</v>
      </c>
    </row>
    <row r="144" spans="1:7" x14ac:dyDescent="0.35">
      <c r="A144" s="3">
        <v>45502</v>
      </c>
      <c r="B144">
        <v>871.6</v>
      </c>
      <c r="C144">
        <v>866.05</v>
      </c>
      <c r="D144">
        <v>889.1</v>
      </c>
      <c r="E144">
        <v>863.2</v>
      </c>
      <c r="F144" t="s">
        <v>502</v>
      </c>
      <c r="G144" s="1">
        <v>1.06E-2</v>
      </c>
    </row>
    <row r="145" spans="1:7" x14ac:dyDescent="0.35">
      <c r="A145" s="3">
        <v>45503</v>
      </c>
      <c r="B145">
        <v>872.8</v>
      </c>
      <c r="C145">
        <v>874.7</v>
      </c>
      <c r="D145">
        <v>880.55</v>
      </c>
      <c r="E145">
        <v>869</v>
      </c>
      <c r="F145" t="s">
        <v>501</v>
      </c>
      <c r="G145" s="1">
        <v>1.4E-3</v>
      </c>
    </row>
    <row r="146" spans="1:7" x14ac:dyDescent="0.35">
      <c r="A146" s="3">
        <v>45504</v>
      </c>
      <c r="B146">
        <v>872.4</v>
      </c>
      <c r="C146">
        <v>873.85</v>
      </c>
      <c r="D146">
        <v>874.95</v>
      </c>
      <c r="E146">
        <v>868</v>
      </c>
      <c r="F146" t="s">
        <v>500</v>
      </c>
      <c r="G146" s="1">
        <v>-5.0000000000000001E-4</v>
      </c>
    </row>
    <row r="147" spans="1:7" x14ac:dyDescent="0.35">
      <c r="A147" s="3">
        <v>45505</v>
      </c>
      <c r="B147">
        <v>862.65</v>
      </c>
      <c r="C147">
        <v>877.8</v>
      </c>
      <c r="D147">
        <v>881.4</v>
      </c>
      <c r="E147">
        <v>859.45</v>
      </c>
      <c r="F147" t="s">
        <v>492</v>
      </c>
      <c r="G147" s="1">
        <v>-1.12E-2</v>
      </c>
    </row>
    <row r="148" spans="1:7" x14ac:dyDescent="0.35">
      <c r="A148" s="3">
        <v>45506</v>
      </c>
      <c r="B148">
        <v>847.85</v>
      </c>
      <c r="C148">
        <v>856.7</v>
      </c>
      <c r="D148">
        <v>858.3</v>
      </c>
      <c r="E148">
        <v>846.15</v>
      </c>
      <c r="F148" t="s">
        <v>219</v>
      </c>
      <c r="G148" s="1">
        <v>-1.72E-2</v>
      </c>
    </row>
    <row r="149" spans="1:7" x14ac:dyDescent="0.35">
      <c r="A149" s="3">
        <v>45509</v>
      </c>
      <c r="B149">
        <v>811.65</v>
      </c>
      <c r="C149">
        <v>830</v>
      </c>
      <c r="D149">
        <v>831.35</v>
      </c>
      <c r="E149">
        <v>800</v>
      </c>
      <c r="F149" t="s">
        <v>499</v>
      </c>
      <c r="G149" s="1">
        <v>-4.2700000000000002E-2</v>
      </c>
    </row>
    <row r="150" spans="1:7" x14ac:dyDescent="0.35">
      <c r="A150" s="3">
        <v>45510</v>
      </c>
      <c r="B150">
        <v>797.7</v>
      </c>
      <c r="C150">
        <v>822.65</v>
      </c>
      <c r="D150">
        <v>826.55</v>
      </c>
      <c r="E150">
        <v>795.65</v>
      </c>
      <c r="F150" t="s">
        <v>498</v>
      </c>
      <c r="G150" s="1">
        <v>-1.72E-2</v>
      </c>
    </row>
    <row r="151" spans="1:7" x14ac:dyDescent="0.35">
      <c r="A151" s="3">
        <v>45511</v>
      </c>
      <c r="B151">
        <v>808.65</v>
      </c>
      <c r="C151">
        <v>809</v>
      </c>
      <c r="D151">
        <v>810.7</v>
      </c>
      <c r="E151">
        <v>800.55</v>
      </c>
      <c r="F151" t="s">
        <v>497</v>
      </c>
      <c r="G151" s="1">
        <v>1.37E-2</v>
      </c>
    </row>
    <row r="152" spans="1:7" x14ac:dyDescent="0.35">
      <c r="A152" s="3">
        <v>45512</v>
      </c>
      <c r="B152">
        <v>808.05</v>
      </c>
      <c r="C152">
        <v>812</v>
      </c>
      <c r="D152">
        <v>817.8</v>
      </c>
      <c r="E152">
        <v>802.8</v>
      </c>
      <c r="F152" t="s">
        <v>496</v>
      </c>
      <c r="G152" s="1">
        <v>-6.9999999999999999E-4</v>
      </c>
    </row>
    <row r="153" spans="1:7" x14ac:dyDescent="0.35">
      <c r="A153" s="3">
        <v>45513</v>
      </c>
      <c r="B153">
        <v>824.3</v>
      </c>
      <c r="C153">
        <v>816</v>
      </c>
      <c r="D153">
        <v>829.95</v>
      </c>
      <c r="E153">
        <v>809.55</v>
      </c>
      <c r="F153" t="s">
        <v>495</v>
      </c>
      <c r="G153" s="1">
        <v>2.01E-2</v>
      </c>
    </row>
    <row r="154" spans="1:7" x14ac:dyDescent="0.35">
      <c r="A154" s="3">
        <v>45516</v>
      </c>
      <c r="B154">
        <v>812.6</v>
      </c>
      <c r="C154">
        <v>820.6</v>
      </c>
      <c r="D154">
        <v>823</v>
      </c>
      <c r="E154">
        <v>811.2</v>
      </c>
      <c r="F154" t="s">
        <v>494</v>
      </c>
      <c r="G154" s="1">
        <v>-1.4200000000000001E-2</v>
      </c>
    </row>
    <row r="155" spans="1:7" x14ac:dyDescent="0.35">
      <c r="A155" s="3">
        <v>45517</v>
      </c>
      <c r="B155">
        <v>797.55</v>
      </c>
      <c r="C155">
        <v>813.5</v>
      </c>
      <c r="D155">
        <v>820</v>
      </c>
      <c r="E155">
        <v>795.05</v>
      </c>
      <c r="F155" t="s">
        <v>493</v>
      </c>
      <c r="G155" s="1">
        <v>-1.8499999999999999E-2</v>
      </c>
    </row>
    <row r="156" spans="1:7" x14ac:dyDescent="0.35">
      <c r="A156" s="3">
        <v>45518</v>
      </c>
      <c r="B156">
        <v>803</v>
      </c>
      <c r="C156">
        <v>800.95</v>
      </c>
      <c r="D156">
        <v>809.15</v>
      </c>
      <c r="E156">
        <v>800.4</v>
      </c>
      <c r="F156" t="s">
        <v>492</v>
      </c>
      <c r="G156" s="1">
        <v>6.7999999999999996E-3</v>
      </c>
    </row>
    <row r="157" spans="1:7" x14ac:dyDescent="0.35">
      <c r="A157" s="3">
        <v>45520</v>
      </c>
      <c r="B157">
        <v>812.1</v>
      </c>
      <c r="C157">
        <v>803</v>
      </c>
      <c r="D157">
        <v>814.9</v>
      </c>
      <c r="E157">
        <v>803</v>
      </c>
      <c r="F157" t="s">
        <v>491</v>
      </c>
      <c r="G157" s="1">
        <v>1.1299999999999999E-2</v>
      </c>
    </row>
    <row r="158" spans="1:7" x14ac:dyDescent="0.35">
      <c r="A158" s="3">
        <v>45523</v>
      </c>
      <c r="B158">
        <v>813.7</v>
      </c>
      <c r="C158">
        <v>815</v>
      </c>
      <c r="D158">
        <v>825.4</v>
      </c>
      <c r="E158">
        <v>812.6</v>
      </c>
      <c r="F158" t="s">
        <v>490</v>
      </c>
      <c r="G158" s="1">
        <v>2E-3</v>
      </c>
    </row>
    <row r="159" spans="1:7" x14ac:dyDescent="0.35">
      <c r="A159" s="3">
        <v>45524</v>
      </c>
      <c r="B159">
        <v>820.3</v>
      </c>
      <c r="C159">
        <v>817.95</v>
      </c>
      <c r="D159">
        <v>823</v>
      </c>
      <c r="E159">
        <v>813.35</v>
      </c>
      <c r="F159" t="s">
        <v>351</v>
      </c>
      <c r="G159" s="1">
        <v>8.0999999999999996E-3</v>
      </c>
    </row>
    <row r="160" spans="1:7" x14ac:dyDescent="0.35">
      <c r="A160" s="3">
        <v>45525</v>
      </c>
      <c r="B160">
        <v>815.55</v>
      </c>
      <c r="C160">
        <v>820.3</v>
      </c>
      <c r="D160">
        <v>821</v>
      </c>
      <c r="E160">
        <v>811.2</v>
      </c>
      <c r="F160" t="s">
        <v>331</v>
      </c>
      <c r="G160" s="1">
        <v>-5.7999999999999996E-3</v>
      </c>
    </row>
    <row r="161" spans="1:7" x14ac:dyDescent="0.35">
      <c r="A161" s="3">
        <v>45526</v>
      </c>
      <c r="B161">
        <v>820.3</v>
      </c>
      <c r="C161">
        <v>819</v>
      </c>
      <c r="D161">
        <v>823.9</v>
      </c>
      <c r="E161">
        <v>817.1</v>
      </c>
      <c r="F161" t="s">
        <v>489</v>
      </c>
      <c r="G161" s="1">
        <v>5.7999999999999996E-3</v>
      </c>
    </row>
    <row r="162" spans="1:7" x14ac:dyDescent="0.35">
      <c r="A162" s="3">
        <v>45527</v>
      </c>
      <c r="B162">
        <v>815.35</v>
      </c>
      <c r="C162">
        <v>821.5</v>
      </c>
      <c r="D162">
        <v>822</v>
      </c>
      <c r="E162">
        <v>814.5</v>
      </c>
      <c r="F162" t="s">
        <v>488</v>
      </c>
      <c r="G162" s="1">
        <v>-6.0000000000000001E-3</v>
      </c>
    </row>
    <row r="163" spans="1:7" x14ac:dyDescent="0.35">
      <c r="A163" s="3">
        <v>45530</v>
      </c>
      <c r="B163">
        <v>815.05</v>
      </c>
      <c r="C163">
        <v>818</v>
      </c>
      <c r="D163">
        <v>823.45</v>
      </c>
      <c r="E163">
        <v>813.8</v>
      </c>
      <c r="F163" t="s">
        <v>487</v>
      </c>
      <c r="G163" s="1">
        <v>-4.0000000000000002E-4</v>
      </c>
    </row>
    <row r="164" spans="1:7" x14ac:dyDescent="0.35">
      <c r="A164" s="3">
        <v>45531</v>
      </c>
      <c r="B164">
        <v>815.9</v>
      </c>
      <c r="C164">
        <v>817.8</v>
      </c>
      <c r="D164">
        <v>819.45</v>
      </c>
      <c r="E164">
        <v>811.05</v>
      </c>
      <c r="F164" t="s">
        <v>486</v>
      </c>
      <c r="G164" s="1">
        <v>1E-3</v>
      </c>
    </row>
    <row r="165" spans="1:7" x14ac:dyDescent="0.35">
      <c r="A165" s="3">
        <v>45532</v>
      </c>
      <c r="B165">
        <v>809.4</v>
      </c>
      <c r="C165">
        <v>814.75</v>
      </c>
      <c r="D165">
        <v>817.2</v>
      </c>
      <c r="E165">
        <v>806.5</v>
      </c>
      <c r="F165" t="s">
        <v>485</v>
      </c>
      <c r="G165" s="1">
        <v>-8.0000000000000002E-3</v>
      </c>
    </row>
    <row r="166" spans="1:7" x14ac:dyDescent="0.35">
      <c r="A166" s="3">
        <v>45533</v>
      </c>
      <c r="B166">
        <v>814.5</v>
      </c>
      <c r="C166">
        <v>809.55</v>
      </c>
      <c r="D166">
        <v>816</v>
      </c>
      <c r="E166">
        <v>806.95</v>
      </c>
      <c r="F166" t="s">
        <v>484</v>
      </c>
      <c r="G166" s="1">
        <v>6.3E-3</v>
      </c>
    </row>
    <row r="167" spans="1:7" x14ac:dyDescent="0.35">
      <c r="A167" s="3">
        <v>45534</v>
      </c>
      <c r="B167">
        <v>815.6</v>
      </c>
      <c r="C167">
        <v>817.15</v>
      </c>
      <c r="D167">
        <v>820.7</v>
      </c>
      <c r="E167">
        <v>814.35</v>
      </c>
      <c r="F167" t="s">
        <v>362</v>
      </c>
      <c r="G167" s="1">
        <v>1.4E-3</v>
      </c>
    </row>
    <row r="168" spans="1:7" x14ac:dyDescent="0.35">
      <c r="A168" s="3">
        <v>45537</v>
      </c>
      <c r="B168">
        <v>822.15</v>
      </c>
      <c r="C168">
        <v>817.3</v>
      </c>
      <c r="D168">
        <v>825.4</v>
      </c>
      <c r="E168">
        <v>813.05</v>
      </c>
      <c r="F168" t="s">
        <v>402</v>
      </c>
      <c r="G168" s="1">
        <v>8.0000000000000002E-3</v>
      </c>
    </row>
    <row r="169" spans="1:7" x14ac:dyDescent="0.35">
      <c r="A169" s="3">
        <v>45538</v>
      </c>
      <c r="B169">
        <v>824.8</v>
      </c>
      <c r="C169">
        <v>822.15</v>
      </c>
      <c r="D169">
        <v>825.95</v>
      </c>
      <c r="E169">
        <v>816.4</v>
      </c>
      <c r="F169" t="s">
        <v>483</v>
      </c>
      <c r="G169" s="1">
        <v>3.2000000000000002E-3</v>
      </c>
    </row>
    <row r="170" spans="1:7" x14ac:dyDescent="0.35">
      <c r="A170" s="3">
        <v>45539</v>
      </c>
      <c r="B170">
        <v>816.5</v>
      </c>
      <c r="C170">
        <v>815.45</v>
      </c>
      <c r="D170">
        <v>818.65</v>
      </c>
      <c r="E170">
        <v>813.65</v>
      </c>
      <c r="F170" t="s">
        <v>482</v>
      </c>
      <c r="G170" s="1">
        <v>-1.01E-2</v>
      </c>
    </row>
    <row r="171" spans="1:7" x14ac:dyDescent="0.35">
      <c r="A171" s="3">
        <v>45540</v>
      </c>
      <c r="B171">
        <v>818.75</v>
      </c>
      <c r="C171">
        <v>818.35</v>
      </c>
      <c r="D171">
        <v>822.15</v>
      </c>
      <c r="E171">
        <v>814.4</v>
      </c>
      <c r="F171" t="s">
        <v>481</v>
      </c>
      <c r="G171" s="1">
        <v>2.8E-3</v>
      </c>
    </row>
    <row r="172" spans="1:7" x14ac:dyDescent="0.35">
      <c r="A172" s="3">
        <v>45541</v>
      </c>
      <c r="B172">
        <v>782.5</v>
      </c>
      <c r="C172">
        <v>811.5</v>
      </c>
      <c r="D172">
        <v>812.9</v>
      </c>
      <c r="E172">
        <v>777</v>
      </c>
      <c r="F172" t="s">
        <v>480</v>
      </c>
      <c r="G172" s="1">
        <v>-4.4299999999999999E-2</v>
      </c>
    </row>
    <row r="173" spans="1:7" x14ac:dyDescent="0.35">
      <c r="A173" s="3">
        <v>45544</v>
      </c>
      <c r="B173">
        <v>784.25</v>
      </c>
      <c r="C173">
        <v>785</v>
      </c>
      <c r="D173">
        <v>788.2</v>
      </c>
      <c r="E173">
        <v>771</v>
      </c>
      <c r="F173" t="s">
        <v>479</v>
      </c>
      <c r="G173" s="1">
        <v>2.2000000000000001E-3</v>
      </c>
    </row>
    <row r="174" spans="1:7" x14ac:dyDescent="0.35">
      <c r="A174" s="3">
        <v>45545</v>
      </c>
      <c r="B174">
        <v>782.65</v>
      </c>
      <c r="C174">
        <v>788</v>
      </c>
      <c r="D174">
        <v>788.8</v>
      </c>
      <c r="E174">
        <v>777.5</v>
      </c>
      <c r="F174" t="s">
        <v>478</v>
      </c>
      <c r="G174" s="1">
        <v>-2E-3</v>
      </c>
    </row>
    <row r="175" spans="1:7" x14ac:dyDescent="0.35">
      <c r="A175" s="3">
        <v>45546</v>
      </c>
      <c r="B175">
        <v>768.6</v>
      </c>
      <c r="C175">
        <v>780.05</v>
      </c>
      <c r="D175">
        <v>788</v>
      </c>
      <c r="E175">
        <v>765.4</v>
      </c>
      <c r="F175" t="s">
        <v>404</v>
      </c>
      <c r="G175" s="1">
        <v>-1.7999999999999999E-2</v>
      </c>
    </row>
    <row r="176" spans="1:7" x14ac:dyDescent="0.35">
      <c r="A176" s="3">
        <v>45547</v>
      </c>
      <c r="B176">
        <v>787.75</v>
      </c>
      <c r="C176">
        <v>775</v>
      </c>
      <c r="D176">
        <v>789.9</v>
      </c>
      <c r="E176">
        <v>772.75</v>
      </c>
      <c r="F176" t="s">
        <v>477</v>
      </c>
      <c r="G176" s="1">
        <v>2.4899999999999999E-2</v>
      </c>
    </row>
    <row r="177" spans="1:7" x14ac:dyDescent="0.35">
      <c r="A177" s="3">
        <v>45548</v>
      </c>
      <c r="B177">
        <v>790.85</v>
      </c>
      <c r="C177">
        <v>791</v>
      </c>
      <c r="D177">
        <v>795</v>
      </c>
      <c r="E177">
        <v>785.1</v>
      </c>
      <c r="F177" t="s">
        <v>476</v>
      </c>
      <c r="G177" s="1">
        <v>3.8999999999999998E-3</v>
      </c>
    </row>
    <row r="178" spans="1:7" x14ac:dyDescent="0.35">
      <c r="A178" s="3">
        <v>45551</v>
      </c>
      <c r="B178">
        <v>785.55</v>
      </c>
      <c r="C178">
        <v>790.85</v>
      </c>
      <c r="D178">
        <v>795</v>
      </c>
      <c r="E178">
        <v>784.4</v>
      </c>
      <c r="F178" t="s">
        <v>475</v>
      </c>
      <c r="G178" s="1">
        <v>-6.7000000000000002E-3</v>
      </c>
    </row>
    <row r="179" spans="1:7" x14ac:dyDescent="0.35">
      <c r="A179" s="3">
        <v>45552</v>
      </c>
      <c r="B179">
        <v>782.9</v>
      </c>
      <c r="C179">
        <v>785.6</v>
      </c>
      <c r="D179">
        <v>787.5</v>
      </c>
      <c r="E179">
        <v>780.55</v>
      </c>
      <c r="F179" t="s">
        <v>221</v>
      </c>
      <c r="G179" s="1">
        <v>-3.3999999999999998E-3</v>
      </c>
    </row>
    <row r="180" spans="1:7" x14ac:dyDescent="0.35">
      <c r="A180" s="3">
        <v>45553</v>
      </c>
      <c r="B180">
        <v>792.75</v>
      </c>
      <c r="C180">
        <v>783.8</v>
      </c>
      <c r="D180">
        <v>794.75</v>
      </c>
      <c r="E180">
        <v>782</v>
      </c>
      <c r="F180" t="s">
        <v>474</v>
      </c>
      <c r="G180" s="1">
        <v>1.26E-2</v>
      </c>
    </row>
    <row r="181" spans="1:7" x14ac:dyDescent="0.35">
      <c r="A181" s="3">
        <v>45554</v>
      </c>
      <c r="B181">
        <v>789.95</v>
      </c>
      <c r="C181">
        <v>795.05</v>
      </c>
      <c r="D181">
        <v>801.35</v>
      </c>
      <c r="E181">
        <v>784.05</v>
      </c>
      <c r="F181" t="s">
        <v>420</v>
      </c>
      <c r="G181" s="1">
        <v>-3.5000000000000001E-3</v>
      </c>
    </row>
    <row r="182" spans="1:7" x14ac:dyDescent="0.35">
      <c r="A182" s="3">
        <v>45555</v>
      </c>
      <c r="B182">
        <v>781.7</v>
      </c>
      <c r="C182">
        <v>794.85</v>
      </c>
      <c r="D182">
        <v>794.85</v>
      </c>
      <c r="E182">
        <v>779.5</v>
      </c>
      <c r="F182" t="s">
        <v>473</v>
      </c>
      <c r="G182" s="1">
        <v>-1.04E-2</v>
      </c>
    </row>
    <row r="183" spans="1:7" x14ac:dyDescent="0.35">
      <c r="A183" s="3">
        <v>45558</v>
      </c>
      <c r="B183">
        <v>801.85</v>
      </c>
      <c r="C183">
        <v>786</v>
      </c>
      <c r="D183">
        <v>805</v>
      </c>
      <c r="E183">
        <v>784.5</v>
      </c>
      <c r="F183" t="s">
        <v>472</v>
      </c>
      <c r="G183" s="1">
        <v>2.58E-2</v>
      </c>
    </row>
    <row r="184" spans="1:7" x14ac:dyDescent="0.35">
      <c r="A184" s="3">
        <v>45559</v>
      </c>
      <c r="B184">
        <v>798.25</v>
      </c>
      <c r="C184">
        <v>799.25</v>
      </c>
      <c r="D184">
        <v>804.25</v>
      </c>
      <c r="E184">
        <v>796.5</v>
      </c>
      <c r="F184" t="s">
        <v>471</v>
      </c>
      <c r="G184" s="1">
        <v>-4.4999999999999997E-3</v>
      </c>
    </row>
    <row r="185" spans="1:7" x14ac:dyDescent="0.35">
      <c r="A185" s="3">
        <v>45560</v>
      </c>
      <c r="B185">
        <v>793.1</v>
      </c>
      <c r="C185">
        <v>797.9</v>
      </c>
      <c r="D185">
        <v>798</v>
      </c>
      <c r="E185">
        <v>788.7</v>
      </c>
      <c r="F185" t="s">
        <v>470</v>
      </c>
      <c r="G185" s="1">
        <v>-6.4999999999999997E-3</v>
      </c>
    </row>
    <row r="186" spans="1:7" x14ac:dyDescent="0.35">
      <c r="A186" s="3">
        <v>45561</v>
      </c>
      <c r="B186">
        <v>801.85</v>
      </c>
      <c r="C186">
        <v>796</v>
      </c>
      <c r="D186">
        <v>803</v>
      </c>
      <c r="E186">
        <v>791.6</v>
      </c>
      <c r="F186" t="s">
        <v>469</v>
      </c>
      <c r="G186" s="1">
        <v>1.0999999999999999E-2</v>
      </c>
    </row>
    <row r="187" spans="1:7" x14ac:dyDescent="0.35">
      <c r="A187" s="3">
        <v>45562</v>
      </c>
      <c r="B187">
        <v>802.65</v>
      </c>
      <c r="C187">
        <v>801.85</v>
      </c>
      <c r="D187">
        <v>808</v>
      </c>
      <c r="E187">
        <v>798.45</v>
      </c>
      <c r="F187" t="s">
        <v>468</v>
      </c>
      <c r="G187" s="1">
        <v>1E-3</v>
      </c>
    </row>
    <row r="188" spans="1:7" x14ac:dyDescent="0.35">
      <c r="A188" s="3">
        <v>45565</v>
      </c>
      <c r="B188">
        <v>787.9</v>
      </c>
      <c r="C188">
        <v>801.9</v>
      </c>
      <c r="D188">
        <v>802.6</v>
      </c>
      <c r="E188">
        <v>786.45</v>
      </c>
      <c r="F188" t="s">
        <v>467</v>
      </c>
      <c r="G188" s="1">
        <v>-1.84E-2</v>
      </c>
    </row>
    <row r="189" spans="1:7" x14ac:dyDescent="0.35">
      <c r="A189" s="3">
        <v>45566</v>
      </c>
      <c r="B189">
        <v>796.95</v>
      </c>
      <c r="C189">
        <v>788</v>
      </c>
      <c r="D189">
        <v>800.35</v>
      </c>
      <c r="E189">
        <v>788</v>
      </c>
      <c r="F189" t="s">
        <v>466</v>
      </c>
      <c r="G189" s="1">
        <v>1.15E-2</v>
      </c>
    </row>
    <row r="190" spans="1:7" x14ac:dyDescent="0.35">
      <c r="A190" s="3">
        <v>45568</v>
      </c>
      <c r="B190">
        <v>794.1</v>
      </c>
      <c r="C190">
        <v>789.9</v>
      </c>
      <c r="D190">
        <v>804</v>
      </c>
      <c r="E190">
        <v>784.3</v>
      </c>
      <c r="F190" t="s">
        <v>349</v>
      </c>
      <c r="G190" s="1">
        <v>-3.5999999999999999E-3</v>
      </c>
    </row>
    <row r="191" spans="1:7" x14ac:dyDescent="0.35">
      <c r="A191" s="3">
        <v>45569</v>
      </c>
      <c r="B191">
        <v>796.65</v>
      </c>
      <c r="C191">
        <v>792</v>
      </c>
      <c r="D191">
        <v>809.85</v>
      </c>
      <c r="E191">
        <v>785.25</v>
      </c>
      <c r="F191" t="s">
        <v>465</v>
      </c>
      <c r="G191" s="1">
        <v>3.2000000000000002E-3</v>
      </c>
    </row>
    <row r="192" spans="1:7" x14ac:dyDescent="0.35">
      <c r="A192" s="3">
        <v>45572</v>
      </c>
      <c r="B192">
        <v>770.65</v>
      </c>
      <c r="C192">
        <v>800</v>
      </c>
      <c r="D192">
        <v>804</v>
      </c>
      <c r="E192">
        <v>765.4</v>
      </c>
      <c r="F192" t="s">
        <v>464</v>
      </c>
      <c r="G192" s="1">
        <v>-3.2599999999999997E-2</v>
      </c>
    </row>
    <row r="193" spans="1:7" x14ac:dyDescent="0.35">
      <c r="A193" s="3">
        <v>45573</v>
      </c>
      <c r="B193">
        <v>781.45</v>
      </c>
      <c r="C193">
        <v>772.25</v>
      </c>
      <c r="D193">
        <v>784.4</v>
      </c>
      <c r="E193">
        <v>772.25</v>
      </c>
      <c r="F193" t="s">
        <v>463</v>
      </c>
      <c r="G193" s="1">
        <v>1.4E-2</v>
      </c>
    </row>
    <row r="194" spans="1:7" x14ac:dyDescent="0.35">
      <c r="A194" s="3">
        <v>45574</v>
      </c>
      <c r="B194">
        <v>797.4</v>
      </c>
      <c r="C194">
        <v>786.7</v>
      </c>
      <c r="D194">
        <v>804.35</v>
      </c>
      <c r="E194">
        <v>782.05</v>
      </c>
      <c r="F194" t="s">
        <v>462</v>
      </c>
      <c r="G194" s="1">
        <v>2.0400000000000001E-2</v>
      </c>
    </row>
    <row r="195" spans="1:7" x14ac:dyDescent="0.35">
      <c r="A195" s="3">
        <v>45575</v>
      </c>
      <c r="B195">
        <v>797.1</v>
      </c>
      <c r="C195">
        <v>799</v>
      </c>
      <c r="D195">
        <v>804.45</v>
      </c>
      <c r="E195">
        <v>795</v>
      </c>
      <c r="F195" t="s">
        <v>282</v>
      </c>
      <c r="G195" s="1">
        <v>-4.0000000000000002E-4</v>
      </c>
    </row>
    <row r="196" spans="1:7" x14ac:dyDescent="0.35">
      <c r="A196" s="3">
        <v>45576</v>
      </c>
      <c r="B196">
        <v>799.75</v>
      </c>
      <c r="C196">
        <v>797.2</v>
      </c>
      <c r="D196">
        <v>802.7</v>
      </c>
      <c r="E196">
        <v>793</v>
      </c>
      <c r="F196" t="s">
        <v>461</v>
      </c>
      <c r="G196" s="1">
        <v>3.3E-3</v>
      </c>
    </row>
    <row r="197" spans="1:7" x14ac:dyDescent="0.35">
      <c r="A197" s="3">
        <v>45579</v>
      </c>
      <c r="B197">
        <v>805.15</v>
      </c>
      <c r="C197">
        <v>802</v>
      </c>
      <c r="D197">
        <v>809.25</v>
      </c>
      <c r="E197">
        <v>800.8</v>
      </c>
      <c r="F197" t="s">
        <v>460</v>
      </c>
      <c r="G197" s="1">
        <v>6.7999999999999996E-3</v>
      </c>
    </row>
    <row r="198" spans="1:7" x14ac:dyDescent="0.35">
      <c r="A198" s="3">
        <v>45580</v>
      </c>
      <c r="B198">
        <v>804.65</v>
      </c>
      <c r="C198">
        <v>805.5</v>
      </c>
      <c r="D198">
        <v>807.5</v>
      </c>
      <c r="E198">
        <v>801.6</v>
      </c>
      <c r="F198" t="s">
        <v>272</v>
      </c>
      <c r="G198" s="1">
        <v>-5.9999999999999995E-4</v>
      </c>
    </row>
    <row r="199" spans="1:7" x14ac:dyDescent="0.35">
      <c r="A199" s="3">
        <v>45581</v>
      </c>
      <c r="B199">
        <v>805.45</v>
      </c>
      <c r="C199">
        <v>802.8</v>
      </c>
      <c r="D199">
        <v>809</v>
      </c>
      <c r="E199">
        <v>802.05</v>
      </c>
      <c r="F199" t="s">
        <v>459</v>
      </c>
      <c r="G199" s="1">
        <v>1E-3</v>
      </c>
    </row>
    <row r="200" spans="1:7" x14ac:dyDescent="0.35">
      <c r="A200" s="3">
        <v>45582</v>
      </c>
      <c r="B200">
        <v>811.05</v>
      </c>
      <c r="C200">
        <v>809.5</v>
      </c>
      <c r="D200">
        <v>819.5</v>
      </c>
      <c r="E200">
        <v>806</v>
      </c>
      <c r="F200" t="s">
        <v>458</v>
      </c>
      <c r="G200" s="1">
        <v>7.0000000000000001E-3</v>
      </c>
    </row>
    <row r="201" spans="1:7" x14ac:dyDescent="0.35">
      <c r="A201" s="3">
        <v>45583</v>
      </c>
      <c r="B201">
        <v>820.4</v>
      </c>
      <c r="C201">
        <v>811.1</v>
      </c>
      <c r="D201">
        <v>822.6</v>
      </c>
      <c r="E201">
        <v>802.9</v>
      </c>
      <c r="F201" t="s">
        <v>457</v>
      </c>
      <c r="G201" s="1">
        <v>1.15E-2</v>
      </c>
    </row>
    <row r="202" spans="1:7" x14ac:dyDescent="0.35">
      <c r="A202" s="3">
        <v>45586</v>
      </c>
      <c r="B202">
        <v>813.95</v>
      </c>
      <c r="C202">
        <v>824.7</v>
      </c>
      <c r="D202">
        <v>826.45</v>
      </c>
      <c r="E202">
        <v>809</v>
      </c>
      <c r="F202" t="s">
        <v>456</v>
      </c>
      <c r="G202" s="1">
        <v>-7.9000000000000008E-3</v>
      </c>
    </row>
    <row r="203" spans="1:7" x14ac:dyDescent="0.35">
      <c r="A203" s="3">
        <v>45587</v>
      </c>
      <c r="B203">
        <v>790.4</v>
      </c>
      <c r="C203">
        <v>814</v>
      </c>
      <c r="D203">
        <v>816.85</v>
      </c>
      <c r="E203">
        <v>787.5</v>
      </c>
      <c r="F203" t="s">
        <v>455</v>
      </c>
      <c r="G203" s="1">
        <v>-2.8899999999999999E-2</v>
      </c>
    </row>
    <row r="204" spans="1:7" x14ac:dyDescent="0.35">
      <c r="A204" s="3">
        <v>45588</v>
      </c>
      <c r="B204">
        <v>786</v>
      </c>
      <c r="C204">
        <v>790</v>
      </c>
      <c r="D204">
        <v>792.6</v>
      </c>
      <c r="E204">
        <v>779.8</v>
      </c>
      <c r="F204" t="s">
        <v>454</v>
      </c>
      <c r="G204" s="1">
        <v>-5.5999999999999999E-3</v>
      </c>
    </row>
    <row r="205" spans="1:7" x14ac:dyDescent="0.35">
      <c r="A205" s="3">
        <v>45589</v>
      </c>
      <c r="B205">
        <v>794.55</v>
      </c>
      <c r="C205">
        <v>786.05</v>
      </c>
      <c r="D205">
        <v>797</v>
      </c>
      <c r="E205">
        <v>784.65</v>
      </c>
      <c r="F205" t="s">
        <v>94</v>
      </c>
      <c r="G205" s="1">
        <v>1.09E-2</v>
      </c>
    </row>
    <row r="206" spans="1:7" x14ac:dyDescent="0.35">
      <c r="A206" s="3">
        <v>45590</v>
      </c>
      <c r="B206">
        <v>780.95</v>
      </c>
      <c r="C206">
        <v>798</v>
      </c>
      <c r="D206">
        <v>800.75</v>
      </c>
      <c r="E206">
        <v>772</v>
      </c>
      <c r="F206" t="s">
        <v>453</v>
      </c>
      <c r="G206" s="1">
        <v>-1.7100000000000001E-2</v>
      </c>
    </row>
    <row r="207" spans="1:7" x14ac:dyDescent="0.35">
      <c r="A207" s="3">
        <v>45593</v>
      </c>
      <c r="B207">
        <v>792.05</v>
      </c>
      <c r="C207">
        <v>783.8</v>
      </c>
      <c r="D207">
        <v>803.95</v>
      </c>
      <c r="E207">
        <v>783.55</v>
      </c>
      <c r="F207" t="s">
        <v>442</v>
      </c>
      <c r="G207" s="1">
        <v>1.4200000000000001E-2</v>
      </c>
    </row>
    <row r="208" spans="1:7" x14ac:dyDescent="0.35">
      <c r="A208" s="3">
        <v>45594</v>
      </c>
      <c r="B208">
        <v>832.7</v>
      </c>
      <c r="C208">
        <v>796</v>
      </c>
      <c r="D208">
        <v>834.85</v>
      </c>
      <c r="E208">
        <v>790.5</v>
      </c>
      <c r="F208" t="s">
        <v>452</v>
      </c>
      <c r="G208" s="1">
        <v>5.1299999999999998E-2</v>
      </c>
    </row>
    <row r="209" spans="1:7" x14ac:dyDescent="0.35">
      <c r="A209" s="3">
        <v>45595</v>
      </c>
      <c r="B209">
        <v>822.45</v>
      </c>
      <c r="C209">
        <v>828</v>
      </c>
      <c r="D209">
        <v>833</v>
      </c>
      <c r="E209">
        <v>821.05</v>
      </c>
      <c r="F209" t="s">
        <v>451</v>
      </c>
      <c r="G209" s="1">
        <v>-1.23E-2</v>
      </c>
    </row>
    <row r="210" spans="1:7" x14ac:dyDescent="0.35">
      <c r="A210" s="3">
        <v>45596</v>
      </c>
      <c r="B210">
        <v>820.2</v>
      </c>
      <c r="C210">
        <v>820</v>
      </c>
      <c r="D210">
        <v>828</v>
      </c>
      <c r="E210">
        <v>813.55</v>
      </c>
      <c r="F210" t="s">
        <v>450</v>
      </c>
      <c r="G210" s="1">
        <v>-2.7000000000000001E-3</v>
      </c>
    </row>
    <row r="211" spans="1:7" x14ac:dyDescent="0.35">
      <c r="A211" s="3">
        <v>45597</v>
      </c>
      <c r="B211">
        <v>821.2</v>
      </c>
      <c r="C211">
        <v>822.4</v>
      </c>
      <c r="D211">
        <v>825.6</v>
      </c>
      <c r="E211">
        <v>818.9</v>
      </c>
      <c r="F211" t="s">
        <v>13</v>
      </c>
      <c r="G211" s="1">
        <v>1.1999999999999999E-3</v>
      </c>
    </row>
    <row r="212" spans="1:7" x14ac:dyDescent="0.35">
      <c r="A212" s="3">
        <v>45600</v>
      </c>
      <c r="B212">
        <v>829.85</v>
      </c>
      <c r="C212">
        <v>822.7</v>
      </c>
      <c r="D212">
        <v>837.5</v>
      </c>
      <c r="E212">
        <v>807.1</v>
      </c>
      <c r="F212" t="s">
        <v>449</v>
      </c>
      <c r="G212" s="1">
        <v>1.0500000000000001E-2</v>
      </c>
    </row>
    <row r="213" spans="1:7" x14ac:dyDescent="0.35">
      <c r="A213" s="3">
        <v>45601</v>
      </c>
      <c r="B213">
        <v>849.2</v>
      </c>
      <c r="C213">
        <v>829.85</v>
      </c>
      <c r="D213">
        <v>851.4</v>
      </c>
      <c r="E213">
        <v>826.25</v>
      </c>
      <c r="F213" t="s">
        <v>448</v>
      </c>
      <c r="G213" s="1">
        <v>2.3300000000000001E-2</v>
      </c>
    </row>
    <row r="214" spans="1:7" x14ac:dyDescent="0.35">
      <c r="A214" s="3">
        <v>45602</v>
      </c>
      <c r="B214">
        <v>854.8</v>
      </c>
      <c r="C214">
        <v>849.2</v>
      </c>
      <c r="D214">
        <v>861.4</v>
      </c>
      <c r="E214">
        <v>846.2</v>
      </c>
      <c r="F214" t="s">
        <v>447</v>
      </c>
      <c r="G214" s="1">
        <v>6.6E-3</v>
      </c>
    </row>
    <row r="215" spans="1:7" x14ac:dyDescent="0.35">
      <c r="A215" s="3">
        <v>45603</v>
      </c>
      <c r="B215">
        <v>859.6</v>
      </c>
      <c r="C215">
        <v>861</v>
      </c>
      <c r="D215">
        <v>862.4</v>
      </c>
      <c r="E215">
        <v>846.7</v>
      </c>
      <c r="F215" t="s">
        <v>446</v>
      </c>
      <c r="G215" s="1">
        <v>5.5999999999999999E-3</v>
      </c>
    </row>
    <row r="216" spans="1:7" x14ac:dyDescent="0.35">
      <c r="A216" s="3">
        <v>45604</v>
      </c>
      <c r="B216">
        <v>843.15</v>
      </c>
      <c r="C216">
        <v>859.6</v>
      </c>
      <c r="D216">
        <v>863.5</v>
      </c>
      <c r="E216">
        <v>834.2</v>
      </c>
      <c r="F216" t="s">
        <v>445</v>
      </c>
      <c r="G216" s="1">
        <v>-1.9099999999999999E-2</v>
      </c>
    </row>
    <row r="217" spans="1:7" x14ac:dyDescent="0.35">
      <c r="A217" s="3">
        <v>45607</v>
      </c>
      <c r="B217">
        <v>847.65</v>
      </c>
      <c r="C217">
        <v>846</v>
      </c>
      <c r="D217">
        <v>854</v>
      </c>
      <c r="E217">
        <v>842</v>
      </c>
      <c r="F217" t="s">
        <v>444</v>
      </c>
      <c r="G217" s="1">
        <v>5.3E-3</v>
      </c>
    </row>
    <row r="218" spans="1:7" x14ac:dyDescent="0.35">
      <c r="A218" s="3">
        <v>45608</v>
      </c>
      <c r="B218">
        <v>826.7</v>
      </c>
      <c r="C218">
        <v>852.5</v>
      </c>
      <c r="D218">
        <v>853.4</v>
      </c>
      <c r="E218">
        <v>824.3</v>
      </c>
      <c r="F218" t="s">
        <v>443</v>
      </c>
      <c r="G218" s="1">
        <v>-2.47E-2</v>
      </c>
    </row>
    <row r="219" spans="1:7" x14ac:dyDescent="0.35">
      <c r="A219" s="3">
        <v>45609</v>
      </c>
      <c r="B219">
        <v>808.65</v>
      </c>
      <c r="C219">
        <v>823.35</v>
      </c>
      <c r="D219">
        <v>831.75</v>
      </c>
      <c r="E219">
        <v>804.65</v>
      </c>
      <c r="F219" t="s">
        <v>442</v>
      </c>
      <c r="G219" s="1">
        <v>-2.18E-2</v>
      </c>
    </row>
    <row r="220" spans="1:7" x14ac:dyDescent="0.35">
      <c r="A220" s="3">
        <v>45610</v>
      </c>
      <c r="B220">
        <v>804.25</v>
      </c>
      <c r="C220">
        <v>808.65</v>
      </c>
      <c r="D220">
        <v>818</v>
      </c>
      <c r="E220">
        <v>801.05</v>
      </c>
      <c r="F220" t="s">
        <v>441</v>
      </c>
      <c r="G220" s="1">
        <v>-5.4000000000000003E-3</v>
      </c>
    </row>
    <row r="221" spans="1:7" x14ac:dyDescent="0.35">
      <c r="A221" s="3">
        <v>45614</v>
      </c>
      <c r="B221">
        <v>814.3</v>
      </c>
      <c r="C221">
        <v>811</v>
      </c>
      <c r="D221">
        <v>816.7</v>
      </c>
      <c r="E221">
        <v>799.25</v>
      </c>
      <c r="F221" t="s">
        <v>440</v>
      </c>
      <c r="G221" s="1">
        <v>1.2500000000000001E-2</v>
      </c>
    </row>
    <row r="222" spans="1:7" x14ac:dyDescent="0.35">
      <c r="A222" s="3">
        <v>45615</v>
      </c>
      <c r="B222">
        <v>803</v>
      </c>
      <c r="C222">
        <v>819</v>
      </c>
      <c r="D222">
        <v>820.3</v>
      </c>
      <c r="E222">
        <v>800.1</v>
      </c>
      <c r="F222" t="s">
        <v>439</v>
      </c>
      <c r="G222" s="1">
        <v>-1.3899999999999999E-2</v>
      </c>
    </row>
    <row r="223" spans="1:7" x14ac:dyDescent="0.35">
      <c r="A223" s="3">
        <v>45617</v>
      </c>
      <c r="B223">
        <v>780.75</v>
      </c>
      <c r="C223">
        <v>798.5</v>
      </c>
      <c r="D223">
        <v>798.5</v>
      </c>
      <c r="E223">
        <v>761.55</v>
      </c>
      <c r="F223" t="s">
        <v>438</v>
      </c>
      <c r="G223" s="1">
        <v>-2.7699999999999999E-2</v>
      </c>
    </row>
    <row r="224" spans="1:7" x14ac:dyDescent="0.35">
      <c r="A224" s="3">
        <v>45618</v>
      </c>
      <c r="B224">
        <v>816.05</v>
      </c>
      <c r="C224">
        <v>786</v>
      </c>
      <c r="D224">
        <v>819.95</v>
      </c>
      <c r="E224">
        <v>784.05</v>
      </c>
      <c r="F224" t="s">
        <v>437</v>
      </c>
      <c r="G224" s="1">
        <v>4.5199999999999997E-2</v>
      </c>
    </row>
    <row r="225" spans="1:7" x14ac:dyDescent="0.35">
      <c r="A225" s="3">
        <v>45621</v>
      </c>
      <c r="B225">
        <v>844.45</v>
      </c>
      <c r="C225">
        <v>827</v>
      </c>
      <c r="D225">
        <v>849.6</v>
      </c>
      <c r="E225">
        <v>825.65</v>
      </c>
      <c r="F225" t="s">
        <v>436</v>
      </c>
      <c r="G225" s="1">
        <v>3.4799999999999998E-2</v>
      </c>
    </row>
    <row r="226" spans="1:7" x14ac:dyDescent="0.35">
      <c r="A226" s="3">
        <v>45622</v>
      </c>
      <c r="B226">
        <v>839.4</v>
      </c>
      <c r="C226">
        <v>844</v>
      </c>
      <c r="D226">
        <v>846.7</v>
      </c>
      <c r="E226">
        <v>835.55</v>
      </c>
      <c r="F226" t="s">
        <v>435</v>
      </c>
      <c r="G226" s="1">
        <v>-6.0000000000000001E-3</v>
      </c>
    </row>
    <row r="227" spans="1:7" x14ac:dyDescent="0.35">
      <c r="A227" s="3">
        <v>45623</v>
      </c>
      <c r="B227">
        <v>834.1</v>
      </c>
      <c r="C227">
        <v>838.5</v>
      </c>
      <c r="D227">
        <v>842.5</v>
      </c>
      <c r="E227">
        <v>832.1</v>
      </c>
      <c r="F227" t="s">
        <v>434</v>
      </c>
      <c r="G227" s="1">
        <v>-6.3E-3</v>
      </c>
    </row>
    <row r="228" spans="1:7" x14ac:dyDescent="0.35">
      <c r="A228" s="3">
        <v>45624</v>
      </c>
      <c r="B228">
        <v>838.85</v>
      </c>
      <c r="C228">
        <v>834.1</v>
      </c>
      <c r="D228">
        <v>845.8</v>
      </c>
      <c r="E228">
        <v>830.5</v>
      </c>
      <c r="F228" t="s">
        <v>97</v>
      </c>
      <c r="G228" s="1">
        <v>5.7000000000000002E-3</v>
      </c>
    </row>
    <row r="229" spans="1:7" x14ac:dyDescent="0.35">
      <c r="A229" s="3">
        <v>45625</v>
      </c>
      <c r="B229">
        <v>838.95</v>
      </c>
      <c r="C229">
        <v>841.1</v>
      </c>
      <c r="D229">
        <v>844.05</v>
      </c>
      <c r="E229">
        <v>831.55</v>
      </c>
      <c r="F229" t="s">
        <v>231</v>
      </c>
      <c r="G229" s="1">
        <v>1E-4</v>
      </c>
    </row>
    <row r="230" spans="1:7" x14ac:dyDescent="0.35">
      <c r="A230" s="3">
        <v>45628</v>
      </c>
      <c r="B230">
        <v>836.4</v>
      </c>
      <c r="C230">
        <v>838.95</v>
      </c>
      <c r="D230">
        <v>842</v>
      </c>
      <c r="E230">
        <v>832.7</v>
      </c>
      <c r="F230" t="s">
        <v>433</v>
      </c>
      <c r="G230" s="1">
        <v>-3.0000000000000001E-3</v>
      </c>
    </row>
    <row r="231" spans="1:7" x14ac:dyDescent="0.35">
      <c r="A231" s="3">
        <v>45629</v>
      </c>
      <c r="B231">
        <v>853.95</v>
      </c>
      <c r="C231">
        <v>838</v>
      </c>
      <c r="D231">
        <v>856.6</v>
      </c>
      <c r="E231">
        <v>836.9</v>
      </c>
      <c r="F231" t="s">
        <v>432</v>
      </c>
      <c r="G231" s="1">
        <v>2.1000000000000001E-2</v>
      </c>
    </row>
    <row r="232" spans="1:7" x14ac:dyDescent="0.35">
      <c r="A232" s="3">
        <v>45630</v>
      </c>
      <c r="B232">
        <v>859.7</v>
      </c>
      <c r="C232">
        <v>853.95</v>
      </c>
      <c r="D232">
        <v>864</v>
      </c>
      <c r="E232">
        <v>850.3</v>
      </c>
      <c r="F232" t="s">
        <v>431</v>
      </c>
      <c r="G232" s="1">
        <v>6.7000000000000002E-3</v>
      </c>
    </row>
    <row r="233" spans="1:7" x14ac:dyDescent="0.35">
      <c r="A233" s="3">
        <v>45631</v>
      </c>
      <c r="B233">
        <v>865.45</v>
      </c>
      <c r="C233">
        <v>860</v>
      </c>
      <c r="D233">
        <v>871.45</v>
      </c>
      <c r="E233">
        <v>855.6</v>
      </c>
      <c r="F233" t="s">
        <v>430</v>
      </c>
      <c r="G233" s="1">
        <v>6.7000000000000002E-3</v>
      </c>
    </row>
    <row r="234" spans="1:7" x14ac:dyDescent="0.35">
      <c r="A234" s="3">
        <v>45632</v>
      </c>
      <c r="B234">
        <v>863.65</v>
      </c>
      <c r="C234">
        <v>865.25</v>
      </c>
      <c r="D234">
        <v>875.45</v>
      </c>
      <c r="E234">
        <v>857</v>
      </c>
      <c r="F234" t="s">
        <v>342</v>
      </c>
      <c r="G234" s="1">
        <v>-2.0999999999999999E-3</v>
      </c>
    </row>
    <row r="235" spans="1:7" x14ac:dyDescent="0.35">
      <c r="A235" s="3">
        <v>45635</v>
      </c>
      <c r="B235">
        <v>858.05</v>
      </c>
      <c r="C235">
        <v>859</v>
      </c>
      <c r="D235">
        <v>866.85</v>
      </c>
      <c r="E235">
        <v>856.95</v>
      </c>
      <c r="F235" t="s">
        <v>429</v>
      </c>
      <c r="G235" s="1">
        <v>-6.4999999999999997E-3</v>
      </c>
    </row>
    <row r="236" spans="1:7" x14ac:dyDescent="0.35">
      <c r="A236" s="3">
        <v>45636</v>
      </c>
      <c r="B236">
        <v>867.5</v>
      </c>
      <c r="C236">
        <v>861.8</v>
      </c>
      <c r="D236">
        <v>868.95</v>
      </c>
      <c r="E236">
        <v>858.05</v>
      </c>
      <c r="F236" t="s">
        <v>327</v>
      </c>
      <c r="G236" s="1">
        <v>1.0999999999999999E-2</v>
      </c>
    </row>
    <row r="237" spans="1:7" x14ac:dyDescent="0.35">
      <c r="A237" s="3">
        <v>45637</v>
      </c>
      <c r="B237">
        <v>861.6</v>
      </c>
      <c r="C237">
        <v>867.5</v>
      </c>
      <c r="D237">
        <v>869.85</v>
      </c>
      <c r="E237">
        <v>860.95</v>
      </c>
      <c r="F237" t="s">
        <v>361</v>
      </c>
      <c r="G237" s="1">
        <v>-6.7999999999999996E-3</v>
      </c>
    </row>
    <row r="238" spans="1:7" x14ac:dyDescent="0.35">
      <c r="A238" s="3">
        <v>45638</v>
      </c>
      <c r="B238">
        <v>853.7</v>
      </c>
      <c r="C238">
        <v>861.5</v>
      </c>
      <c r="D238">
        <v>864.3</v>
      </c>
      <c r="E238">
        <v>851.15</v>
      </c>
      <c r="F238" t="s">
        <v>428</v>
      </c>
      <c r="G238" s="1">
        <v>-9.1999999999999998E-3</v>
      </c>
    </row>
    <row r="239" spans="1:7" x14ac:dyDescent="0.35">
      <c r="A239" s="3">
        <v>45639</v>
      </c>
      <c r="B239">
        <v>861.55</v>
      </c>
      <c r="C239">
        <v>852.6</v>
      </c>
      <c r="D239">
        <v>862.9</v>
      </c>
      <c r="E239">
        <v>835</v>
      </c>
      <c r="F239" t="s">
        <v>427</v>
      </c>
      <c r="G239" s="1">
        <v>9.1999999999999998E-3</v>
      </c>
    </row>
    <row r="240" spans="1:7" x14ac:dyDescent="0.35">
      <c r="A240" s="3">
        <v>45642</v>
      </c>
      <c r="B240">
        <v>860.95</v>
      </c>
      <c r="C240">
        <v>859.8</v>
      </c>
      <c r="D240">
        <v>866.4</v>
      </c>
      <c r="E240">
        <v>857.8</v>
      </c>
      <c r="F240" t="s">
        <v>426</v>
      </c>
      <c r="G240" s="1">
        <v>-6.9999999999999999E-4</v>
      </c>
    </row>
    <row r="241" spans="1:7" x14ac:dyDescent="0.35">
      <c r="A241" s="3">
        <v>45643</v>
      </c>
      <c r="B241">
        <v>850.55</v>
      </c>
      <c r="C241">
        <v>858.55</v>
      </c>
      <c r="D241">
        <v>862.6</v>
      </c>
      <c r="E241">
        <v>847.05</v>
      </c>
      <c r="F241" t="s">
        <v>425</v>
      </c>
      <c r="G241" s="1">
        <v>-1.21E-2</v>
      </c>
    </row>
    <row r="242" spans="1:7" x14ac:dyDescent="0.35">
      <c r="A242" s="3">
        <v>45644</v>
      </c>
      <c r="B242">
        <v>838.15</v>
      </c>
      <c r="C242">
        <v>851</v>
      </c>
      <c r="D242">
        <v>852</v>
      </c>
      <c r="E242">
        <v>837</v>
      </c>
      <c r="F242" t="s">
        <v>424</v>
      </c>
      <c r="G242" s="1">
        <v>-1.46E-2</v>
      </c>
    </row>
    <row r="243" spans="1:7" x14ac:dyDescent="0.35">
      <c r="A243" s="3">
        <v>45645</v>
      </c>
      <c r="B243">
        <v>832.8</v>
      </c>
      <c r="C243">
        <v>824.6</v>
      </c>
      <c r="D243">
        <v>838</v>
      </c>
      <c r="E243">
        <v>820.2</v>
      </c>
      <c r="F243" t="s">
        <v>423</v>
      </c>
      <c r="G243" s="1">
        <v>-6.4000000000000003E-3</v>
      </c>
    </row>
    <row r="244" spans="1:7" x14ac:dyDescent="0.35">
      <c r="A244" s="3">
        <v>45646</v>
      </c>
      <c r="B244">
        <v>812</v>
      </c>
      <c r="C244">
        <v>834.9</v>
      </c>
      <c r="D244">
        <v>836</v>
      </c>
      <c r="E244">
        <v>810</v>
      </c>
      <c r="F244" t="s">
        <v>282</v>
      </c>
      <c r="G244" s="1">
        <v>-2.5000000000000001E-2</v>
      </c>
    </row>
    <row r="245" spans="1:7" x14ac:dyDescent="0.35">
      <c r="A245" s="3">
        <v>45649</v>
      </c>
      <c r="B245">
        <v>821.15</v>
      </c>
      <c r="C245">
        <v>817.3</v>
      </c>
      <c r="D245">
        <v>824</v>
      </c>
      <c r="E245">
        <v>812.2</v>
      </c>
      <c r="F245" t="s">
        <v>422</v>
      </c>
      <c r="G245" s="1">
        <v>1.1299999999999999E-2</v>
      </c>
    </row>
    <row r="246" spans="1:7" x14ac:dyDescent="0.35">
      <c r="A246" s="3">
        <v>45650</v>
      </c>
      <c r="B246">
        <v>812.05</v>
      </c>
      <c r="C246">
        <v>824.25</v>
      </c>
      <c r="D246">
        <v>826.2</v>
      </c>
      <c r="E246">
        <v>809.2</v>
      </c>
      <c r="F246" t="s">
        <v>421</v>
      </c>
      <c r="G246" s="1">
        <v>-1.11E-2</v>
      </c>
    </row>
    <row r="247" spans="1:7" x14ac:dyDescent="0.35">
      <c r="A247" s="3">
        <v>45652</v>
      </c>
      <c r="B247">
        <v>812.45</v>
      </c>
      <c r="C247">
        <v>813</v>
      </c>
      <c r="D247">
        <v>822.85</v>
      </c>
      <c r="E247">
        <v>808</v>
      </c>
      <c r="F247" t="s">
        <v>377</v>
      </c>
      <c r="G247" s="1">
        <v>5.0000000000000001E-4</v>
      </c>
    </row>
    <row r="248" spans="1:7" x14ac:dyDescent="0.35">
      <c r="A248" s="3">
        <v>45653</v>
      </c>
      <c r="B248">
        <v>799.65</v>
      </c>
      <c r="C248">
        <v>816.3</v>
      </c>
      <c r="D248">
        <v>818.3</v>
      </c>
      <c r="E248">
        <v>797.2</v>
      </c>
      <c r="F248" t="s">
        <v>420</v>
      </c>
      <c r="G248" s="1">
        <v>-1.5800000000000002E-2</v>
      </c>
    </row>
    <row r="249" spans="1:7" x14ac:dyDescent="0.35">
      <c r="A249" s="3">
        <v>45656</v>
      </c>
      <c r="B249">
        <v>788.3</v>
      </c>
      <c r="C249">
        <v>802</v>
      </c>
      <c r="D249">
        <v>807.95</v>
      </c>
      <c r="E249">
        <v>785</v>
      </c>
      <c r="F249" t="s">
        <v>419</v>
      </c>
      <c r="G249" s="1">
        <v>-1.4200000000000001E-2</v>
      </c>
    </row>
    <row r="250" spans="1:7" x14ac:dyDescent="0.35">
      <c r="A250" s="3">
        <v>45657</v>
      </c>
      <c r="B250">
        <v>794.95</v>
      </c>
      <c r="C250">
        <v>786.95</v>
      </c>
      <c r="D250">
        <v>799.2</v>
      </c>
      <c r="E250">
        <v>786</v>
      </c>
      <c r="F250" t="s">
        <v>418</v>
      </c>
      <c r="G250" s="1">
        <v>8.3999999999999995E-3</v>
      </c>
    </row>
  </sheetData>
  <sortState xmlns:xlrd2="http://schemas.microsoft.com/office/spreadsheetml/2017/richdata2" ref="A2:G250">
    <sortCondition ref="A1:A25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142F-3F69-43C6-AAF2-CA605660C559}">
  <dimension ref="A1:G250"/>
  <sheetViews>
    <sheetView topLeftCell="A221" zoomScale="80" zoomScaleNormal="80" workbookViewId="0">
      <selection activeCell="Q230" sqref="Q230"/>
    </sheetView>
  </sheetViews>
  <sheetFormatPr defaultRowHeight="14.5" x14ac:dyDescent="0.35"/>
  <cols>
    <col min="1" max="1" width="10.54296875" bestFit="1" customWidth="1"/>
  </cols>
  <sheetData>
    <row r="1" spans="1:7" x14ac:dyDescent="0.35">
      <c r="A1" t="s">
        <v>188</v>
      </c>
      <c r="B1" t="s">
        <v>187</v>
      </c>
      <c r="C1" t="s">
        <v>186</v>
      </c>
      <c r="D1" t="s">
        <v>185</v>
      </c>
      <c r="E1" t="s">
        <v>184</v>
      </c>
      <c r="F1" t="s">
        <v>183</v>
      </c>
      <c r="G1" t="s">
        <v>182</v>
      </c>
    </row>
    <row r="2" spans="1:7" x14ac:dyDescent="0.35">
      <c r="A2" s="3">
        <v>45292</v>
      </c>
      <c r="B2" s="2">
        <v>2644.22</v>
      </c>
      <c r="C2" s="2">
        <v>2653.28</v>
      </c>
      <c r="D2" s="2">
        <v>2658.81</v>
      </c>
      <c r="E2" s="2">
        <v>2627.54</v>
      </c>
      <c r="F2" t="s">
        <v>710</v>
      </c>
      <c r="G2" s="1">
        <v>-3.5000000000000001E-3</v>
      </c>
    </row>
    <row r="3" spans="1:7" x14ac:dyDescent="0.35">
      <c r="A3" s="3">
        <v>45293</v>
      </c>
      <c r="B3" s="2">
        <v>2603.4299999999998</v>
      </c>
      <c r="C3" s="2">
        <v>2637.5</v>
      </c>
      <c r="D3" s="2">
        <v>2643.42</v>
      </c>
      <c r="E3" s="2">
        <v>2596.66</v>
      </c>
      <c r="F3" t="s">
        <v>100</v>
      </c>
      <c r="G3" s="1">
        <v>-1.54E-2</v>
      </c>
    </row>
    <row r="4" spans="1:7" x14ac:dyDescent="0.35">
      <c r="A4" s="3">
        <v>45294</v>
      </c>
      <c r="B4" s="2">
        <v>2596.21</v>
      </c>
      <c r="C4" s="2">
        <v>2588.69</v>
      </c>
      <c r="D4" s="2">
        <v>2618.1799999999998</v>
      </c>
      <c r="E4" s="2">
        <v>2585.2600000000002</v>
      </c>
      <c r="F4" t="s">
        <v>164</v>
      </c>
      <c r="G4" s="1">
        <v>-2.8E-3</v>
      </c>
    </row>
    <row r="5" spans="1:7" x14ac:dyDescent="0.35">
      <c r="A5" s="3">
        <v>45295</v>
      </c>
      <c r="B5" s="2">
        <v>2582.27</v>
      </c>
      <c r="C5" s="2">
        <v>2596.21</v>
      </c>
      <c r="D5" s="2">
        <v>2612.6</v>
      </c>
      <c r="E5" s="2">
        <v>2577.79</v>
      </c>
      <c r="F5" t="s">
        <v>156</v>
      </c>
      <c r="G5" s="1">
        <v>-5.4000000000000003E-3</v>
      </c>
    </row>
    <row r="6" spans="1:7" x14ac:dyDescent="0.35">
      <c r="A6" s="3">
        <v>45296</v>
      </c>
      <c r="B6" s="2">
        <v>2609.66</v>
      </c>
      <c r="C6" s="2">
        <v>2584.71</v>
      </c>
      <c r="D6" s="2">
        <v>2619.4699999999998</v>
      </c>
      <c r="E6" s="2">
        <v>2584.71</v>
      </c>
      <c r="F6" t="s">
        <v>657</v>
      </c>
      <c r="G6" s="1">
        <v>1.06E-2</v>
      </c>
    </row>
    <row r="7" spans="1:7" x14ac:dyDescent="0.35">
      <c r="A7" s="3">
        <v>45299</v>
      </c>
      <c r="B7" s="2">
        <v>2568.02</v>
      </c>
      <c r="C7" s="2">
        <v>2614.54</v>
      </c>
      <c r="D7" s="2">
        <v>2615.58</v>
      </c>
      <c r="E7" s="2">
        <v>2556.3200000000002</v>
      </c>
      <c r="F7" t="s">
        <v>160</v>
      </c>
      <c r="G7" s="1">
        <v>-1.6E-2</v>
      </c>
    </row>
    <row r="8" spans="1:7" x14ac:dyDescent="0.35">
      <c r="A8" s="3">
        <v>45300</v>
      </c>
      <c r="B8" s="2">
        <v>2569.52</v>
      </c>
      <c r="C8" s="2">
        <v>2572.31</v>
      </c>
      <c r="D8" s="2">
        <v>2578.73</v>
      </c>
      <c r="E8" s="2">
        <v>2561.35</v>
      </c>
      <c r="F8" t="s">
        <v>709</v>
      </c>
      <c r="G8" s="1">
        <v>5.9999999999999995E-4</v>
      </c>
    </row>
    <row r="9" spans="1:7" x14ac:dyDescent="0.35">
      <c r="A9" s="3">
        <v>45301</v>
      </c>
      <c r="B9" s="2">
        <v>2567.1799999999998</v>
      </c>
      <c r="C9" s="2">
        <v>2569.77</v>
      </c>
      <c r="D9" s="2">
        <v>2584.0100000000002</v>
      </c>
      <c r="E9" s="2">
        <v>2554.83</v>
      </c>
      <c r="F9" t="s">
        <v>708</v>
      </c>
      <c r="G9" s="1">
        <v>-8.9999999999999998E-4</v>
      </c>
    </row>
    <row r="10" spans="1:7" x14ac:dyDescent="0.35">
      <c r="A10" s="3">
        <v>45302</v>
      </c>
      <c r="B10" s="2">
        <v>2526.14</v>
      </c>
      <c r="C10" s="2">
        <v>2569.77</v>
      </c>
      <c r="D10" s="2">
        <v>2578.73</v>
      </c>
      <c r="E10" s="2">
        <v>2521.81</v>
      </c>
      <c r="F10" t="s">
        <v>707</v>
      </c>
      <c r="G10" s="1">
        <v>-1.6E-2</v>
      </c>
    </row>
    <row r="11" spans="1:7" x14ac:dyDescent="0.35">
      <c r="A11" s="3">
        <v>45303</v>
      </c>
      <c r="B11" s="2">
        <v>2533.91</v>
      </c>
      <c r="C11" s="2">
        <v>2523.4499999999998</v>
      </c>
      <c r="D11" s="2">
        <v>2544.87</v>
      </c>
      <c r="E11" s="2">
        <v>2501.89</v>
      </c>
      <c r="F11" t="s">
        <v>158</v>
      </c>
      <c r="G11" s="1">
        <v>3.0999999999999999E-3</v>
      </c>
    </row>
    <row r="12" spans="1:7" x14ac:dyDescent="0.35">
      <c r="A12" s="3">
        <v>45306</v>
      </c>
      <c r="B12" s="2">
        <v>2563</v>
      </c>
      <c r="C12" s="2">
        <v>2535.9</v>
      </c>
      <c r="D12" s="2">
        <v>2568.52</v>
      </c>
      <c r="E12" s="2">
        <v>2520.96</v>
      </c>
      <c r="F12" t="s">
        <v>68</v>
      </c>
      <c r="G12" s="1">
        <v>1.15E-2</v>
      </c>
    </row>
    <row r="13" spans="1:7" x14ac:dyDescent="0.35">
      <c r="A13" s="3">
        <v>45307</v>
      </c>
      <c r="B13" s="2">
        <v>2558.91</v>
      </c>
      <c r="C13" s="2">
        <v>2563</v>
      </c>
      <c r="D13" s="2">
        <v>2574.35</v>
      </c>
      <c r="E13" s="2">
        <v>2546.21</v>
      </c>
      <c r="F13" t="s">
        <v>44</v>
      </c>
      <c r="G13" s="1">
        <v>-1.6000000000000001E-3</v>
      </c>
    </row>
    <row r="14" spans="1:7" x14ac:dyDescent="0.35">
      <c r="A14" s="3">
        <v>45308</v>
      </c>
      <c r="B14" s="2">
        <v>2552.7399999999998</v>
      </c>
      <c r="C14" s="2">
        <v>2538.89</v>
      </c>
      <c r="D14" s="2">
        <v>2561.15</v>
      </c>
      <c r="E14" s="2">
        <v>2529.6799999999998</v>
      </c>
      <c r="F14" t="s">
        <v>137</v>
      </c>
      <c r="G14" s="1">
        <v>-2.3999999999999998E-3</v>
      </c>
    </row>
    <row r="15" spans="1:7" x14ac:dyDescent="0.35">
      <c r="A15" s="3">
        <v>45309</v>
      </c>
      <c r="B15" s="2">
        <v>2537.9</v>
      </c>
      <c r="C15" s="2">
        <v>2559.81</v>
      </c>
      <c r="D15" s="2">
        <v>2559.81</v>
      </c>
      <c r="E15" s="2">
        <v>2527.4899999999998</v>
      </c>
      <c r="F15" t="s">
        <v>70</v>
      </c>
      <c r="G15" s="1">
        <v>-5.7999999999999996E-3</v>
      </c>
    </row>
    <row r="16" spans="1:7" x14ac:dyDescent="0.35">
      <c r="A16" s="3">
        <v>45310</v>
      </c>
      <c r="B16" s="2">
        <v>2555.23</v>
      </c>
      <c r="C16" s="2">
        <v>2554.83</v>
      </c>
      <c r="D16" s="2">
        <v>2563.7399999999998</v>
      </c>
      <c r="E16" s="2">
        <v>2521.96</v>
      </c>
      <c r="F16" t="s">
        <v>135</v>
      </c>
      <c r="G16" s="1">
        <v>6.7999999999999996E-3</v>
      </c>
    </row>
    <row r="17" spans="1:7" x14ac:dyDescent="0.35">
      <c r="A17" s="3">
        <v>45311</v>
      </c>
      <c r="B17" s="2">
        <v>2468.9</v>
      </c>
      <c r="C17" s="2">
        <v>2519.9499999999998</v>
      </c>
      <c r="D17" s="2">
        <v>2523</v>
      </c>
      <c r="E17" s="2">
        <v>2466.1</v>
      </c>
      <c r="F17" t="s">
        <v>706</v>
      </c>
      <c r="G17" s="1">
        <v>-3.3799999999999997E-2</v>
      </c>
    </row>
    <row r="18" spans="1:7" x14ac:dyDescent="0.35">
      <c r="A18" s="3">
        <v>45314</v>
      </c>
      <c r="B18" s="2">
        <v>2366.13</v>
      </c>
      <c r="C18" s="2">
        <v>2441.2800000000002</v>
      </c>
      <c r="D18" s="2">
        <v>2470.66</v>
      </c>
      <c r="E18" s="2">
        <v>2356.0700000000002</v>
      </c>
      <c r="F18" t="s">
        <v>632</v>
      </c>
      <c r="G18" s="1">
        <v>-4.1599999999999998E-2</v>
      </c>
    </row>
    <row r="19" spans="1:7" x14ac:dyDescent="0.35">
      <c r="A19" s="3">
        <v>45315</v>
      </c>
      <c r="B19" s="2">
        <v>2431.9699999999998</v>
      </c>
      <c r="C19" s="2">
        <v>2378.5300000000002</v>
      </c>
      <c r="D19" s="2">
        <v>2436.1999999999998</v>
      </c>
      <c r="E19" s="2">
        <v>2357.7600000000002</v>
      </c>
      <c r="F19" t="s">
        <v>659</v>
      </c>
      <c r="G19" s="1">
        <v>2.7799999999999998E-2</v>
      </c>
    </row>
    <row r="20" spans="1:7" x14ac:dyDescent="0.35">
      <c r="A20" s="3">
        <v>45316</v>
      </c>
      <c r="B20" s="2">
        <v>2418.67</v>
      </c>
      <c r="C20" s="2">
        <v>2445.06</v>
      </c>
      <c r="D20" s="2">
        <v>2458.21</v>
      </c>
      <c r="E20" s="2">
        <v>2410.6</v>
      </c>
      <c r="F20" t="s">
        <v>45</v>
      </c>
      <c r="G20" s="1">
        <v>-5.4999999999999997E-3</v>
      </c>
    </row>
    <row r="21" spans="1:7" x14ac:dyDescent="0.35">
      <c r="A21" s="3">
        <v>45320</v>
      </c>
      <c r="B21" s="2">
        <v>2434.71</v>
      </c>
      <c r="C21" s="2">
        <v>2400.44</v>
      </c>
      <c r="D21" s="2">
        <v>2439.29</v>
      </c>
      <c r="E21" s="2">
        <v>2400.44</v>
      </c>
      <c r="F21" t="s">
        <v>31</v>
      </c>
      <c r="G21" s="1">
        <v>6.6E-3</v>
      </c>
    </row>
    <row r="22" spans="1:7" x14ac:dyDescent="0.35">
      <c r="A22" s="3">
        <v>45321</v>
      </c>
      <c r="B22" s="2">
        <v>2448.9</v>
      </c>
      <c r="C22" s="2">
        <v>2444.27</v>
      </c>
      <c r="D22" s="2">
        <v>2484.66</v>
      </c>
      <c r="E22" s="2">
        <v>2437.59</v>
      </c>
      <c r="F22" t="s">
        <v>705</v>
      </c>
      <c r="G22" s="1">
        <v>5.7999999999999996E-3</v>
      </c>
    </row>
    <row r="23" spans="1:7" x14ac:dyDescent="0.35">
      <c r="A23" s="3">
        <v>45322</v>
      </c>
      <c r="B23" s="2">
        <v>2471.71</v>
      </c>
      <c r="C23" s="2">
        <v>2440.2800000000002</v>
      </c>
      <c r="D23" s="2">
        <v>2476.04</v>
      </c>
      <c r="E23" s="2">
        <v>2432.0700000000002</v>
      </c>
      <c r="F23" t="s">
        <v>40</v>
      </c>
      <c r="G23" s="1">
        <v>9.2999999999999992E-3</v>
      </c>
    </row>
    <row r="24" spans="1:7" x14ac:dyDescent="0.35">
      <c r="A24" s="3">
        <v>45323</v>
      </c>
      <c r="B24" s="2">
        <v>2463.79</v>
      </c>
      <c r="C24" s="2">
        <v>2465.2800000000002</v>
      </c>
      <c r="D24" s="2">
        <v>2501.59</v>
      </c>
      <c r="E24" s="2">
        <v>2458.56</v>
      </c>
      <c r="F24" t="s">
        <v>113</v>
      </c>
      <c r="G24" s="1">
        <v>-3.2000000000000002E-3</v>
      </c>
    </row>
    <row r="25" spans="1:7" x14ac:dyDescent="0.35">
      <c r="A25" s="3">
        <v>45324</v>
      </c>
      <c r="B25" s="2">
        <v>2442.87</v>
      </c>
      <c r="C25" s="2">
        <v>2467.1799999999998</v>
      </c>
      <c r="D25" s="2">
        <v>2477.04</v>
      </c>
      <c r="E25" s="2">
        <v>2432.31</v>
      </c>
      <c r="F25" t="s">
        <v>179</v>
      </c>
      <c r="G25" s="1">
        <v>-8.5000000000000006E-3</v>
      </c>
    </row>
    <row r="26" spans="1:7" x14ac:dyDescent="0.35">
      <c r="A26" s="3">
        <v>45327</v>
      </c>
      <c r="B26" s="2">
        <v>2409.9</v>
      </c>
      <c r="C26" s="2">
        <v>2454.23</v>
      </c>
      <c r="D26" s="2">
        <v>2454.98</v>
      </c>
      <c r="E26" s="2">
        <v>2403.1799999999998</v>
      </c>
      <c r="F26" t="s">
        <v>135</v>
      </c>
      <c r="G26" s="1">
        <v>-1.35E-2</v>
      </c>
    </row>
    <row r="27" spans="1:7" x14ac:dyDescent="0.35">
      <c r="A27" s="3">
        <v>45328</v>
      </c>
      <c r="B27" s="2">
        <v>2416.73</v>
      </c>
      <c r="C27" s="2">
        <v>2415.33</v>
      </c>
      <c r="D27" s="2">
        <v>2431.67</v>
      </c>
      <c r="E27" s="2">
        <v>2408.46</v>
      </c>
      <c r="F27" t="s">
        <v>0</v>
      </c>
      <c r="G27" s="1">
        <v>2.8E-3</v>
      </c>
    </row>
    <row r="28" spans="1:7" x14ac:dyDescent="0.35">
      <c r="A28" s="3">
        <v>45329</v>
      </c>
      <c r="B28" s="2">
        <v>2415.83</v>
      </c>
      <c r="C28" s="2">
        <v>2430.2199999999998</v>
      </c>
      <c r="D28" s="2">
        <v>2430.2199999999998</v>
      </c>
      <c r="E28" s="2">
        <v>2401.9899999999998</v>
      </c>
      <c r="F28" t="s">
        <v>657</v>
      </c>
      <c r="G28" s="1">
        <v>-4.0000000000000002E-4</v>
      </c>
    </row>
    <row r="29" spans="1:7" x14ac:dyDescent="0.35">
      <c r="A29" s="3">
        <v>45330</v>
      </c>
      <c r="B29" s="2">
        <v>2407.46</v>
      </c>
      <c r="C29" s="2">
        <v>2432.12</v>
      </c>
      <c r="D29" s="2">
        <v>2432.12</v>
      </c>
      <c r="E29" s="2">
        <v>2389.4899999999998</v>
      </c>
      <c r="F29" t="s">
        <v>41</v>
      </c>
      <c r="G29" s="1">
        <v>-3.5000000000000001E-3</v>
      </c>
    </row>
    <row r="30" spans="1:7" x14ac:dyDescent="0.35">
      <c r="A30" s="3">
        <v>45331</v>
      </c>
      <c r="B30" s="2">
        <v>2414.54</v>
      </c>
      <c r="C30" s="2">
        <v>2407.46</v>
      </c>
      <c r="D30" s="2">
        <v>2418.8200000000002</v>
      </c>
      <c r="E30" s="2">
        <v>2396.56</v>
      </c>
      <c r="F30" t="s">
        <v>704</v>
      </c>
      <c r="G30" s="1">
        <v>2.8999999999999998E-3</v>
      </c>
    </row>
    <row r="31" spans="1:7" x14ac:dyDescent="0.35">
      <c r="A31" s="3">
        <v>45334</v>
      </c>
      <c r="B31" s="2">
        <v>2376.19</v>
      </c>
      <c r="C31" s="2">
        <v>2414.4899999999998</v>
      </c>
      <c r="D31" s="2">
        <v>2420.21</v>
      </c>
      <c r="E31" s="2">
        <v>2372.5500000000002</v>
      </c>
      <c r="F31" t="s">
        <v>176</v>
      </c>
      <c r="G31" s="1">
        <v>-1.5900000000000001E-2</v>
      </c>
    </row>
    <row r="32" spans="1:7" x14ac:dyDescent="0.35">
      <c r="A32" s="3">
        <v>45335</v>
      </c>
      <c r="B32" s="2">
        <v>2384.5</v>
      </c>
      <c r="C32" s="2">
        <v>2380.52</v>
      </c>
      <c r="D32" s="2">
        <v>2391.4299999999998</v>
      </c>
      <c r="E32" s="2">
        <v>2370.66</v>
      </c>
      <c r="F32" t="s">
        <v>703</v>
      </c>
      <c r="G32" s="1">
        <v>3.5000000000000001E-3</v>
      </c>
    </row>
    <row r="33" spans="1:7" x14ac:dyDescent="0.35">
      <c r="A33" s="3">
        <v>45336</v>
      </c>
      <c r="B33" s="2">
        <v>2378.48</v>
      </c>
      <c r="C33" s="2">
        <v>2375.54</v>
      </c>
      <c r="D33" s="2">
        <v>2384.5</v>
      </c>
      <c r="E33" s="2">
        <v>2360.6</v>
      </c>
      <c r="F33" t="s">
        <v>674</v>
      </c>
      <c r="G33" s="1">
        <v>-2.5000000000000001E-3</v>
      </c>
    </row>
    <row r="34" spans="1:7" x14ac:dyDescent="0.35">
      <c r="A34" s="3">
        <v>45337</v>
      </c>
      <c r="B34" s="2">
        <v>2341.5300000000002</v>
      </c>
      <c r="C34" s="2">
        <v>2358.96</v>
      </c>
      <c r="D34" s="2">
        <v>2375.2399999999998</v>
      </c>
      <c r="E34" s="2">
        <v>2337.44</v>
      </c>
      <c r="F34" t="s">
        <v>702</v>
      </c>
      <c r="G34" s="1">
        <v>-1.55E-2</v>
      </c>
    </row>
    <row r="35" spans="1:7" x14ac:dyDescent="0.35">
      <c r="A35" s="3">
        <v>45338</v>
      </c>
      <c r="B35" s="2">
        <v>2365.83</v>
      </c>
      <c r="C35" s="2">
        <v>2360.5500000000002</v>
      </c>
      <c r="D35" s="2">
        <v>2372.5500000000002</v>
      </c>
      <c r="E35" s="2">
        <v>2348.25</v>
      </c>
      <c r="F35" t="s">
        <v>45</v>
      </c>
      <c r="G35" s="1">
        <v>1.04E-2</v>
      </c>
    </row>
    <row r="36" spans="1:7" x14ac:dyDescent="0.35">
      <c r="A36" s="3">
        <v>45341</v>
      </c>
      <c r="B36" s="2">
        <v>2377.6799999999998</v>
      </c>
      <c r="C36" s="2">
        <v>2380.02</v>
      </c>
      <c r="D36" s="2">
        <v>2385.4499999999998</v>
      </c>
      <c r="E36" s="2">
        <v>2364.39</v>
      </c>
      <c r="F36" t="s">
        <v>701</v>
      </c>
      <c r="G36" s="1">
        <v>5.0000000000000001E-3</v>
      </c>
    </row>
    <row r="37" spans="1:7" x14ac:dyDescent="0.35">
      <c r="A37" s="3">
        <v>45342</v>
      </c>
      <c r="B37" s="2">
        <v>2394.56</v>
      </c>
      <c r="C37" s="2">
        <v>2360.6999999999998</v>
      </c>
      <c r="D37" s="2">
        <v>2398.9</v>
      </c>
      <c r="E37" s="2">
        <v>2358.81</v>
      </c>
      <c r="F37" t="s">
        <v>625</v>
      </c>
      <c r="G37" s="1">
        <v>7.1000000000000004E-3</v>
      </c>
    </row>
    <row r="38" spans="1:7" x14ac:dyDescent="0.35">
      <c r="A38" s="3">
        <v>45343</v>
      </c>
      <c r="B38" s="2">
        <v>2397.5500000000002</v>
      </c>
      <c r="C38" s="2">
        <v>2394.56</v>
      </c>
      <c r="D38" s="2">
        <v>2413.19</v>
      </c>
      <c r="E38" s="2">
        <v>2384.6</v>
      </c>
      <c r="F38" t="s">
        <v>633</v>
      </c>
      <c r="G38" s="1">
        <v>1.1999999999999999E-3</v>
      </c>
    </row>
    <row r="39" spans="1:7" x14ac:dyDescent="0.35">
      <c r="A39" s="3">
        <v>45344</v>
      </c>
      <c r="B39" s="2">
        <v>2378.63</v>
      </c>
      <c r="C39" s="2">
        <v>2410.6999999999998</v>
      </c>
      <c r="D39" s="2">
        <v>2410.6999999999998</v>
      </c>
      <c r="E39" s="2">
        <v>2356.37</v>
      </c>
      <c r="F39" t="s">
        <v>629</v>
      </c>
      <c r="G39" s="1">
        <v>-7.9000000000000008E-3</v>
      </c>
    </row>
    <row r="40" spans="1:7" x14ac:dyDescent="0.35">
      <c r="A40" s="3">
        <v>45345</v>
      </c>
      <c r="B40" s="2">
        <v>2384.6</v>
      </c>
      <c r="C40" s="2">
        <v>2379.08</v>
      </c>
      <c r="D40" s="2">
        <v>2395.96</v>
      </c>
      <c r="E40" s="2">
        <v>2374.5</v>
      </c>
      <c r="F40" t="s">
        <v>3</v>
      </c>
      <c r="G40" s="1">
        <v>2.5000000000000001E-3</v>
      </c>
    </row>
    <row r="41" spans="1:7" x14ac:dyDescent="0.35">
      <c r="A41" s="3">
        <v>45348</v>
      </c>
      <c r="B41" s="2">
        <v>2394.7199999999998</v>
      </c>
      <c r="C41" s="2">
        <v>2381.62</v>
      </c>
      <c r="D41" s="2">
        <v>2397.0100000000002</v>
      </c>
      <c r="E41" s="2">
        <v>2370.56</v>
      </c>
      <c r="F41" t="s">
        <v>700</v>
      </c>
      <c r="G41" s="1">
        <v>4.1999999999999997E-3</v>
      </c>
    </row>
    <row r="42" spans="1:7" x14ac:dyDescent="0.35">
      <c r="A42" s="3">
        <v>45349</v>
      </c>
      <c r="B42" s="2">
        <v>2395.7600000000002</v>
      </c>
      <c r="C42" s="2">
        <v>2394.52</v>
      </c>
      <c r="D42" s="2">
        <v>2399.4</v>
      </c>
      <c r="E42" s="2">
        <v>2379.6799999999998</v>
      </c>
      <c r="F42" t="s">
        <v>126</v>
      </c>
      <c r="G42" s="1">
        <v>4.0000000000000002E-4</v>
      </c>
    </row>
    <row r="43" spans="1:7" x14ac:dyDescent="0.35">
      <c r="A43" s="3">
        <v>45350</v>
      </c>
      <c r="B43" s="2">
        <v>2411.9499999999998</v>
      </c>
      <c r="C43" s="2">
        <v>2401.54</v>
      </c>
      <c r="D43" s="2">
        <v>2415.38</v>
      </c>
      <c r="E43" s="2">
        <v>2391.48</v>
      </c>
      <c r="F43" t="s">
        <v>699</v>
      </c>
      <c r="G43" s="1">
        <v>6.7999999999999996E-3</v>
      </c>
    </row>
    <row r="44" spans="1:7" x14ac:dyDescent="0.35">
      <c r="A44" s="3">
        <v>45351</v>
      </c>
      <c r="B44" s="2">
        <v>2402.73</v>
      </c>
      <c r="C44" s="2">
        <v>2415.38</v>
      </c>
      <c r="D44" s="2">
        <v>2419.17</v>
      </c>
      <c r="E44" s="2">
        <v>2387.7399999999998</v>
      </c>
      <c r="F44" t="s">
        <v>107</v>
      </c>
      <c r="G44" s="1">
        <v>-3.8E-3</v>
      </c>
    </row>
    <row r="45" spans="1:7" x14ac:dyDescent="0.35">
      <c r="A45" s="3">
        <v>45352</v>
      </c>
      <c r="B45" s="2">
        <v>2400.14</v>
      </c>
      <c r="C45" s="2">
        <v>2407.36</v>
      </c>
      <c r="D45" s="2">
        <v>2429.13</v>
      </c>
      <c r="E45" s="2">
        <v>2394.4699999999998</v>
      </c>
      <c r="F45" t="s">
        <v>88</v>
      </c>
      <c r="G45" s="1">
        <v>-1.1000000000000001E-3</v>
      </c>
    </row>
    <row r="46" spans="1:7" x14ac:dyDescent="0.35">
      <c r="A46" s="3">
        <v>45353</v>
      </c>
      <c r="B46" s="2">
        <v>2416.1999999999998</v>
      </c>
      <c r="C46" s="2">
        <v>2413.1999999999998</v>
      </c>
      <c r="D46" s="2">
        <v>2421.3000000000002</v>
      </c>
      <c r="E46" s="2">
        <v>2410.8000000000002</v>
      </c>
      <c r="F46" t="s">
        <v>698</v>
      </c>
      <c r="G46" s="1">
        <v>6.7000000000000002E-3</v>
      </c>
    </row>
    <row r="47" spans="1:7" x14ac:dyDescent="0.35">
      <c r="A47" s="3">
        <v>45355</v>
      </c>
      <c r="B47" s="2">
        <v>2412.39</v>
      </c>
      <c r="C47" s="2">
        <v>2406.62</v>
      </c>
      <c r="D47" s="2">
        <v>2418.27</v>
      </c>
      <c r="E47" s="2">
        <v>2394.86</v>
      </c>
      <c r="F47" t="s">
        <v>81</v>
      </c>
      <c r="G47" s="1">
        <v>-1.6000000000000001E-3</v>
      </c>
    </row>
    <row r="48" spans="1:7" x14ac:dyDescent="0.35">
      <c r="A48" s="3">
        <v>45356</v>
      </c>
      <c r="B48" s="2">
        <v>2390.33</v>
      </c>
      <c r="C48" s="2">
        <v>2395.46</v>
      </c>
      <c r="D48" s="2">
        <v>2410.4</v>
      </c>
      <c r="E48" s="2">
        <v>2381.62</v>
      </c>
      <c r="F48" t="s">
        <v>31</v>
      </c>
      <c r="G48" s="1">
        <v>-9.1000000000000004E-3</v>
      </c>
    </row>
    <row r="49" spans="1:7" x14ac:dyDescent="0.35">
      <c r="A49" s="3">
        <v>45357</v>
      </c>
      <c r="B49" s="2">
        <v>2391.2800000000002</v>
      </c>
      <c r="C49" s="2">
        <v>2394.4699999999998</v>
      </c>
      <c r="D49" s="2">
        <v>2399.3000000000002</v>
      </c>
      <c r="E49" s="2">
        <v>2365.88</v>
      </c>
      <c r="F49" t="s">
        <v>697</v>
      </c>
      <c r="G49" s="1">
        <v>4.0000000000000002E-4</v>
      </c>
    </row>
    <row r="50" spans="1:7" x14ac:dyDescent="0.35">
      <c r="A50" s="3">
        <v>45358</v>
      </c>
      <c r="B50" s="2">
        <v>2409.9499999999998</v>
      </c>
      <c r="C50" s="2">
        <v>2395.41</v>
      </c>
      <c r="D50" s="2">
        <v>2416.38</v>
      </c>
      <c r="E50" s="2">
        <v>2393.4699999999998</v>
      </c>
      <c r="F50" t="s">
        <v>55</v>
      </c>
      <c r="G50" s="1">
        <v>7.7999999999999996E-3</v>
      </c>
    </row>
    <row r="51" spans="1:7" x14ac:dyDescent="0.35">
      <c r="A51" s="3">
        <v>45362</v>
      </c>
      <c r="B51" s="2">
        <v>2380.37</v>
      </c>
      <c r="C51" s="2">
        <v>2399.4499999999998</v>
      </c>
      <c r="D51" s="2">
        <v>2403.4299999999998</v>
      </c>
      <c r="E51" s="2">
        <v>2374.1</v>
      </c>
      <c r="F51" t="s">
        <v>133</v>
      </c>
      <c r="G51" s="1">
        <v>-1.23E-2</v>
      </c>
    </row>
    <row r="52" spans="1:7" x14ac:dyDescent="0.35">
      <c r="A52" s="3">
        <v>45363</v>
      </c>
      <c r="B52" s="2">
        <v>2368.7199999999998</v>
      </c>
      <c r="C52" s="2">
        <v>2370.56</v>
      </c>
      <c r="D52" s="2">
        <v>2375.54</v>
      </c>
      <c r="E52" s="2">
        <v>2351.44</v>
      </c>
      <c r="F52" t="s">
        <v>164</v>
      </c>
      <c r="G52" s="1">
        <v>-4.8999999999999998E-3</v>
      </c>
    </row>
    <row r="53" spans="1:7" x14ac:dyDescent="0.35">
      <c r="A53" s="3">
        <v>45364</v>
      </c>
      <c r="B53" s="2">
        <v>2303.4299999999998</v>
      </c>
      <c r="C53" s="2">
        <v>2365.58</v>
      </c>
      <c r="D53" s="2">
        <v>2365.58</v>
      </c>
      <c r="E53" s="2">
        <v>2294.71</v>
      </c>
      <c r="F53" t="s">
        <v>696</v>
      </c>
      <c r="G53" s="1">
        <v>-2.76E-2</v>
      </c>
    </row>
    <row r="54" spans="1:7" x14ac:dyDescent="0.35">
      <c r="A54" s="3">
        <v>45365</v>
      </c>
      <c r="B54" s="2">
        <v>2325.34</v>
      </c>
      <c r="C54" s="2">
        <v>2295.71</v>
      </c>
      <c r="D54" s="2">
        <v>2332.41</v>
      </c>
      <c r="E54" s="2">
        <v>2292.7199999999998</v>
      </c>
      <c r="F54" t="s">
        <v>695</v>
      </c>
      <c r="G54" s="1">
        <v>9.4999999999999998E-3</v>
      </c>
    </row>
    <row r="55" spans="1:7" x14ac:dyDescent="0.35">
      <c r="A55" s="3">
        <v>45366</v>
      </c>
      <c r="B55" s="2">
        <v>2318.4699999999998</v>
      </c>
      <c r="C55" s="2">
        <v>2320.81</v>
      </c>
      <c r="D55" s="2">
        <v>2327.6799999999998</v>
      </c>
      <c r="E55" s="2">
        <v>2306.7199999999998</v>
      </c>
      <c r="F55" t="s">
        <v>694</v>
      </c>
      <c r="G55" s="1">
        <v>-3.0000000000000001E-3</v>
      </c>
    </row>
    <row r="56" spans="1:7" x14ac:dyDescent="0.35">
      <c r="A56" s="3">
        <v>45369</v>
      </c>
      <c r="B56" s="2">
        <v>2290.83</v>
      </c>
      <c r="C56" s="2">
        <v>2311.6</v>
      </c>
      <c r="D56" s="2">
        <v>2315.7800000000002</v>
      </c>
      <c r="E56" s="2">
        <v>2287.89</v>
      </c>
      <c r="F56" t="s">
        <v>131</v>
      </c>
      <c r="G56" s="1">
        <v>-1.1900000000000001E-2</v>
      </c>
    </row>
    <row r="57" spans="1:7" x14ac:dyDescent="0.35">
      <c r="A57" s="3">
        <v>45370</v>
      </c>
      <c r="B57" s="2">
        <v>2257.96</v>
      </c>
      <c r="C57" s="2">
        <v>2274.1999999999998</v>
      </c>
      <c r="D57" s="2">
        <v>2294.7600000000002</v>
      </c>
      <c r="E57" s="2">
        <v>2237.94</v>
      </c>
      <c r="F57" t="s">
        <v>693</v>
      </c>
      <c r="G57" s="1">
        <v>-1.43E-2</v>
      </c>
    </row>
    <row r="58" spans="1:7" x14ac:dyDescent="0.35">
      <c r="A58" s="3">
        <v>45371</v>
      </c>
      <c r="B58" s="2">
        <v>2233.06</v>
      </c>
      <c r="C58" s="2">
        <v>2241.08</v>
      </c>
      <c r="D58" s="2">
        <v>2256.4699999999998</v>
      </c>
      <c r="E58" s="2">
        <v>2231.12</v>
      </c>
      <c r="F58" t="s">
        <v>692</v>
      </c>
      <c r="G58" s="1">
        <v>-1.0999999999999999E-2</v>
      </c>
    </row>
    <row r="59" spans="1:7" x14ac:dyDescent="0.35">
      <c r="A59" s="3">
        <v>45372</v>
      </c>
      <c r="B59" s="2">
        <v>2233.46</v>
      </c>
      <c r="C59" s="2">
        <v>2225.14</v>
      </c>
      <c r="D59" s="2">
        <v>2250.19</v>
      </c>
      <c r="E59" s="2">
        <v>2225.14</v>
      </c>
      <c r="F59" t="s">
        <v>691</v>
      </c>
      <c r="G59" s="1">
        <v>2.0000000000000001E-4</v>
      </c>
    </row>
    <row r="60" spans="1:7" x14ac:dyDescent="0.35">
      <c r="A60" s="3">
        <v>45373</v>
      </c>
      <c r="B60" s="2">
        <v>2247.6</v>
      </c>
      <c r="C60" s="2">
        <v>2230.17</v>
      </c>
      <c r="D60" s="2">
        <v>2257.0100000000002</v>
      </c>
      <c r="E60" s="2">
        <v>2223.1999999999998</v>
      </c>
      <c r="F60" t="s">
        <v>690</v>
      </c>
      <c r="G60" s="1">
        <v>6.3E-3</v>
      </c>
    </row>
    <row r="61" spans="1:7" x14ac:dyDescent="0.35">
      <c r="A61" s="3">
        <v>45377</v>
      </c>
      <c r="B61" s="2">
        <v>2231.12</v>
      </c>
      <c r="C61" s="2">
        <v>2223.25</v>
      </c>
      <c r="D61" s="2">
        <v>2250.19</v>
      </c>
      <c r="E61" s="2">
        <v>2223.15</v>
      </c>
      <c r="F61" t="s">
        <v>689</v>
      </c>
      <c r="G61" s="1">
        <v>-7.3000000000000001E-3</v>
      </c>
    </row>
    <row r="62" spans="1:7" x14ac:dyDescent="0.35">
      <c r="A62" s="3">
        <v>45378</v>
      </c>
      <c r="B62" s="2">
        <v>2230.8200000000002</v>
      </c>
      <c r="C62" s="2">
        <v>2241.08</v>
      </c>
      <c r="D62" s="2">
        <v>2254.02</v>
      </c>
      <c r="E62" s="2">
        <v>2227.13</v>
      </c>
      <c r="F62" t="s">
        <v>664</v>
      </c>
      <c r="G62" s="1">
        <v>-1E-4</v>
      </c>
    </row>
    <row r="63" spans="1:7" x14ac:dyDescent="0.35">
      <c r="A63" s="3">
        <v>45379</v>
      </c>
      <c r="B63" s="2">
        <v>2255.37</v>
      </c>
      <c r="C63" s="2">
        <v>2236.1</v>
      </c>
      <c r="D63" s="2">
        <v>2278.83</v>
      </c>
      <c r="E63" s="2">
        <v>2231.2199999999998</v>
      </c>
      <c r="F63" t="s">
        <v>688</v>
      </c>
      <c r="G63" s="1">
        <v>1.0999999999999999E-2</v>
      </c>
    </row>
    <row r="64" spans="1:7" x14ac:dyDescent="0.35">
      <c r="A64" s="3">
        <v>45383</v>
      </c>
      <c r="B64" s="2">
        <v>2276.83</v>
      </c>
      <c r="C64" s="2">
        <v>2261</v>
      </c>
      <c r="D64" s="2">
        <v>2285.9</v>
      </c>
      <c r="E64" s="2">
        <v>2253.0300000000002</v>
      </c>
      <c r="F64" t="s">
        <v>174</v>
      </c>
      <c r="G64" s="1">
        <v>9.4999999999999998E-3</v>
      </c>
    </row>
    <row r="65" spans="1:7" x14ac:dyDescent="0.35">
      <c r="A65" s="3">
        <v>45384</v>
      </c>
      <c r="B65" s="2">
        <v>2277.63</v>
      </c>
      <c r="C65" s="2">
        <v>2288.89</v>
      </c>
      <c r="D65" s="2">
        <v>2288.89</v>
      </c>
      <c r="E65" s="2">
        <v>2268.02</v>
      </c>
      <c r="F65" t="s">
        <v>72</v>
      </c>
      <c r="G65" s="1">
        <v>4.0000000000000002E-4</v>
      </c>
    </row>
    <row r="66" spans="1:7" x14ac:dyDescent="0.35">
      <c r="A66" s="3">
        <v>45385</v>
      </c>
      <c r="B66" s="2">
        <v>2256.2199999999998</v>
      </c>
      <c r="C66" s="2">
        <v>2272.8000000000002</v>
      </c>
      <c r="D66" s="2">
        <v>2272.8000000000002</v>
      </c>
      <c r="E66" s="2">
        <v>2252.08</v>
      </c>
      <c r="F66" t="s">
        <v>4</v>
      </c>
      <c r="G66" s="1">
        <v>-9.4000000000000004E-3</v>
      </c>
    </row>
    <row r="67" spans="1:7" x14ac:dyDescent="0.35">
      <c r="A67" s="3">
        <v>45386</v>
      </c>
      <c r="B67" s="2">
        <v>2255.9699999999998</v>
      </c>
      <c r="C67" s="2">
        <v>2261</v>
      </c>
      <c r="D67" s="2">
        <v>2272.9499999999998</v>
      </c>
      <c r="E67" s="2">
        <v>2240.33</v>
      </c>
      <c r="F67" t="s">
        <v>159</v>
      </c>
      <c r="G67" s="1">
        <v>-1E-4</v>
      </c>
    </row>
    <row r="68" spans="1:7" x14ac:dyDescent="0.35">
      <c r="A68" s="3">
        <v>45387</v>
      </c>
      <c r="B68" s="2">
        <v>2257.96</v>
      </c>
      <c r="C68" s="2">
        <v>2255.9699999999998</v>
      </c>
      <c r="D68" s="2">
        <v>2271.46</v>
      </c>
      <c r="E68" s="2">
        <v>2249.14</v>
      </c>
      <c r="F68" t="s">
        <v>657</v>
      </c>
      <c r="G68" s="1">
        <v>8.9999999999999998E-4</v>
      </c>
    </row>
    <row r="69" spans="1:7" x14ac:dyDescent="0.35">
      <c r="A69" s="3">
        <v>45390</v>
      </c>
      <c r="B69" s="2">
        <v>2259.9499999999998</v>
      </c>
      <c r="C69" s="2">
        <v>2267.9699999999998</v>
      </c>
      <c r="D69" s="2">
        <v>2279.87</v>
      </c>
      <c r="E69" s="2">
        <v>2258.21</v>
      </c>
      <c r="F69" t="s">
        <v>633</v>
      </c>
      <c r="G69" s="1">
        <v>8.9999999999999998E-4</v>
      </c>
    </row>
    <row r="70" spans="1:7" x14ac:dyDescent="0.35">
      <c r="A70" s="3">
        <v>45391</v>
      </c>
      <c r="B70" s="2">
        <v>2255.17</v>
      </c>
      <c r="C70" s="2">
        <v>2261.9899999999998</v>
      </c>
      <c r="D70" s="2">
        <v>2265.58</v>
      </c>
      <c r="E70" s="2">
        <v>2246.8000000000002</v>
      </c>
      <c r="F70" t="s">
        <v>160</v>
      </c>
      <c r="G70" s="1">
        <v>-2.0999999999999999E-3</v>
      </c>
    </row>
    <row r="71" spans="1:7" x14ac:dyDescent="0.35">
      <c r="A71" s="3">
        <v>45392</v>
      </c>
      <c r="B71" s="2">
        <v>2251.9299999999998</v>
      </c>
      <c r="C71" s="2">
        <v>2267.87</v>
      </c>
      <c r="D71" s="2">
        <v>2267.87</v>
      </c>
      <c r="E71" s="2">
        <v>2248.75</v>
      </c>
      <c r="F71" t="s">
        <v>101</v>
      </c>
      <c r="G71" s="1">
        <v>-1.4E-3</v>
      </c>
    </row>
    <row r="72" spans="1:7" x14ac:dyDescent="0.35">
      <c r="A72" s="3">
        <v>45394</v>
      </c>
      <c r="B72" s="2">
        <v>2223.4499999999998</v>
      </c>
      <c r="C72" s="2">
        <v>2251.9299999999998</v>
      </c>
      <c r="D72" s="2">
        <v>2255.87</v>
      </c>
      <c r="E72" s="2">
        <v>2219.7600000000002</v>
      </c>
      <c r="F72" t="s">
        <v>142</v>
      </c>
      <c r="G72" s="1">
        <v>-1.26E-2</v>
      </c>
    </row>
    <row r="73" spans="1:7" x14ac:dyDescent="0.35">
      <c r="A73" s="3">
        <v>45397</v>
      </c>
      <c r="B73" s="2">
        <v>2185.35</v>
      </c>
      <c r="C73" s="2">
        <v>2218.86</v>
      </c>
      <c r="D73" s="2">
        <v>2218.92</v>
      </c>
      <c r="E73" s="2">
        <v>2181.31</v>
      </c>
      <c r="F73" t="s">
        <v>687</v>
      </c>
      <c r="G73" s="1">
        <v>-1.7100000000000001E-2</v>
      </c>
    </row>
    <row r="74" spans="1:7" x14ac:dyDescent="0.35">
      <c r="A74" s="3">
        <v>45398</v>
      </c>
      <c r="B74" s="2">
        <v>2211.9899999999998</v>
      </c>
      <c r="C74" s="2">
        <v>2174.34</v>
      </c>
      <c r="D74" s="2">
        <v>2222.4</v>
      </c>
      <c r="E74" s="2">
        <v>2163.44</v>
      </c>
      <c r="F74" t="s">
        <v>669</v>
      </c>
      <c r="G74" s="1">
        <v>1.2200000000000001E-2</v>
      </c>
    </row>
    <row r="75" spans="1:7" x14ac:dyDescent="0.35">
      <c r="A75" s="3">
        <v>45400</v>
      </c>
      <c r="B75" s="2">
        <v>2206.02</v>
      </c>
      <c r="C75" s="2">
        <v>2206.2600000000002</v>
      </c>
      <c r="D75" s="2">
        <v>2228.8200000000002</v>
      </c>
      <c r="E75" s="2">
        <v>2200.29</v>
      </c>
      <c r="F75" t="s">
        <v>142</v>
      </c>
      <c r="G75" s="1">
        <v>-2.7000000000000001E-3</v>
      </c>
    </row>
    <row r="76" spans="1:7" x14ac:dyDescent="0.35">
      <c r="A76" s="3">
        <v>45401</v>
      </c>
      <c r="B76" s="2">
        <v>2222.75</v>
      </c>
      <c r="C76" s="2">
        <v>2211.1999999999998</v>
      </c>
      <c r="D76" s="2">
        <v>2234.85</v>
      </c>
      <c r="E76" s="2">
        <v>2187.29</v>
      </c>
      <c r="F76" t="s">
        <v>686</v>
      </c>
      <c r="G76" s="1">
        <v>7.6E-3</v>
      </c>
    </row>
    <row r="77" spans="1:7" x14ac:dyDescent="0.35">
      <c r="A77" s="3">
        <v>45404</v>
      </c>
      <c r="B77" s="2">
        <v>2232.61</v>
      </c>
      <c r="C77" s="2">
        <v>2241.08</v>
      </c>
      <c r="D77" s="2">
        <v>2244.61</v>
      </c>
      <c r="E77" s="2">
        <v>2220.21</v>
      </c>
      <c r="F77" t="s">
        <v>89</v>
      </c>
      <c r="G77" s="1">
        <v>4.4000000000000003E-3</v>
      </c>
    </row>
    <row r="78" spans="1:7" x14ac:dyDescent="0.35">
      <c r="A78" s="3">
        <v>45405</v>
      </c>
      <c r="B78" s="2">
        <v>2253.7800000000002</v>
      </c>
      <c r="C78" s="2">
        <v>2244.06</v>
      </c>
      <c r="D78" s="2">
        <v>2264.48</v>
      </c>
      <c r="E78" s="2">
        <v>2239.7800000000002</v>
      </c>
      <c r="F78" t="s">
        <v>685</v>
      </c>
      <c r="G78" s="1">
        <v>9.4999999999999998E-3</v>
      </c>
    </row>
    <row r="79" spans="1:7" x14ac:dyDescent="0.35">
      <c r="A79" s="3">
        <v>45406</v>
      </c>
      <c r="B79" s="2">
        <v>2251.29</v>
      </c>
      <c r="C79" s="2">
        <v>2257.06</v>
      </c>
      <c r="D79" s="2">
        <v>2259.35</v>
      </c>
      <c r="E79" s="2">
        <v>2236.7399999999998</v>
      </c>
      <c r="F79" t="s">
        <v>674</v>
      </c>
      <c r="G79" s="1">
        <v>-1.1000000000000001E-3</v>
      </c>
    </row>
    <row r="80" spans="1:7" x14ac:dyDescent="0.35">
      <c r="A80" s="3">
        <v>45407</v>
      </c>
      <c r="B80" s="2">
        <v>2222</v>
      </c>
      <c r="C80" s="2">
        <v>2229.17</v>
      </c>
      <c r="D80" s="2">
        <v>2230.9699999999998</v>
      </c>
      <c r="E80" s="2">
        <v>2206.31</v>
      </c>
      <c r="F80" t="s">
        <v>684</v>
      </c>
      <c r="G80" s="1">
        <v>-1.2999999999999999E-2</v>
      </c>
    </row>
    <row r="81" spans="1:7" x14ac:dyDescent="0.35">
      <c r="A81" s="3">
        <v>45408</v>
      </c>
      <c r="B81" s="2">
        <v>2213.83</v>
      </c>
      <c r="C81" s="2">
        <v>2236.1</v>
      </c>
      <c r="D81" s="2">
        <v>2246.06</v>
      </c>
      <c r="E81" s="2">
        <v>2209.8000000000002</v>
      </c>
      <c r="F81" t="s">
        <v>101</v>
      </c>
      <c r="G81" s="1">
        <v>-3.7000000000000002E-3</v>
      </c>
    </row>
    <row r="82" spans="1:7" x14ac:dyDescent="0.35">
      <c r="A82" s="3">
        <v>45411</v>
      </c>
      <c r="B82" s="2">
        <v>2217.27</v>
      </c>
      <c r="C82" s="2">
        <v>2225.14</v>
      </c>
      <c r="D82" s="2">
        <v>2225.14</v>
      </c>
      <c r="E82" s="2">
        <v>2211.1999999999998</v>
      </c>
      <c r="F82" t="s">
        <v>674</v>
      </c>
      <c r="G82" s="1">
        <v>1.6000000000000001E-3</v>
      </c>
    </row>
    <row r="83" spans="1:7" x14ac:dyDescent="0.35">
      <c r="A83" s="3">
        <v>45412</v>
      </c>
      <c r="B83" s="2">
        <v>2221.6</v>
      </c>
      <c r="C83" s="2">
        <v>2223.1999999999998</v>
      </c>
      <c r="D83" s="2">
        <v>2231.36</v>
      </c>
      <c r="E83" s="2">
        <v>2216.1799999999998</v>
      </c>
      <c r="F83" t="s">
        <v>166</v>
      </c>
      <c r="G83" s="1">
        <v>2E-3</v>
      </c>
    </row>
    <row r="84" spans="1:7" x14ac:dyDescent="0.35">
      <c r="A84" s="3">
        <v>45414</v>
      </c>
      <c r="B84" s="2">
        <v>2217.4699999999998</v>
      </c>
      <c r="C84" s="2">
        <v>2196.3000000000002</v>
      </c>
      <c r="D84" s="2">
        <v>2234.3000000000002</v>
      </c>
      <c r="E84" s="2">
        <v>2196.3000000000002</v>
      </c>
      <c r="F84" t="s">
        <v>48</v>
      </c>
      <c r="G84" s="1">
        <v>-1.9E-3</v>
      </c>
    </row>
    <row r="85" spans="1:7" x14ac:dyDescent="0.35">
      <c r="A85" s="3">
        <v>45415</v>
      </c>
      <c r="B85" s="2">
        <v>2208.2600000000002</v>
      </c>
      <c r="C85" s="2">
        <v>2223.15</v>
      </c>
      <c r="D85" s="2">
        <v>2226.7800000000002</v>
      </c>
      <c r="E85" s="2">
        <v>2195.2600000000002</v>
      </c>
      <c r="F85" t="s">
        <v>125</v>
      </c>
      <c r="G85" s="1">
        <v>-4.1999999999999997E-3</v>
      </c>
    </row>
    <row r="86" spans="1:7" x14ac:dyDescent="0.35">
      <c r="A86" s="3">
        <v>45418</v>
      </c>
      <c r="B86" s="2">
        <v>2247.25</v>
      </c>
      <c r="C86" s="2">
        <v>2216.1799999999998</v>
      </c>
      <c r="D86" s="2">
        <v>2252.5300000000002</v>
      </c>
      <c r="E86" s="2">
        <v>2203.23</v>
      </c>
      <c r="F86" t="s">
        <v>634</v>
      </c>
      <c r="G86" s="1">
        <v>1.77E-2</v>
      </c>
    </row>
    <row r="87" spans="1:7" x14ac:dyDescent="0.35">
      <c r="A87" s="3">
        <v>45419</v>
      </c>
      <c r="B87" s="2">
        <v>2369.96</v>
      </c>
      <c r="C87" s="2">
        <v>2257.0100000000002</v>
      </c>
      <c r="D87" s="2">
        <v>2380.12</v>
      </c>
      <c r="E87" s="2">
        <v>2250.04</v>
      </c>
      <c r="F87" t="s">
        <v>370</v>
      </c>
      <c r="G87" s="1">
        <v>5.4600000000000003E-2</v>
      </c>
    </row>
    <row r="88" spans="1:7" x14ac:dyDescent="0.35">
      <c r="A88" s="3">
        <v>45420</v>
      </c>
      <c r="B88" s="2">
        <v>2331.7600000000002</v>
      </c>
      <c r="C88" s="2">
        <v>2357.0100000000002</v>
      </c>
      <c r="D88" s="2">
        <v>2362.84</v>
      </c>
      <c r="E88" s="2">
        <v>2315.7800000000002</v>
      </c>
      <c r="F88" t="s">
        <v>77</v>
      </c>
      <c r="G88" s="1">
        <v>-1.61E-2</v>
      </c>
    </row>
    <row r="89" spans="1:7" x14ac:dyDescent="0.35">
      <c r="A89" s="3">
        <v>45421</v>
      </c>
      <c r="B89" s="2">
        <v>2316.4299999999998</v>
      </c>
      <c r="C89" s="2">
        <v>2331.3200000000002</v>
      </c>
      <c r="D89" s="2">
        <v>2352.73</v>
      </c>
      <c r="E89" s="2">
        <v>2310.25</v>
      </c>
      <c r="F89" t="s">
        <v>0</v>
      </c>
      <c r="G89" s="1">
        <v>-6.6E-3</v>
      </c>
    </row>
    <row r="90" spans="1:7" x14ac:dyDescent="0.35">
      <c r="A90" s="3">
        <v>45422</v>
      </c>
      <c r="B90" s="2">
        <v>2353.1799999999998</v>
      </c>
      <c r="C90" s="2">
        <v>2311.79</v>
      </c>
      <c r="D90" s="2">
        <v>2361.6</v>
      </c>
      <c r="E90" s="2">
        <v>2311.79</v>
      </c>
      <c r="F90" t="s">
        <v>683</v>
      </c>
      <c r="G90" s="1">
        <v>1.5900000000000001E-2</v>
      </c>
    </row>
    <row r="91" spans="1:7" x14ac:dyDescent="0.35">
      <c r="A91" s="3">
        <v>45425</v>
      </c>
      <c r="B91" s="2">
        <v>2351.29</v>
      </c>
      <c r="C91" s="2">
        <v>2364.58</v>
      </c>
      <c r="D91" s="2">
        <v>2372.1999999999998</v>
      </c>
      <c r="E91" s="2">
        <v>2338.59</v>
      </c>
      <c r="F91" t="s">
        <v>642</v>
      </c>
      <c r="G91" s="1">
        <v>-8.0000000000000004E-4</v>
      </c>
    </row>
    <row r="92" spans="1:7" x14ac:dyDescent="0.35">
      <c r="A92" s="3">
        <v>45426</v>
      </c>
      <c r="B92" s="2">
        <v>2340.2800000000002</v>
      </c>
      <c r="C92" s="2">
        <v>2351.2399999999998</v>
      </c>
      <c r="D92" s="2">
        <v>2362.89</v>
      </c>
      <c r="E92" s="2">
        <v>2337.44</v>
      </c>
      <c r="F92" t="s">
        <v>682</v>
      </c>
      <c r="G92" s="1">
        <v>-4.7000000000000002E-3</v>
      </c>
    </row>
    <row r="93" spans="1:7" x14ac:dyDescent="0.35">
      <c r="A93" s="3">
        <v>45427</v>
      </c>
      <c r="B93" s="2">
        <v>2314.09</v>
      </c>
      <c r="C93" s="2">
        <v>2340.23</v>
      </c>
      <c r="D93" s="2">
        <v>2346.46</v>
      </c>
      <c r="E93" s="2">
        <v>2308.46</v>
      </c>
      <c r="F93" t="s">
        <v>681</v>
      </c>
      <c r="G93" s="1">
        <v>-1.12E-2</v>
      </c>
    </row>
    <row r="94" spans="1:7" x14ac:dyDescent="0.35">
      <c r="A94" s="3">
        <v>45428</v>
      </c>
      <c r="B94" s="2">
        <v>2333.86</v>
      </c>
      <c r="C94" s="2">
        <v>2327.73</v>
      </c>
      <c r="D94" s="2">
        <v>2338.79</v>
      </c>
      <c r="E94" s="2">
        <v>2292.2199999999998</v>
      </c>
      <c r="F94" t="s">
        <v>140</v>
      </c>
      <c r="G94" s="1">
        <v>8.5000000000000006E-3</v>
      </c>
    </row>
    <row r="95" spans="1:7" x14ac:dyDescent="0.35">
      <c r="A95" s="3">
        <v>45429</v>
      </c>
      <c r="B95" s="2">
        <v>2311.15</v>
      </c>
      <c r="C95" s="2">
        <v>2342.5700000000002</v>
      </c>
      <c r="D95" s="2">
        <v>2342.5700000000002</v>
      </c>
      <c r="E95" s="2">
        <v>2305.92</v>
      </c>
      <c r="F95" t="s">
        <v>163</v>
      </c>
      <c r="G95" s="1">
        <v>-9.7000000000000003E-3</v>
      </c>
    </row>
    <row r="96" spans="1:7" x14ac:dyDescent="0.35">
      <c r="A96" s="3">
        <v>45430</v>
      </c>
      <c r="B96" s="2">
        <v>2327.15</v>
      </c>
      <c r="C96" s="2">
        <v>2325</v>
      </c>
      <c r="D96" s="2">
        <v>2332.9</v>
      </c>
      <c r="E96" s="2">
        <v>2321.1</v>
      </c>
      <c r="F96" t="s">
        <v>680</v>
      </c>
      <c r="G96" s="1">
        <v>6.8999999999999999E-3</v>
      </c>
    </row>
    <row r="97" spans="1:7" x14ac:dyDescent="0.35">
      <c r="A97" s="3">
        <v>45433</v>
      </c>
      <c r="B97" s="2">
        <v>2301.54</v>
      </c>
      <c r="C97" s="2">
        <v>2297.85</v>
      </c>
      <c r="D97" s="2">
        <v>2315.58</v>
      </c>
      <c r="E97" s="2">
        <v>2292.62</v>
      </c>
      <c r="F97" t="s">
        <v>627</v>
      </c>
      <c r="G97" s="1">
        <v>-1.0999999999999999E-2</v>
      </c>
    </row>
    <row r="98" spans="1:7" x14ac:dyDescent="0.35">
      <c r="A98" s="3">
        <v>45434</v>
      </c>
      <c r="B98" s="2">
        <v>2357.5100000000002</v>
      </c>
      <c r="C98" s="2">
        <v>2301.83</v>
      </c>
      <c r="D98" s="2">
        <v>2364.58</v>
      </c>
      <c r="E98" s="2">
        <v>2301.54</v>
      </c>
      <c r="F98" t="s">
        <v>12</v>
      </c>
      <c r="G98" s="1">
        <v>2.4299999999999999E-2</v>
      </c>
    </row>
    <row r="99" spans="1:7" x14ac:dyDescent="0.35">
      <c r="A99" s="3">
        <v>45435</v>
      </c>
      <c r="B99" s="2">
        <v>2373.0500000000002</v>
      </c>
      <c r="C99" s="2">
        <v>2357.5100000000002</v>
      </c>
      <c r="D99" s="2">
        <v>2377.33</v>
      </c>
      <c r="E99" s="2">
        <v>2345.66</v>
      </c>
      <c r="F99" t="s">
        <v>679</v>
      </c>
      <c r="G99" s="1">
        <v>6.6E-3</v>
      </c>
    </row>
    <row r="100" spans="1:7" x14ac:dyDescent="0.35">
      <c r="A100" s="3">
        <v>45436</v>
      </c>
      <c r="B100" s="2">
        <v>2359.65</v>
      </c>
      <c r="C100" s="2">
        <v>2369.0700000000002</v>
      </c>
      <c r="D100" s="2">
        <v>2373.8000000000002</v>
      </c>
      <c r="E100" s="2">
        <v>2355.3200000000002</v>
      </c>
      <c r="F100" t="s">
        <v>678</v>
      </c>
      <c r="G100" s="1">
        <v>-5.5999999999999999E-3</v>
      </c>
    </row>
    <row r="101" spans="1:7" x14ac:dyDescent="0.35">
      <c r="A101" s="3">
        <v>45439</v>
      </c>
      <c r="B101" s="2">
        <v>2375.04</v>
      </c>
      <c r="C101" s="2">
        <v>2359.65</v>
      </c>
      <c r="D101" s="2">
        <v>2390.4299999999998</v>
      </c>
      <c r="E101" s="2">
        <v>2353.13</v>
      </c>
      <c r="F101" t="s">
        <v>126</v>
      </c>
      <c r="G101" s="1">
        <v>6.4999999999999997E-3</v>
      </c>
    </row>
    <row r="102" spans="1:7" x14ac:dyDescent="0.35">
      <c r="A102" s="3">
        <v>45440</v>
      </c>
      <c r="B102" s="2">
        <v>2386.4499999999998</v>
      </c>
      <c r="C102" s="2">
        <v>2380.52</v>
      </c>
      <c r="D102" s="2">
        <v>2399.4499999999998</v>
      </c>
      <c r="E102" s="2">
        <v>2369.12</v>
      </c>
      <c r="F102" t="s">
        <v>648</v>
      </c>
      <c r="G102" s="1">
        <v>4.7999999999999996E-3</v>
      </c>
    </row>
    <row r="103" spans="1:7" x14ac:dyDescent="0.35">
      <c r="A103" s="3">
        <v>45441</v>
      </c>
      <c r="B103" s="2">
        <v>2363.9899999999998</v>
      </c>
      <c r="C103" s="2">
        <v>2371.7600000000002</v>
      </c>
      <c r="D103" s="2">
        <v>2385.5</v>
      </c>
      <c r="E103" s="2">
        <v>2360</v>
      </c>
      <c r="F103" t="s">
        <v>31</v>
      </c>
      <c r="G103" s="1">
        <v>-9.4000000000000004E-3</v>
      </c>
    </row>
    <row r="104" spans="1:7" x14ac:dyDescent="0.35">
      <c r="A104" s="3">
        <v>45442</v>
      </c>
      <c r="B104" s="2">
        <v>2342.0700000000002</v>
      </c>
      <c r="C104" s="2">
        <v>2358.61</v>
      </c>
      <c r="D104" s="2">
        <v>2363.04</v>
      </c>
      <c r="E104" s="2">
        <v>2324.79</v>
      </c>
      <c r="F104" t="s">
        <v>16</v>
      </c>
      <c r="G104" s="1">
        <v>-9.2999999999999992E-3</v>
      </c>
    </row>
    <row r="105" spans="1:7" x14ac:dyDescent="0.35">
      <c r="A105" s="3">
        <v>45443</v>
      </c>
      <c r="B105" s="2">
        <v>2319.81</v>
      </c>
      <c r="C105" s="2">
        <v>2343.67</v>
      </c>
      <c r="D105" s="2">
        <v>2368.02</v>
      </c>
      <c r="E105" s="2">
        <v>2308.41</v>
      </c>
      <c r="F105" t="s">
        <v>677</v>
      </c>
      <c r="G105" s="1">
        <v>-9.4999999999999998E-3</v>
      </c>
    </row>
    <row r="106" spans="1:7" x14ac:dyDescent="0.35">
      <c r="A106" s="3">
        <v>45446</v>
      </c>
      <c r="B106" s="2">
        <v>2346.56</v>
      </c>
      <c r="C106" s="2">
        <v>2371.56</v>
      </c>
      <c r="D106" s="2">
        <v>2377.98</v>
      </c>
      <c r="E106" s="2">
        <v>2335</v>
      </c>
      <c r="F106" t="s">
        <v>3</v>
      </c>
      <c r="G106" s="1">
        <v>1.15E-2</v>
      </c>
    </row>
    <row r="107" spans="1:7" x14ac:dyDescent="0.35">
      <c r="A107" s="3">
        <v>45447</v>
      </c>
      <c r="B107" s="2">
        <v>2486.4</v>
      </c>
      <c r="C107" s="2">
        <v>2364.58</v>
      </c>
      <c r="D107" s="2">
        <v>2500.09</v>
      </c>
      <c r="E107" s="2">
        <v>2332.81</v>
      </c>
      <c r="F107" t="s">
        <v>489</v>
      </c>
      <c r="G107" s="1">
        <v>5.96E-2</v>
      </c>
    </row>
    <row r="108" spans="1:7" x14ac:dyDescent="0.35">
      <c r="A108" s="3">
        <v>45448</v>
      </c>
      <c r="B108" s="2">
        <v>2592.4299999999998</v>
      </c>
      <c r="C108" s="2">
        <v>2523.5</v>
      </c>
      <c r="D108" s="2">
        <v>2713.15</v>
      </c>
      <c r="E108" s="2">
        <v>2514.9899999999998</v>
      </c>
      <c r="F108" t="s">
        <v>676</v>
      </c>
      <c r="G108" s="1">
        <v>4.2599999999999999E-2</v>
      </c>
    </row>
    <row r="109" spans="1:7" x14ac:dyDescent="0.35">
      <c r="A109" s="3">
        <v>45449</v>
      </c>
      <c r="B109" s="2">
        <v>2539.4899999999998</v>
      </c>
      <c r="C109" s="2">
        <v>2589.69</v>
      </c>
      <c r="D109" s="2">
        <v>2589.69</v>
      </c>
      <c r="E109" s="2">
        <v>2508.0100000000002</v>
      </c>
      <c r="F109" t="s">
        <v>675</v>
      </c>
      <c r="G109" s="1">
        <v>-2.0400000000000001E-2</v>
      </c>
    </row>
    <row r="110" spans="1:7" x14ac:dyDescent="0.35">
      <c r="A110" s="3">
        <v>45450</v>
      </c>
      <c r="B110" s="2">
        <v>2567.58</v>
      </c>
      <c r="C110" s="2">
        <v>2545.17</v>
      </c>
      <c r="D110" s="2">
        <v>2586.1999999999998</v>
      </c>
      <c r="E110" s="2">
        <v>2514.9899999999998</v>
      </c>
      <c r="F110" t="s">
        <v>143</v>
      </c>
      <c r="G110" s="1">
        <v>1.11E-2</v>
      </c>
    </row>
    <row r="111" spans="1:7" x14ac:dyDescent="0.35">
      <c r="A111" s="3">
        <v>45453</v>
      </c>
      <c r="B111" s="2">
        <v>2555.1799999999998</v>
      </c>
      <c r="C111" s="2">
        <v>2568.77</v>
      </c>
      <c r="D111" s="2">
        <v>2583.36</v>
      </c>
      <c r="E111" s="2">
        <v>2535.9</v>
      </c>
      <c r="F111" t="s">
        <v>40</v>
      </c>
      <c r="G111" s="1">
        <v>-4.7999999999999996E-3</v>
      </c>
    </row>
    <row r="112" spans="1:7" x14ac:dyDescent="0.35">
      <c r="A112" s="3">
        <v>45454</v>
      </c>
      <c r="B112" s="2">
        <v>2546.21</v>
      </c>
      <c r="C112" s="2">
        <v>2555.8200000000002</v>
      </c>
      <c r="D112" s="2">
        <v>2566.48</v>
      </c>
      <c r="E112" s="2">
        <v>2541.1799999999998</v>
      </c>
      <c r="F112" t="s">
        <v>674</v>
      </c>
      <c r="G112" s="1">
        <v>-3.5000000000000001E-3</v>
      </c>
    </row>
    <row r="113" spans="1:7" x14ac:dyDescent="0.35">
      <c r="A113" s="3">
        <v>45455</v>
      </c>
      <c r="B113" s="2">
        <v>2518.67</v>
      </c>
      <c r="C113" s="2">
        <v>2557.81</v>
      </c>
      <c r="D113" s="2">
        <v>2557.81</v>
      </c>
      <c r="E113" s="2">
        <v>2507.02</v>
      </c>
      <c r="F113" t="s">
        <v>90</v>
      </c>
      <c r="G113" s="1">
        <v>-1.0800000000000001E-2</v>
      </c>
    </row>
    <row r="114" spans="1:7" x14ac:dyDescent="0.35">
      <c r="A114" s="3">
        <v>45456</v>
      </c>
      <c r="B114" s="2">
        <v>2477.5300000000002</v>
      </c>
      <c r="C114" s="2">
        <v>2478.08</v>
      </c>
      <c r="D114" s="2">
        <v>2495.86</v>
      </c>
      <c r="E114" s="2">
        <v>2436.75</v>
      </c>
      <c r="F114" t="s">
        <v>662</v>
      </c>
      <c r="G114" s="1">
        <v>-1.6299999999999999E-2</v>
      </c>
    </row>
    <row r="115" spans="1:7" x14ac:dyDescent="0.35">
      <c r="A115" s="3">
        <v>45457</v>
      </c>
      <c r="B115" s="2">
        <v>2469.92</v>
      </c>
      <c r="C115" s="2">
        <v>2463.19</v>
      </c>
      <c r="D115" s="2">
        <v>2500.44</v>
      </c>
      <c r="E115" s="2">
        <v>2460.6</v>
      </c>
      <c r="F115" t="s">
        <v>113</v>
      </c>
      <c r="G115" s="1">
        <v>-3.0999999999999999E-3</v>
      </c>
    </row>
    <row r="116" spans="1:7" x14ac:dyDescent="0.35">
      <c r="A116" s="3">
        <v>45461</v>
      </c>
      <c r="B116" s="2">
        <v>2476.39</v>
      </c>
      <c r="C116" s="2">
        <v>2470.06</v>
      </c>
      <c r="D116" s="2">
        <v>2488.09</v>
      </c>
      <c r="E116" s="2">
        <v>2463.34</v>
      </c>
      <c r="F116" t="s">
        <v>55</v>
      </c>
      <c r="G116" s="1">
        <v>2.5999999999999999E-3</v>
      </c>
    </row>
    <row r="117" spans="1:7" x14ac:dyDescent="0.35">
      <c r="A117" s="3">
        <v>45462</v>
      </c>
      <c r="B117" s="2">
        <v>2447.2600000000002</v>
      </c>
      <c r="C117" s="2">
        <v>2485.1</v>
      </c>
      <c r="D117" s="2">
        <v>2485.1</v>
      </c>
      <c r="E117" s="2">
        <v>2441.7800000000002</v>
      </c>
      <c r="F117" t="s">
        <v>673</v>
      </c>
      <c r="G117" s="1">
        <v>-1.18E-2</v>
      </c>
    </row>
    <row r="118" spans="1:7" x14ac:dyDescent="0.35">
      <c r="A118" s="3">
        <v>45463</v>
      </c>
      <c r="B118" s="2">
        <v>2472.36</v>
      </c>
      <c r="C118" s="2">
        <v>2447.2600000000002</v>
      </c>
      <c r="D118" s="2">
        <v>2480.13</v>
      </c>
      <c r="E118" s="2">
        <v>2436.9499999999998</v>
      </c>
      <c r="F118" t="s">
        <v>118</v>
      </c>
      <c r="G118" s="1">
        <v>1.03E-2</v>
      </c>
    </row>
    <row r="119" spans="1:7" x14ac:dyDescent="0.35">
      <c r="A119" s="3">
        <v>45464</v>
      </c>
      <c r="B119" s="2">
        <v>2431.62</v>
      </c>
      <c r="C119" s="2">
        <v>2465.1799999999998</v>
      </c>
      <c r="D119" s="2">
        <v>2468.17</v>
      </c>
      <c r="E119" s="2">
        <v>2416.9299999999998</v>
      </c>
      <c r="F119" t="s">
        <v>672</v>
      </c>
      <c r="G119" s="1">
        <v>-1.6500000000000001E-2</v>
      </c>
    </row>
    <row r="120" spans="1:7" x14ac:dyDescent="0.35">
      <c r="A120" s="3">
        <v>45467</v>
      </c>
      <c r="B120" s="2">
        <v>2432.5100000000002</v>
      </c>
      <c r="C120" s="2">
        <v>2425.34</v>
      </c>
      <c r="D120" s="2">
        <v>2458.06</v>
      </c>
      <c r="E120" s="2">
        <v>2417.42</v>
      </c>
      <c r="F120" t="s">
        <v>654</v>
      </c>
      <c r="G120" s="1">
        <v>4.0000000000000002E-4</v>
      </c>
    </row>
    <row r="121" spans="1:7" x14ac:dyDescent="0.35">
      <c r="A121" s="3">
        <v>45468</v>
      </c>
      <c r="B121" s="2">
        <v>2422.5500000000002</v>
      </c>
      <c r="C121" s="2">
        <v>2429.6799999999998</v>
      </c>
      <c r="D121" s="2">
        <v>2437</v>
      </c>
      <c r="E121" s="2">
        <v>2418.27</v>
      </c>
      <c r="F121" t="s">
        <v>671</v>
      </c>
      <c r="G121" s="1">
        <v>-4.1000000000000003E-3</v>
      </c>
    </row>
    <row r="122" spans="1:7" x14ac:dyDescent="0.35">
      <c r="A122" s="3">
        <v>45469</v>
      </c>
      <c r="B122" s="2">
        <v>2435.9</v>
      </c>
      <c r="C122" s="2">
        <v>2427.33</v>
      </c>
      <c r="D122" s="2">
        <v>2457.2199999999998</v>
      </c>
      <c r="E122" s="2">
        <v>2422.75</v>
      </c>
      <c r="F122" t="s">
        <v>153</v>
      </c>
      <c r="G122" s="1">
        <v>5.4999999999999997E-3</v>
      </c>
    </row>
    <row r="123" spans="1:7" x14ac:dyDescent="0.35">
      <c r="A123" s="3">
        <v>45470</v>
      </c>
      <c r="B123" s="2">
        <v>2452.39</v>
      </c>
      <c r="C123" s="2">
        <v>2440.23</v>
      </c>
      <c r="D123" s="2">
        <v>2473.35</v>
      </c>
      <c r="E123" s="2">
        <v>2426.34</v>
      </c>
      <c r="F123" t="s">
        <v>117</v>
      </c>
      <c r="G123" s="1">
        <v>6.7999999999999996E-3</v>
      </c>
    </row>
    <row r="124" spans="1:7" x14ac:dyDescent="0.35">
      <c r="A124" s="3">
        <v>45471</v>
      </c>
      <c r="B124" s="2">
        <v>2463.2399999999998</v>
      </c>
      <c r="C124" s="2">
        <v>2453.23</v>
      </c>
      <c r="D124" s="2">
        <v>2480.62</v>
      </c>
      <c r="E124" s="2">
        <v>2453.08</v>
      </c>
      <c r="F124" t="s">
        <v>74</v>
      </c>
      <c r="G124" s="1">
        <v>4.4000000000000003E-3</v>
      </c>
    </row>
    <row r="125" spans="1:7" x14ac:dyDescent="0.35">
      <c r="A125" s="3">
        <v>45474</v>
      </c>
      <c r="B125" s="2">
        <v>2495.17</v>
      </c>
      <c r="C125" s="2">
        <v>2451.29</v>
      </c>
      <c r="D125" s="2">
        <v>2512.9899999999998</v>
      </c>
      <c r="E125" s="2">
        <v>2440.38</v>
      </c>
      <c r="F125" t="s">
        <v>28</v>
      </c>
      <c r="G125" s="1">
        <v>1.2999999999999999E-2</v>
      </c>
    </row>
    <row r="126" spans="1:7" x14ac:dyDescent="0.35">
      <c r="A126" s="3">
        <v>45475</v>
      </c>
      <c r="B126" s="2">
        <v>2475.29</v>
      </c>
      <c r="C126" s="2">
        <v>2505.0300000000002</v>
      </c>
      <c r="D126" s="2">
        <v>2505.0300000000002</v>
      </c>
      <c r="E126" s="2">
        <v>2469.52</v>
      </c>
      <c r="F126" t="s">
        <v>100</v>
      </c>
      <c r="G126" s="1">
        <v>-8.0000000000000002E-3</v>
      </c>
    </row>
    <row r="127" spans="1:7" x14ac:dyDescent="0.35">
      <c r="A127" s="3">
        <v>45476</v>
      </c>
      <c r="B127" s="2">
        <v>2500.39</v>
      </c>
      <c r="C127" s="2">
        <v>2476.79</v>
      </c>
      <c r="D127" s="2">
        <v>2509.86</v>
      </c>
      <c r="E127" s="2">
        <v>2464.4899999999998</v>
      </c>
      <c r="F127" t="s">
        <v>32</v>
      </c>
      <c r="G127" s="1">
        <v>1.01E-2</v>
      </c>
    </row>
    <row r="128" spans="1:7" x14ac:dyDescent="0.35">
      <c r="A128" s="3">
        <v>45477</v>
      </c>
      <c r="B128" s="2">
        <v>2486.0500000000002</v>
      </c>
      <c r="C128" s="2">
        <v>2505.0700000000002</v>
      </c>
      <c r="D128" s="2">
        <v>2526.79</v>
      </c>
      <c r="E128" s="2">
        <v>2483.0100000000002</v>
      </c>
      <c r="F128" t="s">
        <v>670</v>
      </c>
      <c r="G128" s="1">
        <v>-5.7000000000000002E-3</v>
      </c>
    </row>
    <row r="129" spans="1:7" x14ac:dyDescent="0.35">
      <c r="A129" s="3">
        <v>45478</v>
      </c>
      <c r="B129" s="2">
        <v>2536.9</v>
      </c>
      <c r="C129" s="2">
        <v>2486.0500000000002</v>
      </c>
      <c r="D129" s="2">
        <v>2543.87</v>
      </c>
      <c r="E129" s="2">
        <v>2486.0500000000002</v>
      </c>
      <c r="F129" t="s">
        <v>90</v>
      </c>
      <c r="G129" s="1">
        <v>2.0500000000000001E-2</v>
      </c>
    </row>
    <row r="130" spans="1:7" x14ac:dyDescent="0.35">
      <c r="A130" s="3">
        <v>45481</v>
      </c>
      <c r="B130" s="2">
        <v>2576.89</v>
      </c>
      <c r="C130" s="2">
        <v>2549.85</v>
      </c>
      <c r="D130" s="2">
        <v>2584.71</v>
      </c>
      <c r="E130" s="2">
        <v>2526.19</v>
      </c>
      <c r="F130" t="s">
        <v>669</v>
      </c>
      <c r="G130" s="1">
        <v>1.5800000000000002E-2</v>
      </c>
    </row>
    <row r="131" spans="1:7" x14ac:dyDescent="0.35">
      <c r="A131" s="3">
        <v>45482</v>
      </c>
      <c r="B131" s="2">
        <v>2579.88</v>
      </c>
      <c r="C131" s="2">
        <v>2576.89</v>
      </c>
      <c r="D131" s="2">
        <v>2603.63</v>
      </c>
      <c r="E131" s="2">
        <v>2557.81</v>
      </c>
      <c r="F131" t="s">
        <v>645</v>
      </c>
      <c r="G131" s="1">
        <v>1.1999999999999999E-3</v>
      </c>
    </row>
    <row r="132" spans="1:7" x14ac:dyDescent="0.35">
      <c r="A132" s="3">
        <v>45483</v>
      </c>
      <c r="B132" s="2">
        <v>2600.1</v>
      </c>
      <c r="C132" s="2">
        <v>2570.7600000000002</v>
      </c>
      <c r="D132" s="2">
        <v>2615.58</v>
      </c>
      <c r="E132" s="2">
        <v>2562.79</v>
      </c>
      <c r="F132" t="s">
        <v>41</v>
      </c>
      <c r="G132" s="1">
        <v>7.7999999999999996E-3</v>
      </c>
    </row>
    <row r="133" spans="1:7" x14ac:dyDescent="0.35">
      <c r="A133" s="3">
        <v>45484</v>
      </c>
      <c r="B133" s="2">
        <v>2598.5</v>
      </c>
      <c r="C133" s="2">
        <v>2606.62</v>
      </c>
      <c r="D133" s="2">
        <v>2606.67</v>
      </c>
      <c r="E133" s="2">
        <v>2579.7800000000002</v>
      </c>
      <c r="F133" t="s">
        <v>174</v>
      </c>
      <c r="G133" s="1">
        <v>-5.9999999999999995E-4</v>
      </c>
    </row>
    <row r="134" spans="1:7" x14ac:dyDescent="0.35">
      <c r="A134" s="3">
        <v>45485</v>
      </c>
      <c r="B134" s="2">
        <v>2611.85</v>
      </c>
      <c r="C134" s="2">
        <v>2590.6799999999998</v>
      </c>
      <c r="D134" s="2">
        <v>2629.03</v>
      </c>
      <c r="E134" s="2">
        <v>2590.6799999999998</v>
      </c>
      <c r="F134" t="s">
        <v>12</v>
      </c>
      <c r="G134" s="1">
        <v>5.1000000000000004E-3</v>
      </c>
    </row>
    <row r="135" spans="1:7" x14ac:dyDescent="0.35">
      <c r="A135" s="3">
        <v>45488</v>
      </c>
      <c r="B135" s="2">
        <v>2609.91</v>
      </c>
      <c r="C135" s="2">
        <v>2617.58</v>
      </c>
      <c r="D135" s="2">
        <v>2618.8200000000002</v>
      </c>
      <c r="E135" s="2">
        <v>2603.2800000000002</v>
      </c>
      <c r="F135" t="s">
        <v>668</v>
      </c>
      <c r="G135" s="1">
        <v>-6.9999999999999999E-4</v>
      </c>
    </row>
    <row r="136" spans="1:7" x14ac:dyDescent="0.35">
      <c r="A136" s="3">
        <v>45489</v>
      </c>
      <c r="B136" s="2">
        <v>2677.79</v>
      </c>
      <c r="C136" s="2">
        <v>2615.5300000000002</v>
      </c>
      <c r="D136" s="2">
        <v>2714.19</v>
      </c>
      <c r="E136" s="2">
        <v>2614.14</v>
      </c>
      <c r="F136" t="s">
        <v>18</v>
      </c>
      <c r="G136" s="1">
        <v>2.5999999999999999E-2</v>
      </c>
    </row>
    <row r="137" spans="1:7" x14ac:dyDescent="0.35">
      <c r="A137" s="3">
        <v>45491</v>
      </c>
      <c r="B137" s="2">
        <v>2727.54</v>
      </c>
      <c r="C137" s="2">
        <v>2689.29</v>
      </c>
      <c r="D137" s="2">
        <v>2740.29</v>
      </c>
      <c r="E137" s="2">
        <v>2644.47</v>
      </c>
      <c r="F137" t="s">
        <v>667</v>
      </c>
      <c r="G137" s="1">
        <v>1.8599999999999998E-2</v>
      </c>
    </row>
    <row r="138" spans="1:7" x14ac:dyDescent="0.35">
      <c r="A138" s="3">
        <v>45492</v>
      </c>
      <c r="B138" s="2">
        <v>2716.19</v>
      </c>
      <c r="C138" s="2">
        <v>2728.14</v>
      </c>
      <c r="D138" s="2">
        <v>2732.12</v>
      </c>
      <c r="E138" s="2">
        <v>2705.18</v>
      </c>
      <c r="F138" t="s">
        <v>20</v>
      </c>
      <c r="G138" s="1">
        <v>-4.1999999999999997E-3</v>
      </c>
    </row>
    <row r="139" spans="1:7" x14ac:dyDescent="0.35">
      <c r="A139" s="3">
        <v>45495</v>
      </c>
      <c r="B139" s="2">
        <v>2724.45</v>
      </c>
      <c r="C139" s="2">
        <v>2694.97</v>
      </c>
      <c r="D139" s="2">
        <v>2739.04</v>
      </c>
      <c r="E139" s="2">
        <v>2694.92</v>
      </c>
      <c r="F139" t="s">
        <v>12</v>
      </c>
      <c r="G139" s="1">
        <v>3.0000000000000001E-3</v>
      </c>
    </row>
    <row r="140" spans="1:7" x14ac:dyDescent="0.35">
      <c r="A140" s="3">
        <v>45496</v>
      </c>
      <c r="B140" s="2">
        <v>2755.38</v>
      </c>
      <c r="C140" s="2">
        <v>2735.11</v>
      </c>
      <c r="D140" s="2">
        <v>2800.15</v>
      </c>
      <c r="E140" s="2">
        <v>2721.17</v>
      </c>
      <c r="F140" t="s">
        <v>666</v>
      </c>
      <c r="G140" s="1">
        <v>1.14E-2</v>
      </c>
    </row>
    <row r="141" spans="1:7" x14ac:dyDescent="0.35">
      <c r="A141" s="3">
        <v>45497</v>
      </c>
      <c r="B141" s="2">
        <v>2706.27</v>
      </c>
      <c r="C141" s="2">
        <v>2737.1</v>
      </c>
      <c r="D141" s="2">
        <v>2746.51</v>
      </c>
      <c r="E141" s="2">
        <v>2664.49</v>
      </c>
      <c r="F141" t="s">
        <v>665</v>
      </c>
      <c r="G141" s="1">
        <v>-1.78E-2</v>
      </c>
    </row>
    <row r="142" spans="1:7" x14ac:dyDescent="0.35">
      <c r="A142" s="3">
        <v>45498</v>
      </c>
      <c r="B142" s="2">
        <v>2696.46</v>
      </c>
      <c r="C142" s="2">
        <v>2706.27</v>
      </c>
      <c r="D142" s="2">
        <v>2714.04</v>
      </c>
      <c r="E142" s="2">
        <v>2659.41</v>
      </c>
      <c r="F142" t="s">
        <v>664</v>
      </c>
      <c r="G142" s="1">
        <v>-3.5999999999999999E-3</v>
      </c>
    </row>
    <row r="143" spans="1:7" x14ac:dyDescent="0.35">
      <c r="A143" s="3">
        <v>45499</v>
      </c>
      <c r="B143" s="2">
        <v>2700.3</v>
      </c>
      <c r="C143" s="2">
        <v>2713.2</v>
      </c>
      <c r="D143" s="2">
        <v>2716.19</v>
      </c>
      <c r="E143" s="2">
        <v>2676.59</v>
      </c>
      <c r="F143" t="s">
        <v>48</v>
      </c>
      <c r="G143" s="1">
        <v>1.4E-3</v>
      </c>
    </row>
    <row r="144" spans="1:7" x14ac:dyDescent="0.35">
      <c r="A144" s="3">
        <v>45502</v>
      </c>
      <c r="B144" s="2">
        <v>2700.85</v>
      </c>
      <c r="C144" s="2">
        <v>2700.45</v>
      </c>
      <c r="D144" s="2">
        <v>2709.21</v>
      </c>
      <c r="E144" s="2">
        <v>2682.12</v>
      </c>
      <c r="F144" t="s">
        <v>663</v>
      </c>
      <c r="G144" s="1">
        <v>2.0000000000000001E-4</v>
      </c>
    </row>
    <row r="145" spans="1:7" x14ac:dyDescent="0.35">
      <c r="A145" s="3">
        <v>45503</v>
      </c>
      <c r="B145" s="2">
        <v>2680.73</v>
      </c>
      <c r="C145" s="2">
        <v>2704.83</v>
      </c>
      <c r="D145" s="2">
        <v>2743.43</v>
      </c>
      <c r="E145" s="2">
        <v>2674.75</v>
      </c>
      <c r="F145" t="s">
        <v>0</v>
      </c>
      <c r="G145" s="1">
        <v>-7.4000000000000003E-3</v>
      </c>
    </row>
    <row r="146" spans="1:7" x14ac:dyDescent="0.35">
      <c r="A146" s="3">
        <v>45504</v>
      </c>
      <c r="B146" s="2">
        <v>2694.92</v>
      </c>
      <c r="C146" s="2">
        <v>2694.27</v>
      </c>
      <c r="D146" s="2">
        <v>2698.9</v>
      </c>
      <c r="E146" s="2">
        <v>2664.44</v>
      </c>
      <c r="F146" t="s">
        <v>90</v>
      </c>
      <c r="G146" s="1">
        <v>5.3E-3</v>
      </c>
    </row>
    <row r="147" spans="1:7" x14ac:dyDescent="0.35">
      <c r="A147" s="3">
        <v>45505</v>
      </c>
      <c r="B147" s="2">
        <v>2704.78</v>
      </c>
      <c r="C147" s="2">
        <v>2703.24</v>
      </c>
      <c r="D147" s="2">
        <v>2714.14</v>
      </c>
      <c r="E147" s="2">
        <v>2684.51</v>
      </c>
      <c r="F147" t="s">
        <v>159</v>
      </c>
      <c r="G147" s="1">
        <v>3.7000000000000002E-3</v>
      </c>
    </row>
    <row r="148" spans="1:7" x14ac:dyDescent="0.35">
      <c r="A148" s="3">
        <v>45506</v>
      </c>
      <c r="B148" s="2">
        <v>2681.87</v>
      </c>
      <c r="C148" s="2">
        <v>2701.24</v>
      </c>
      <c r="D148" s="2">
        <v>2748.56</v>
      </c>
      <c r="E148" s="2">
        <v>2670.52</v>
      </c>
      <c r="F148" t="s">
        <v>153</v>
      </c>
      <c r="G148" s="1">
        <v>-8.5000000000000006E-3</v>
      </c>
    </row>
    <row r="149" spans="1:7" x14ac:dyDescent="0.35">
      <c r="A149" s="3">
        <v>45509</v>
      </c>
      <c r="B149" s="2">
        <v>2705.13</v>
      </c>
      <c r="C149" s="2">
        <v>2665.34</v>
      </c>
      <c r="D149" s="2">
        <v>2731.13</v>
      </c>
      <c r="E149" s="2">
        <v>2655.63</v>
      </c>
      <c r="F149" t="s">
        <v>662</v>
      </c>
      <c r="G149" s="1">
        <v>8.6999999999999994E-3</v>
      </c>
    </row>
    <row r="150" spans="1:7" x14ac:dyDescent="0.35">
      <c r="A150" s="3">
        <v>45510</v>
      </c>
      <c r="B150" s="2">
        <v>2739.14</v>
      </c>
      <c r="C150" s="2">
        <v>2709.31</v>
      </c>
      <c r="D150" s="2">
        <v>2760.76</v>
      </c>
      <c r="E150" s="2">
        <v>2697.91</v>
      </c>
      <c r="F150" t="s">
        <v>141</v>
      </c>
      <c r="G150" s="1">
        <v>1.26E-2</v>
      </c>
    </row>
    <row r="151" spans="1:7" x14ac:dyDescent="0.35">
      <c r="A151" s="3">
        <v>45511</v>
      </c>
      <c r="B151" s="2">
        <v>2733.17</v>
      </c>
      <c r="C151" s="2">
        <v>2770.67</v>
      </c>
      <c r="D151" s="2">
        <v>2770.82</v>
      </c>
      <c r="E151" s="2">
        <v>2724.65</v>
      </c>
      <c r="F151" t="s">
        <v>649</v>
      </c>
      <c r="G151" s="1">
        <v>-2.2000000000000001E-3</v>
      </c>
    </row>
    <row r="152" spans="1:7" x14ac:dyDescent="0.35">
      <c r="A152" s="3">
        <v>45512</v>
      </c>
      <c r="B152" s="2">
        <v>2722.36</v>
      </c>
      <c r="C152" s="2">
        <v>2743.08</v>
      </c>
      <c r="D152" s="2">
        <v>2748.31</v>
      </c>
      <c r="E152" s="2">
        <v>2709.61</v>
      </c>
      <c r="F152" t="s">
        <v>65</v>
      </c>
      <c r="G152" s="1">
        <v>-4.0000000000000001E-3</v>
      </c>
    </row>
    <row r="153" spans="1:7" x14ac:dyDescent="0.35">
      <c r="A153" s="3">
        <v>45513</v>
      </c>
      <c r="B153" s="2">
        <v>2736.3</v>
      </c>
      <c r="C153" s="2">
        <v>2745.07</v>
      </c>
      <c r="D153" s="2">
        <v>2747.06</v>
      </c>
      <c r="E153" s="2">
        <v>2707.82</v>
      </c>
      <c r="F153" t="s">
        <v>646</v>
      </c>
      <c r="G153" s="1">
        <v>5.1000000000000004E-3</v>
      </c>
    </row>
    <row r="154" spans="1:7" x14ac:dyDescent="0.35">
      <c r="A154" s="3">
        <v>45516</v>
      </c>
      <c r="B154" s="2">
        <v>2737.8</v>
      </c>
      <c r="C154" s="2">
        <v>2727.14</v>
      </c>
      <c r="D154" s="2">
        <v>2752.44</v>
      </c>
      <c r="E154" s="2">
        <v>2711.6</v>
      </c>
      <c r="F154" t="s">
        <v>83</v>
      </c>
      <c r="G154" s="1">
        <v>5.0000000000000001E-4</v>
      </c>
    </row>
    <row r="155" spans="1:7" x14ac:dyDescent="0.35">
      <c r="A155" s="3">
        <v>45517</v>
      </c>
      <c r="B155" s="2">
        <v>2730.53</v>
      </c>
      <c r="C155" s="2">
        <v>2731.13</v>
      </c>
      <c r="D155" s="2">
        <v>2746.71</v>
      </c>
      <c r="E155" s="2">
        <v>2719.27</v>
      </c>
      <c r="F155" t="s">
        <v>661</v>
      </c>
      <c r="G155" s="1">
        <v>-2.7000000000000001E-3</v>
      </c>
    </row>
    <row r="156" spans="1:7" x14ac:dyDescent="0.35">
      <c r="A156" s="3">
        <v>45518</v>
      </c>
      <c r="B156" s="2">
        <v>2711.25</v>
      </c>
      <c r="C156" s="2">
        <v>2730.13</v>
      </c>
      <c r="D156" s="2">
        <v>2731.67</v>
      </c>
      <c r="E156" s="2">
        <v>2695.87</v>
      </c>
      <c r="F156" t="s">
        <v>660</v>
      </c>
      <c r="G156" s="1">
        <v>-7.1000000000000004E-3</v>
      </c>
    </row>
    <row r="157" spans="1:7" x14ac:dyDescent="0.35">
      <c r="A157" s="3">
        <v>45520</v>
      </c>
      <c r="B157" s="2">
        <v>2737.35</v>
      </c>
      <c r="C157" s="2">
        <v>2727.04</v>
      </c>
      <c r="D157" s="2">
        <v>2742.68</v>
      </c>
      <c r="E157" s="2">
        <v>2699.95</v>
      </c>
      <c r="F157" t="s">
        <v>113</v>
      </c>
      <c r="G157" s="1">
        <v>9.5999999999999992E-3</v>
      </c>
    </row>
    <row r="158" spans="1:7" x14ac:dyDescent="0.35">
      <c r="A158" s="3">
        <v>45523</v>
      </c>
      <c r="B158" s="2">
        <v>2731.67</v>
      </c>
      <c r="C158" s="2">
        <v>2739.14</v>
      </c>
      <c r="D158" s="2">
        <v>2748.8</v>
      </c>
      <c r="E158" s="2">
        <v>2726.2</v>
      </c>
      <c r="F158" t="s">
        <v>633</v>
      </c>
      <c r="G158" s="1">
        <v>-2.0999999999999999E-3</v>
      </c>
    </row>
    <row r="159" spans="1:7" x14ac:dyDescent="0.35">
      <c r="A159" s="3">
        <v>45524</v>
      </c>
      <c r="B159" s="2">
        <v>2740.14</v>
      </c>
      <c r="C159" s="2">
        <v>2731.67</v>
      </c>
      <c r="D159" s="2">
        <v>2745.32</v>
      </c>
      <c r="E159" s="2">
        <v>2724.2</v>
      </c>
      <c r="F159" t="s">
        <v>30</v>
      </c>
      <c r="G159" s="1">
        <v>3.0999999999999999E-3</v>
      </c>
    </row>
    <row r="160" spans="1:7" x14ac:dyDescent="0.35">
      <c r="A160" s="3">
        <v>45525</v>
      </c>
      <c r="B160" s="2">
        <v>2780.13</v>
      </c>
      <c r="C160" s="2">
        <v>2738.59</v>
      </c>
      <c r="D160" s="2">
        <v>2784.01</v>
      </c>
      <c r="E160" s="2">
        <v>2732.07</v>
      </c>
      <c r="F160" t="s">
        <v>112</v>
      </c>
      <c r="G160" s="1">
        <v>1.46E-2</v>
      </c>
    </row>
    <row r="161" spans="1:7" x14ac:dyDescent="0.35">
      <c r="A161" s="3">
        <v>45526</v>
      </c>
      <c r="B161" s="2">
        <v>2781.72</v>
      </c>
      <c r="C161" s="2">
        <v>2791.83</v>
      </c>
      <c r="D161" s="2">
        <v>2798.86</v>
      </c>
      <c r="E161" s="2">
        <v>2771.07</v>
      </c>
      <c r="F161" t="s">
        <v>659</v>
      </c>
      <c r="G161" s="1">
        <v>5.9999999999999995E-4</v>
      </c>
    </row>
    <row r="162" spans="1:7" x14ac:dyDescent="0.35">
      <c r="A162" s="3">
        <v>45527</v>
      </c>
      <c r="B162" s="2">
        <v>2804.43</v>
      </c>
      <c r="C162" s="2">
        <v>2788.1</v>
      </c>
      <c r="D162" s="2">
        <v>2809.81</v>
      </c>
      <c r="E162" s="2">
        <v>2760.36</v>
      </c>
      <c r="F162" t="s">
        <v>658</v>
      </c>
      <c r="G162" s="1">
        <v>8.2000000000000007E-3</v>
      </c>
    </row>
    <row r="163" spans="1:7" x14ac:dyDescent="0.35">
      <c r="A163" s="3">
        <v>45530</v>
      </c>
      <c r="B163" s="2">
        <v>2809.96</v>
      </c>
      <c r="C163" s="2">
        <v>2804.43</v>
      </c>
      <c r="D163" s="2">
        <v>2823.71</v>
      </c>
      <c r="E163" s="2">
        <v>2792.48</v>
      </c>
      <c r="F163" t="s">
        <v>657</v>
      </c>
      <c r="G163" s="1">
        <v>2E-3</v>
      </c>
    </row>
    <row r="164" spans="1:7" x14ac:dyDescent="0.35">
      <c r="A164" s="3">
        <v>45531</v>
      </c>
      <c r="B164" s="2">
        <v>2755.93</v>
      </c>
      <c r="C164" s="2">
        <v>2797.86</v>
      </c>
      <c r="D164" s="2">
        <v>2812.9</v>
      </c>
      <c r="E164" s="2">
        <v>2748.61</v>
      </c>
      <c r="F164" t="s">
        <v>656</v>
      </c>
      <c r="G164" s="1">
        <v>-1.9199999999999998E-2</v>
      </c>
    </row>
    <row r="165" spans="1:7" x14ac:dyDescent="0.35">
      <c r="A165" s="3">
        <v>45532</v>
      </c>
      <c r="B165" s="2">
        <v>2753.39</v>
      </c>
      <c r="C165" s="2">
        <v>2749.05</v>
      </c>
      <c r="D165" s="2">
        <v>2770.72</v>
      </c>
      <c r="E165" s="2">
        <v>2734.86</v>
      </c>
      <c r="F165" t="s">
        <v>71</v>
      </c>
      <c r="G165" s="1">
        <v>-8.9999999999999998E-4</v>
      </c>
    </row>
    <row r="166" spans="1:7" x14ac:dyDescent="0.35">
      <c r="A166" s="3">
        <v>45533</v>
      </c>
      <c r="B166" s="2">
        <v>2774.2</v>
      </c>
      <c r="C166" s="2">
        <v>2758.96</v>
      </c>
      <c r="D166" s="2">
        <v>2798.86</v>
      </c>
      <c r="E166" s="2">
        <v>2734.11</v>
      </c>
      <c r="F166" t="s">
        <v>74</v>
      </c>
      <c r="G166" s="1">
        <v>7.6E-3</v>
      </c>
    </row>
    <row r="167" spans="1:7" x14ac:dyDescent="0.35">
      <c r="A167" s="3">
        <v>45534</v>
      </c>
      <c r="B167" s="2">
        <v>2766.98</v>
      </c>
      <c r="C167" s="2">
        <v>2784.61</v>
      </c>
      <c r="D167" s="2">
        <v>2805.13</v>
      </c>
      <c r="E167" s="2">
        <v>2749.15</v>
      </c>
      <c r="F167" t="s">
        <v>417</v>
      </c>
      <c r="G167" s="1">
        <v>-2.5999999999999999E-3</v>
      </c>
    </row>
    <row r="168" spans="1:7" x14ac:dyDescent="0.35">
      <c r="A168" s="3">
        <v>45537</v>
      </c>
      <c r="B168" s="2">
        <v>2777.99</v>
      </c>
      <c r="C168" s="2">
        <v>2782.92</v>
      </c>
      <c r="D168" s="2">
        <v>2797.76</v>
      </c>
      <c r="E168" s="2">
        <v>2767.98</v>
      </c>
      <c r="F168" t="s">
        <v>655</v>
      </c>
      <c r="G168" s="1">
        <v>4.0000000000000001E-3</v>
      </c>
    </row>
    <row r="169" spans="1:7" x14ac:dyDescent="0.35">
      <c r="A169" s="3">
        <v>45538</v>
      </c>
      <c r="B169" s="2">
        <v>2783.22</v>
      </c>
      <c r="C169" s="2">
        <v>2768.98</v>
      </c>
      <c r="D169" s="2">
        <v>2816.73</v>
      </c>
      <c r="E169" s="2">
        <v>2763.99</v>
      </c>
      <c r="F169" t="s">
        <v>21</v>
      </c>
      <c r="G169" s="1">
        <v>1.9E-3</v>
      </c>
    </row>
    <row r="170" spans="1:7" x14ac:dyDescent="0.35">
      <c r="A170" s="3">
        <v>45539</v>
      </c>
      <c r="B170" s="2">
        <v>2829.98</v>
      </c>
      <c r="C170" s="2">
        <v>2768.98</v>
      </c>
      <c r="D170" s="2">
        <v>2832.57</v>
      </c>
      <c r="E170" s="2">
        <v>2760.66</v>
      </c>
      <c r="F170" t="s">
        <v>13</v>
      </c>
      <c r="G170" s="1">
        <v>1.6799999999999999E-2</v>
      </c>
    </row>
    <row r="171" spans="1:7" x14ac:dyDescent="0.35">
      <c r="A171" s="3">
        <v>45540</v>
      </c>
      <c r="B171" s="2">
        <v>2827.19</v>
      </c>
      <c r="C171" s="2">
        <v>2828.79</v>
      </c>
      <c r="D171" s="2">
        <v>2843.68</v>
      </c>
      <c r="E171" s="2">
        <v>2812.45</v>
      </c>
      <c r="F171" t="s">
        <v>654</v>
      </c>
      <c r="G171" s="1">
        <v>-1E-3</v>
      </c>
    </row>
    <row r="172" spans="1:7" x14ac:dyDescent="0.35">
      <c r="A172" s="3">
        <v>45541</v>
      </c>
      <c r="B172" s="2">
        <v>2827.69</v>
      </c>
      <c r="C172" s="2">
        <v>2816.88</v>
      </c>
      <c r="D172" s="2">
        <v>2855.08</v>
      </c>
      <c r="E172" s="2">
        <v>2816.88</v>
      </c>
      <c r="F172" t="s">
        <v>20</v>
      </c>
      <c r="G172" s="1">
        <v>2.0000000000000001E-4</v>
      </c>
    </row>
    <row r="173" spans="1:7" x14ac:dyDescent="0.35">
      <c r="A173" s="3">
        <v>45544</v>
      </c>
      <c r="B173" s="2">
        <v>2910.21</v>
      </c>
      <c r="C173" s="2">
        <v>2841.78</v>
      </c>
      <c r="D173" s="2">
        <v>2926.55</v>
      </c>
      <c r="E173" s="2">
        <v>2831.92</v>
      </c>
      <c r="F173" t="s">
        <v>653</v>
      </c>
      <c r="G173" s="1">
        <v>2.92E-2</v>
      </c>
    </row>
    <row r="174" spans="1:7" x14ac:dyDescent="0.35">
      <c r="A174" s="3">
        <v>45545</v>
      </c>
      <c r="B174" s="2">
        <v>2887.1</v>
      </c>
      <c r="C174" s="2">
        <v>2922.36</v>
      </c>
      <c r="D174" s="2">
        <v>2925.95</v>
      </c>
      <c r="E174" s="2">
        <v>2876.05</v>
      </c>
      <c r="F174" t="s">
        <v>51</v>
      </c>
      <c r="G174" s="1">
        <v>-7.9000000000000008E-3</v>
      </c>
    </row>
    <row r="175" spans="1:7" x14ac:dyDescent="0.35">
      <c r="A175" s="3">
        <v>45546</v>
      </c>
      <c r="B175" s="2">
        <v>2892.63</v>
      </c>
      <c r="C175" s="2">
        <v>2900.05</v>
      </c>
      <c r="D175" s="2">
        <v>2938.3</v>
      </c>
      <c r="E175" s="2">
        <v>2886.61</v>
      </c>
      <c r="F175" t="s">
        <v>12</v>
      </c>
      <c r="G175" s="1">
        <v>1.9E-3</v>
      </c>
    </row>
    <row r="176" spans="1:7" x14ac:dyDescent="0.35">
      <c r="A176" s="3">
        <v>45547</v>
      </c>
      <c r="B176" s="2">
        <v>2944.68</v>
      </c>
      <c r="C176" s="2">
        <v>2899.46</v>
      </c>
      <c r="D176" s="2">
        <v>2951.65</v>
      </c>
      <c r="E176" s="2">
        <v>2882.72</v>
      </c>
      <c r="F176" t="s">
        <v>652</v>
      </c>
      <c r="G176" s="1">
        <v>1.7999999999999999E-2</v>
      </c>
    </row>
    <row r="177" spans="1:7" x14ac:dyDescent="0.35">
      <c r="A177" s="3">
        <v>45548</v>
      </c>
      <c r="B177" s="2">
        <v>2921.32</v>
      </c>
      <c r="C177" s="2">
        <v>2944.68</v>
      </c>
      <c r="D177" s="2">
        <v>2944.68</v>
      </c>
      <c r="E177" s="2">
        <v>2906.93</v>
      </c>
      <c r="F177" t="s">
        <v>78</v>
      </c>
      <c r="G177" s="1">
        <v>-7.9000000000000008E-3</v>
      </c>
    </row>
    <row r="178" spans="1:7" x14ac:dyDescent="0.35">
      <c r="A178" s="3">
        <v>45551</v>
      </c>
      <c r="B178" s="2">
        <v>2855.73</v>
      </c>
      <c r="C178" s="2">
        <v>2898.46</v>
      </c>
      <c r="D178" s="2">
        <v>2898.46</v>
      </c>
      <c r="E178" s="2">
        <v>2796.27</v>
      </c>
      <c r="F178" t="s">
        <v>651</v>
      </c>
      <c r="G178" s="1">
        <v>-2.2499999999999999E-2</v>
      </c>
    </row>
    <row r="179" spans="1:7" x14ac:dyDescent="0.35">
      <c r="A179" s="3">
        <v>45552</v>
      </c>
      <c r="B179" s="2">
        <v>2862.1</v>
      </c>
      <c r="C179" s="2">
        <v>2855.73</v>
      </c>
      <c r="D179" s="2">
        <v>2902.34</v>
      </c>
      <c r="E179" s="2">
        <v>2848.76</v>
      </c>
      <c r="F179" t="s">
        <v>30</v>
      </c>
      <c r="G179" s="1">
        <v>2.2000000000000001E-3</v>
      </c>
    </row>
    <row r="180" spans="1:7" x14ac:dyDescent="0.35">
      <c r="A180" s="3">
        <v>45553</v>
      </c>
      <c r="B180" s="2">
        <v>2864.44</v>
      </c>
      <c r="C180" s="2">
        <v>2862.6</v>
      </c>
      <c r="D180" s="2">
        <v>2882.07</v>
      </c>
      <c r="E180" s="2">
        <v>2850.35</v>
      </c>
      <c r="F180" t="s">
        <v>650</v>
      </c>
      <c r="G180" s="1">
        <v>8.0000000000000004E-4</v>
      </c>
    </row>
    <row r="181" spans="1:7" x14ac:dyDescent="0.35">
      <c r="A181" s="3">
        <v>45554</v>
      </c>
      <c r="B181" s="2">
        <v>2900.2</v>
      </c>
      <c r="C181" s="2">
        <v>2864.84</v>
      </c>
      <c r="D181" s="2">
        <v>2922.66</v>
      </c>
      <c r="E181" s="2">
        <v>2861.95</v>
      </c>
      <c r="F181" t="s">
        <v>649</v>
      </c>
      <c r="G181" s="1">
        <v>1.2500000000000001E-2</v>
      </c>
    </row>
    <row r="182" spans="1:7" x14ac:dyDescent="0.35">
      <c r="A182" s="3">
        <v>45555</v>
      </c>
      <c r="B182" s="2">
        <v>2965.79</v>
      </c>
      <c r="C182" s="2">
        <v>2913.2</v>
      </c>
      <c r="D182" s="2">
        <v>2977.49</v>
      </c>
      <c r="E182" s="2">
        <v>2883.92</v>
      </c>
      <c r="F182" t="s">
        <v>73</v>
      </c>
      <c r="G182" s="1">
        <v>2.2599999999999999E-2</v>
      </c>
    </row>
    <row r="183" spans="1:7" x14ac:dyDescent="0.35">
      <c r="A183" s="3">
        <v>45558</v>
      </c>
      <c r="B183" s="2">
        <v>3016.54</v>
      </c>
      <c r="C183" s="2">
        <v>2968.18</v>
      </c>
      <c r="D183" s="2">
        <v>3022.96</v>
      </c>
      <c r="E183" s="2">
        <v>2958.17</v>
      </c>
      <c r="F183" t="s">
        <v>83</v>
      </c>
      <c r="G183" s="1">
        <v>1.7100000000000001E-2</v>
      </c>
    </row>
    <row r="184" spans="1:7" x14ac:dyDescent="0.35">
      <c r="A184" s="3">
        <v>45559</v>
      </c>
      <c r="B184" s="2">
        <v>2938.85</v>
      </c>
      <c r="C184" s="2">
        <v>3008.02</v>
      </c>
      <c r="D184" s="2">
        <v>3008.02</v>
      </c>
      <c r="E184" s="2">
        <v>2934.42</v>
      </c>
      <c r="F184" t="s">
        <v>43</v>
      </c>
      <c r="G184" s="1">
        <v>-2.58E-2</v>
      </c>
    </row>
    <row r="185" spans="1:7" x14ac:dyDescent="0.35">
      <c r="A185" s="3">
        <v>45560</v>
      </c>
      <c r="B185" s="2">
        <v>2937.25</v>
      </c>
      <c r="C185" s="2">
        <v>2938.85</v>
      </c>
      <c r="D185" s="2">
        <v>2948.61</v>
      </c>
      <c r="E185" s="2">
        <v>2893.58</v>
      </c>
      <c r="F185" t="s">
        <v>127</v>
      </c>
      <c r="G185" s="1">
        <v>-5.0000000000000001E-4</v>
      </c>
    </row>
    <row r="186" spans="1:7" x14ac:dyDescent="0.35">
      <c r="A186" s="3">
        <v>45561</v>
      </c>
      <c r="B186" s="2">
        <v>2974.26</v>
      </c>
      <c r="C186" s="2">
        <v>2939.4</v>
      </c>
      <c r="D186" s="2">
        <v>2980.98</v>
      </c>
      <c r="E186" s="2">
        <v>2929.53</v>
      </c>
      <c r="F186" t="s">
        <v>78</v>
      </c>
      <c r="G186" s="1">
        <v>1.26E-2</v>
      </c>
    </row>
    <row r="187" spans="1:7" x14ac:dyDescent="0.35">
      <c r="A187" s="3">
        <v>45562</v>
      </c>
      <c r="B187" s="2">
        <v>2954.49</v>
      </c>
      <c r="C187" s="2">
        <v>2974.26</v>
      </c>
      <c r="D187" s="2">
        <v>3017.98</v>
      </c>
      <c r="E187" s="2">
        <v>2941.04</v>
      </c>
      <c r="F187" t="s">
        <v>158</v>
      </c>
      <c r="G187" s="1">
        <v>-6.6E-3</v>
      </c>
    </row>
    <row r="188" spans="1:7" x14ac:dyDescent="0.35">
      <c r="A188" s="3">
        <v>45565</v>
      </c>
      <c r="B188" s="2">
        <v>2946.57</v>
      </c>
      <c r="C188" s="2">
        <v>2952.44</v>
      </c>
      <c r="D188" s="2">
        <v>2986.01</v>
      </c>
      <c r="E188" s="2">
        <v>2930.93</v>
      </c>
      <c r="F188" t="s">
        <v>648</v>
      </c>
      <c r="G188" s="1">
        <v>-2.7000000000000001E-3</v>
      </c>
    </row>
    <row r="189" spans="1:7" x14ac:dyDescent="0.35">
      <c r="A189" s="3">
        <v>45566</v>
      </c>
      <c r="B189" s="2">
        <v>2912.15</v>
      </c>
      <c r="C189" s="2">
        <v>2950.95</v>
      </c>
      <c r="D189" s="2">
        <v>2950.95</v>
      </c>
      <c r="E189" s="2">
        <v>2879.93</v>
      </c>
      <c r="F189" t="s">
        <v>4</v>
      </c>
      <c r="G189" s="1">
        <v>-1.17E-2</v>
      </c>
    </row>
    <row r="190" spans="1:7" x14ac:dyDescent="0.35">
      <c r="A190" s="3">
        <v>45568</v>
      </c>
      <c r="B190" s="2">
        <v>2881.88</v>
      </c>
      <c r="C190" s="2">
        <v>2897.21</v>
      </c>
      <c r="D190" s="2">
        <v>2911.51</v>
      </c>
      <c r="E190" s="2">
        <v>2849.75</v>
      </c>
      <c r="F190" t="s">
        <v>647</v>
      </c>
      <c r="G190" s="1">
        <v>-1.04E-2</v>
      </c>
    </row>
    <row r="191" spans="1:7" x14ac:dyDescent="0.35">
      <c r="A191" s="3">
        <v>45569</v>
      </c>
      <c r="B191" s="2">
        <v>2837.45</v>
      </c>
      <c r="C191" s="2">
        <v>2879.53</v>
      </c>
      <c r="D191" s="2">
        <v>2902.44</v>
      </c>
      <c r="E191" s="2">
        <v>2805.88</v>
      </c>
      <c r="F191" t="s">
        <v>169</v>
      </c>
      <c r="G191" s="1">
        <v>-1.54E-2</v>
      </c>
    </row>
    <row r="192" spans="1:7" x14ac:dyDescent="0.35">
      <c r="A192" s="3">
        <v>45572</v>
      </c>
      <c r="B192" s="2">
        <v>2822.16</v>
      </c>
      <c r="C192" s="2">
        <v>2833.72</v>
      </c>
      <c r="D192" s="2">
        <v>2855.08</v>
      </c>
      <c r="E192" s="2">
        <v>2813.85</v>
      </c>
      <c r="F192" t="s">
        <v>646</v>
      </c>
      <c r="G192" s="1">
        <v>-5.4000000000000003E-3</v>
      </c>
    </row>
    <row r="193" spans="1:7" x14ac:dyDescent="0.35">
      <c r="A193" s="3">
        <v>45573</v>
      </c>
      <c r="B193" s="2">
        <v>2807.62</v>
      </c>
      <c r="C193" s="2">
        <v>2832.72</v>
      </c>
      <c r="D193" s="2">
        <v>2874.55</v>
      </c>
      <c r="E193" s="2">
        <v>2787.6</v>
      </c>
      <c r="F193" t="s">
        <v>41</v>
      </c>
      <c r="G193" s="1">
        <v>-5.1999999999999998E-3</v>
      </c>
    </row>
    <row r="194" spans="1:7" x14ac:dyDescent="0.35">
      <c r="A194" s="3">
        <v>45574</v>
      </c>
      <c r="B194" s="2">
        <v>2757.97</v>
      </c>
      <c r="C194" s="2">
        <v>2812.2</v>
      </c>
      <c r="D194" s="2">
        <v>2814.64</v>
      </c>
      <c r="E194" s="2">
        <v>2749.75</v>
      </c>
      <c r="F194" t="s">
        <v>645</v>
      </c>
      <c r="G194" s="1">
        <v>-1.77E-2</v>
      </c>
    </row>
    <row r="195" spans="1:7" x14ac:dyDescent="0.35">
      <c r="A195" s="3">
        <v>45575</v>
      </c>
      <c r="B195" s="2">
        <v>2743.77</v>
      </c>
      <c r="C195" s="2">
        <v>2759.01</v>
      </c>
      <c r="D195" s="2">
        <v>2776.34</v>
      </c>
      <c r="E195" s="2">
        <v>2722.36</v>
      </c>
      <c r="F195" t="s">
        <v>15</v>
      </c>
      <c r="G195" s="1">
        <v>-5.1000000000000004E-3</v>
      </c>
    </row>
    <row r="196" spans="1:7" x14ac:dyDescent="0.35">
      <c r="A196" s="3">
        <v>45576</v>
      </c>
      <c r="B196" s="2">
        <v>2772.16</v>
      </c>
      <c r="C196" s="2">
        <v>2753.83</v>
      </c>
      <c r="D196" s="2">
        <v>2778.94</v>
      </c>
      <c r="E196" s="2">
        <v>2726.2</v>
      </c>
      <c r="F196" t="s">
        <v>644</v>
      </c>
      <c r="G196" s="1">
        <v>1.03E-2</v>
      </c>
    </row>
    <row r="197" spans="1:7" x14ac:dyDescent="0.35">
      <c r="A197" s="3">
        <v>45579</v>
      </c>
      <c r="B197" s="2">
        <v>2778.04</v>
      </c>
      <c r="C197" s="2">
        <v>2780.53</v>
      </c>
      <c r="D197" s="2">
        <v>2793.58</v>
      </c>
      <c r="E197" s="2">
        <v>2754.03</v>
      </c>
      <c r="F197" t="s">
        <v>643</v>
      </c>
      <c r="G197" s="1">
        <v>2.0999999999999999E-3</v>
      </c>
    </row>
    <row r="198" spans="1:7" x14ac:dyDescent="0.35">
      <c r="A198" s="3">
        <v>45580</v>
      </c>
      <c r="B198" s="2">
        <v>2770.42</v>
      </c>
      <c r="C198" s="2">
        <v>2782.02</v>
      </c>
      <c r="D198" s="2">
        <v>2788.2</v>
      </c>
      <c r="E198" s="2">
        <v>2754.28</v>
      </c>
      <c r="F198" t="s">
        <v>50</v>
      </c>
      <c r="G198" s="1">
        <v>-2.7000000000000001E-3</v>
      </c>
    </row>
    <row r="199" spans="1:7" x14ac:dyDescent="0.35">
      <c r="A199" s="3">
        <v>45581</v>
      </c>
      <c r="B199" s="2">
        <v>2770.22</v>
      </c>
      <c r="C199" s="2">
        <v>2778.09</v>
      </c>
      <c r="D199" s="2">
        <v>2786.46</v>
      </c>
      <c r="E199" s="2">
        <v>2744.67</v>
      </c>
      <c r="F199" t="s">
        <v>642</v>
      </c>
      <c r="G199" s="1">
        <v>-1E-4</v>
      </c>
    </row>
    <row r="200" spans="1:7" x14ac:dyDescent="0.35">
      <c r="A200" s="3">
        <v>45582</v>
      </c>
      <c r="B200" s="2">
        <v>2727.79</v>
      </c>
      <c r="C200" s="2">
        <v>2768.43</v>
      </c>
      <c r="D200" s="2">
        <v>2770.97</v>
      </c>
      <c r="E200" s="2">
        <v>2712.65</v>
      </c>
      <c r="F200" t="s">
        <v>177</v>
      </c>
      <c r="G200" s="1">
        <v>-1.5299999999999999E-2</v>
      </c>
    </row>
    <row r="201" spans="1:7" x14ac:dyDescent="0.35">
      <c r="A201" s="3">
        <v>45583</v>
      </c>
      <c r="B201" s="2">
        <v>2706.32</v>
      </c>
      <c r="C201" s="2">
        <v>2727.79</v>
      </c>
      <c r="D201" s="2">
        <v>2729.13</v>
      </c>
      <c r="E201" s="2">
        <v>2682.77</v>
      </c>
      <c r="F201" t="s">
        <v>641</v>
      </c>
      <c r="G201" s="1">
        <v>-7.9000000000000008E-3</v>
      </c>
    </row>
    <row r="202" spans="1:7" x14ac:dyDescent="0.35">
      <c r="A202" s="3">
        <v>45586</v>
      </c>
      <c r="B202" s="2">
        <v>2682.87</v>
      </c>
      <c r="C202" s="2">
        <v>2704.23</v>
      </c>
      <c r="D202" s="2">
        <v>2727.14</v>
      </c>
      <c r="E202" s="2">
        <v>2669.82</v>
      </c>
      <c r="F202" t="s">
        <v>640</v>
      </c>
      <c r="G202" s="1">
        <v>-8.6999999999999994E-3</v>
      </c>
    </row>
    <row r="203" spans="1:7" x14ac:dyDescent="0.35">
      <c r="A203" s="3">
        <v>45587</v>
      </c>
      <c r="B203" s="2">
        <v>2671.06</v>
      </c>
      <c r="C203" s="2">
        <v>2674.45</v>
      </c>
      <c r="D203" s="2">
        <v>2699.25</v>
      </c>
      <c r="E203" s="2">
        <v>2663.15</v>
      </c>
      <c r="F203" t="s">
        <v>70</v>
      </c>
      <c r="G203" s="1">
        <v>-4.4000000000000003E-3</v>
      </c>
    </row>
    <row r="204" spans="1:7" x14ac:dyDescent="0.35">
      <c r="A204" s="3">
        <v>45588</v>
      </c>
      <c r="B204" s="2">
        <v>2648.75</v>
      </c>
      <c r="C204" s="2">
        <v>2610.6</v>
      </c>
      <c r="D204" s="2">
        <v>2682.37</v>
      </c>
      <c r="E204" s="2">
        <v>2610.6</v>
      </c>
      <c r="F204" t="s">
        <v>174</v>
      </c>
      <c r="G204" s="1">
        <v>-8.3999999999999995E-3</v>
      </c>
    </row>
    <row r="205" spans="1:7" x14ac:dyDescent="0.35">
      <c r="A205" s="3">
        <v>45589</v>
      </c>
      <c r="B205" s="2">
        <v>2495.17</v>
      </c>
      <c r="C205" s="2">
        <v>2636.5</v>
      </c>
      <c r="D205" s="2">
        <v>2636.5</v>
      </c>
      <c r="E205" s="2">
        <v>2442.87</v>
      </c>
      <c r="F205" t="s">
        <v>639</v>
      </c>
      <c r="G205" s="1">
        <v>-5.8000000000000003E-2</v>
      </c>
    </row>
    <row r="206" spans="1:7" x14ac:dyDescent="0.35">
      <c r="A206" s="3">
        <v>45590</v>
      </c>
      <c r="B206" s="2">
        <v>2518.02</v>
      </c>
      <c r="C206" s="2">
        <v>2492.38</v>
      </c>
      <c r="D206" s="2">
        <v>2529.9299999999998</v>
      </c>
      <c r="E206" s="2">
        <v>2490.19</v>
      </c>
      <c r="F206" t="s">
        <v>47</v>
      </c>
      <c r="G206" s="1">
        <v>9.1999999999999998E-3</v>
      </c>
    </row>
    <row r="207" spans="1:7" x14ac:dyDescent="0.35">
      <c r="A207" s="3">
        <v>45593</v>
      </c>
      <c r="B207" s="2">
        <v>2565.58</v>
      </c>
      <c r="C207" s="2">
        <v>2533.91</v>
      </c>
      <c r="D207" s="2">
        <v>2579.33</v>
      </c>
      <c r="E207" s="2">
        <v>2510.1</v>
      </c>
      <c r="F207" t="s">
        <v>638</v>
      </c>
      <c r="G207" s="1">
        <v>1.89E-2</v>
      </c>
    </row>
    <row r="208" spans="1:7" x14ac:dyDescent="0.35">
      <c r="A208" s="3">
        <v>45594</v>
      </c>
      <c r="B208" s="2">
        <v>2537.5500000000002</v>
      </c>
      <c r="C208" s="2">
        <v>2575.4499999999998</v>
      </c>
      <c r="D208" s="2">
        <v>2575.4499999999998</v>
      </c>
      <c r="E208" s="2">
        <v>2525.94</v>
      </c>
      <c r="F208" t="s">
        <v>60</v>
      </c>
      <c r="G208" s="1">
        <v>-1.09E-2</v>
      </c>
    </row>
    <row r="209" spans="1:7" x14ac:dyDescent="0.35">
      <c r="A209" s="3">
        <v>45595</v>
      </c>
      <c r="B209" s="2">
        <v>2544.8200000000002</v>
      </c>
      <c r="C209" s="2">
        <v>2546.86</v>
      </c>
      <c r="D209" s="2">
        <v>2553.13</v>
      </c>
      <c r="E209" s="2">
        <v>2523.35</v>
      </c>
      <c r="F209" t="s">
        <v>637</v>
      </c>
      <c r="G209" s="1">
        <v>2.8999999999999998E-3</v>
      </c>
    </row>
    <row r="210" spans="1:7" x14ac:dyDescent="0.35">
      <c r="A210" s="3">
        <v>45596</v>
      </c>
      <c r="B210" s="2">
        <v>2518.2199999999998</v>
      </c>
      <c r="C210" s="2">
        <v>2544.8200000000002</v>
      </c>
      <c r="D210" s="2">
        <v>2553.33</v>
      </c>
      <c r="E210" s="2">
        <v>2514.09</v>
      </c>
      <c r="F210" t="s">
        <v>78</v>
      </c>
      <c r="G210" s="1">
        <v>-1.0500000000000001E-2</v>
      </c>
    </row>
    <row r="211" spans="1:7" x14ac:dyDescent="0.35">
      <c r="A211" s="3">
        <v>45597</v>
      </c>
      <c r="B211" s="2">
        <v>2527.44</v>
      </c>
      <c r="C211" s="2">
        <v>2533.86</v>
      </c>
      <c r="D211" s="2">
        <v>2535.85</v>
      </c>
      <c r="E211" s="2">
        <v>2501.39</v>
      </c>
      <c r="F211" t="s">
        <v>636</v>
      </c>
      <c r="G211" s="1">
        <v>3.7000000000000002E-3</v>
      </c>
    </row>
    <row r="212" spans="1:7" x14ac:dyDescent="0.35">
      <c r="A212" s="3">
        <v>45600</v>
      </c>
      <c r="B212" s="2">
        <v>2514.79</v>
      </c>
      <c r="C212" s="2">
        <v>2536.9</v>
      </c>
      <c r="D212" s="2">
        <v>2536.9</v>
      </c>
      <c r="E212" s="2">
        <v>2493.5700000000002</v>
      </c>
      <c r="F212" t="s">
        <v>30</v>
      </c>
      <c r="G212" s="1">
        <v>-5.0000000000000001E-3</v>
      </c>
    </row>
    <row r="213" spans="1:7" x14ac:dyDescent="0.35">
      <c r="A213" s="3">
        <v>45601</v>
      </c>
      <c r="B213" s="2">
        <v>2511.35</v>
      </c>
      <c r="C213" s="2">
        <v>2510.0100000000002</v>
      </c>
      <c r="D213" s="2">
        <v>2520.2199999999998</v>
      </c>
      <c r="E213" s="2">
        <v>2497.06</v>
      </c>
      <c r="F213" t="s">
        <v>635</v>
      </c>
      <c r="G213" s="1">
        <v>-1.4E-3</v>
      </c>
    </row>
    <row r="214" spans="1:7" x14ac:dyDescent="0.35">
      <c r="A214" s="3">
        <v>45602</v>
      </c>
      <c r="B214" s="2">
        <v>2500.6999999999998</v>
      </c>
      <c r="C214" s="2">
        <v>2515.1999999999998</v>
      </c>
      <c r="D214" s="2">
        <v>2522.1</v>
      </c>
      <c r="E214" s="2">
        <v>2495</v>
      </c>
      <c r="F214" t="s">
        <v>72</v>
      </c>
      <c r="G214" s="1">
        <v>-4.1999999999999997E-3</v>
      </c>
    </row>
    <row r="215" spans="1:7" x14ac:dyDescent="0.35">
      <c r="A215" s="3">
        <v>45603</v>
      </c>
      <c r="B215" s="2">
        <v>2475.5</v>
      </c>
      <c r="C215" s="2">
        <v>2500.6999999999998</v>
      </c>
      <c r="D215" s="2">
        <v>2509.9</v>
      </c>
      <c r="E215" s="2">
        <v>2466.1</v>
      </c>
      <c r="F215" t="s">
        <v>135</v>
      </c>
      <c r="G215" s="1">
        <v>-1.01E-2</v>
      </c>
    </row>
    <row r="216" spans="1:7" x14ac:dyDescent="0.35">
      <c r="A216" s="3">
        <v>45604</v>
      </c>
      <c r="B216" s="2">
        <v>2507.6999999999998</v>
      </c>
      <c r="C216" s="2">
        <v>2483.9499999999998</v>
      </c>
      <c r="D216" s="2">
        <v>2515.25</v>
      </c>
      <c r="E216" s="2">
        <v>2467.3000000000002</v>
      </c>
      <c r="F216" t="s">
        <v>60</v>
      </c>
      <c r="G216" s="1">
        <v>1.2999999999999999E-2</v>
      </c>
    </row>
    <row r="217" spans="1:7" x14ac:dyDescent="0.35">
      <c r="A217" s="3">
        <v>45607</v>
      </c>
      <c r="B217" s="2">
        <v>2491.0500000000002</v>
      </c>
      <c r="C217" s="2">
        <v>2509</v>
      </c>
      <c r="D217" s="2">
        <v>2514.9</v>
      </c>
      <c r="E217" s="2">
        <v>2475.0500000000002</v>
      </c>
      <c r="F217" t="s">
        <v>4</v>
      </c>
      <c r="G217" s="1">
        <v>-6.6E-3</v>
      </c>
    </row>
    <row r="218" spans="1:7" x14ac:dyDescent="0.35">
      <c r="A218" s="3">
        <v>45608</v>
      </c>
      <c r="B218" s="2">
        <v>2461.5</v>
      </c>
      <c r="C218" s="2">
        <v>2495</v>
      </c>
      <c r="D218" s="2">
        <v>2496.9499999999998</v>
      </c>
      <c r="E218" s="2">
        <v>2456</v>
      </c>
      <c r="F218" t="s">
        <v>634</v>
      </c>
      <c r="G218" s="1">
        <v>-1.1900000000000001E-2</v>
      </c>
    </row>
    <row r="219" spans="1:7" x14ac:dyDescent="0.35">
      <c r="A219" s="3">
        <v>45609</v>
      </c>
      <c r="B219" s="2">
        <v>2464.9499999999998</v>
      </c>
      <c r="C219" s="2">
        <v>2462.1</v>
      </c>
      <c r="D219" s="2">
        <v>2472.8000000000002</v>
      </c>
      <c r="E219" s="2">
        <v>2450.4</v>
      </c>
      <c r="F219" t="s">
        <v>163</v>
      </c>
      <c r="G219" s="1">
        <v>1.4E-3</v>
      </c>
    </row>
    <row r="220" spans="1:7" x14ac:dyDescent="0.35">
      <c r="A220" s="3">
        <v>45610</v>
      </c>
      <c r="B220" s="2">
        <v>2389.1999999999998</v>
      </c>
      <c r="C220" s="2">
        <v>2460.4</v>
      </c>
      <c r="D220" s="2">
        <v>2464.6999999999998</v>
      </c>
      <c r="E220" s="2">
        <v>2383.6999999999998</v>
      </c>
      <c r="F220" t="s">
        <v>84</v>
      </c>
      <c r="G220" s="1">
        <v>-3.0700000000000002E-2</v>
      </c>
    </row>
    <row r="221" spans="1:7" x14ac:dyDescent="0.35">
      <c r="A221" s="3">
        <v>45614</v>
      </c>
      <c r="B221" s="2">
        <v>2422.9</v>
      </c>
      <c r="C221" s="2">
        <v>2401.15</v>
      </c>
      <c r="D221" s="2">
        <v>2425</v>
      </c>
      <c r="E221" s="2">
        <v>2375.75</v>
      </c>
      <c r="F221" t="s">
        <v>177</v>
      </c>
      <c r="G221" s="1">
        <v>1.41E-2</v>
      </c>
    </row>
    <row r="222" spans="1:7" x14ac:dyDescent="0.35">
      <c r="A222" s="3">
        <v>45615</v>
      </c>
      <c r="B222" s="2">
        <v>2410.35</v>
      </c>
      <c r="C222" s="2">
        <v>2431.9</v>
      </c>
      <c r="D222" s="2">
        <v>2440.1999999999998</v>
      </c>
      <c r="E222" s="2">
        <v>2405.1</v>
      </c>
      <c r="F222" t="s">
        <v>633</v>
      </c>
      <c r="G222" s="1">
        <v>-5.1999999999999998E-3</v>
      </c>
    </row>
    <row r="223" spans="1:7" x14ac:dyDescent="0.35">
      <c r="A223" s="3">
        <v>45617</v>
      </c>
      <c r="B223" s="2">
        <v>2382.8000000000002</v>
      </c>
      <c r="C223" s="2">
        <v>2424.75</v>
      </c>
      <c r="D223" s="2">
        <v>2424.75</v>
      </c>
      <c r="E223" s="2">
        <v>2376.1</v>
      </c>
      <c r="F223" t="s">
        <v>176</v>
      </c>
      <c r="G223" s="1">
        <v>-1.14E-2</v>
      </c>
    </row>
    <row r="224" spans="1:7" x14ac:dyDescent="0.35">
      <c r="A224" s="3">
        <v>45618</v>
      </c>
      <c r="B224" s="2">
        <v>2445.25</v>
      </c>
      <c r="C224" s="2">
        <v>2390.9499999999998</v>
      </c>
      <c r="D224" s="2">
        <v>2452.1</v>
      </c>
      <c r="E224" s="2">
        <v>2377.85</v>
      </c>
      <c r="F224" t="s">
        <v>60</v>
      </c>
      <c r="G224" s="1">
        <v>2.6200000000000001E-2</v>
      </c>
    </row>
    <row r="225" spans="1:7" x14ac:dyDescent="0.35">
      <c r="A225" s="3">
        <v>45621</v>
      </c>
      <c r="B225" s="2">
        <v>2471.4499999999998</v>
      </c>
      <c r="C225" s="2">
        <v>2470</v>
      </c>
      <c r="D225" s="2">
        <v>2505.6999999999998</v>
      </c>
      <c r="E225" s="2">
        <v>2457.6</v>
      </c>
      <c r="F225" t="s">
        <v>632</v>
      </c>
      <c r="G225" s="1">
        <v>1.0699999999999999E-2</v>
      </c>
    </row>
    <row r="226" spans="1:7" x14ac:dyDescent="0.35">
      <c r="A226" s="3">
        <v>45622</v>
      </c>
      <c r="B226" s="2">
        <v>2479.1999999999998</v>
      </c>
      <c r="C226" s="2">
        <v>2486.25</v>
      </c>
      <c r="D226" s="2">
        <v>2494.9499999999998</v>
      </c>
      <c r="E226" s="2">
        <v>2460.4</v>
      </c>
      <c r="F226" t="s">
        <v>631</v>
      </c>
      <c r="G226" s="1">
        <v>3.0999999999999999E-3</v>
      </c>
    </row>
    <row r="227" spans="1:7" x14ac:dyDescent="0.35">
      <c r="A227" s="3">
        <v>45623</v>
      </c>
      <c r="B227" s="2">
        <v>2486.9</v>
      </c>
      <c r="C227" s="2">
        <v>2475.15</v>
      </c>
      <c r="D227" s="2">
        <v>2492.9499999999998</v>
      </c>
      <c r="E227" s="2">
        <v>2458</v>
      </c>
      <c r="F227" t="s">
        <v>630</v>
      </c>
      <c r="G227" s="1">
        <v>3.0999999999999999E-3</v>
      </c>
    </row>
    <row r="228" spans="1:7" x14ac:dyDescent="0.35">
      <c r="A228" s="3">
        <v>45624</v>
      </c>
      <c r="B228" s="2">
        <v>2462.1999999999998</v>
      </c>
      <c r="C228" s="2">
        <v>2486</v>
      </c>
      <c r="D228" s="2">
        <v>2539.15</v>
      </c>
      <c r="E228" s="2">
        <v>2453.1999999999998</v>
      </c>
      <c r="F228" t="s">
        <v>157</v>
      </c>
      <c r="G228" s="1">
        <v>-9.9000000000000008E-3</v>
      </c>
    </row>
    <row r="229" spans="1:7" x14ac:dyDescent="0.35">
      <c r="A229" s="3">
        <v>45625</v>
      </c>
      <c r="B229" s="2">
        <v>2496.15</v>
      </c>
      <c r="C229" s="2">
        <v>2455.1</v>
      </c>
      <c r="D229" s="2">
        <v>2507.5</v>
      </c>
      <c r="E229" s="2">
        <v>2455.1</v>
      </c>
      <c r="F229" t="s">
        <v>89</v>
      </c>
      <c r="G229" s="1">
        <v>1.38E-2</v>
      </c>
    </row>
    <row r="230" spans="1:7" x14ac:dyDescent="0.35">
      <c r="A230" s="3">
        <v>45628</v>
      </c>
      <c r="B230" s="2">
        <v>2479.15</v>
      </c>
      <c r="C230" s="2">
        <v>2485</v>
      </c>
      <c r="D230" s="2">
        <v>2490.5</v>
      </c>
      <c r="E230" s="2">
        <v>2460.5500000000002</v>
      </c>
      <c r="F230" t="s">
        <v>164</v>
      </c>
      <c r="G230" s="1">
        <v>-6.7999999999999996E-3</v>
      </c>
    </row>
    <row r="231" spans="1:7" x14ac:dyDescent="0.35">
      <c r="A231" s="3">
        <v>45629</v>
      </c>
      <c r="B231" s="2">
        <v>2482.85</v>
      </c>
      <c r="C231" s="2">
        <v>2480</v>
      </c>
      <c r="D231" s="2">
        <v>2491.4499999999998</v>
      </c>
      <c r="E231" s="2">
        <v>2466</v>
      </c>
      <c r="F231" t="s">
        <v>13</v>
      </c>
      <c r="G231" s="1">
        <v>1.5E-3</v>
      </c>
    </row>
    <row r="232" spans="1:7" x14ac:dyDescent="0.35">
      <c r="A232" s="3">
        <v>45630</v>
      </c>
      <c r="B232" s="2">
        <v>2464.5</v>
      </c>
      <c r="C232" s="2">
        <v>2481.1</v>
      </c>
      <c r="D232" s="2">
        <v>2493</v>
      </c>
      <c r="E232" s="2">
        <v>2456.5500000000002</v>
      </c>
      <c r="F232" t="s">
        <v>135</v>
      </c>
      <c r="G232" s="1">
        <v>-7.4000000000000003E-3</v>
      </c>
    </row>
    <row r="233" spans="1:7" x14ac:dyDescent="0.35">
      <c r="A233" s="3">
        <v>45631</v>
      </c>
      <c r="B233" s="2">
        <v>2494.6</v>
      </c>
      <c r="C233" s="2">
        <v>2465.6</v>
      </c>
      <c r="D233" s="2">
        <v>2515</v>
      </c>
      <c r="E233" s="2">
        <v>2450.0500000000002</v>
      </c>
      <c r="F233" t="s">
        <v>15</v>
      </c>
      <c r="G233" s="1">
        <v>1.2200000000000001E-2</v>
      </c>
    </row>
    <row r="234" spans="1:7" x14ac:dyDescent="0.35">
      <c r="A234" s="3">
        <v>45632</v>
      </c>
      <c r="B234" s="2">
        <v>2483.8000000000002</v>
      </c>
      <c r="C234" s="2">
        <v>2495</v>
      </c>
      <c r="D234" s="2">
        <v>2495.8000000000002</v>
      </c>
      <c r="E234" s="2">
        <v>2475</v>
      </c>
      <c r="F234" t="s">
        <v>100</v>
      </c>
      <c r="G234" s="1">
        <v>-4.3E-3</v>
      </c>
    </row>
    <row r="235" spans="1:7" x14ac:dyDescent="0.35">
      <c r="A235" s="3">
        <v>45635</v>
      </c>
      <c r="B235" s="2">
        <v>2400.75</v>
      </c>
      <c r="C235" s="2">
        <v>2465</v>
      </c>
      <c r="D235" s="2">
        <v>2476.9499999999998</v>
      </c>
      <c r="E235" s="2">
        <v>2383.3000000000002</v>
      </c>
      <c r="F235" t="s">
        <v>142</v>
      </c>
      <c r="G235" s="1">
        <v>-3.3399999999999999E-2</v>
      </c>
    </row>
    <row r="236" spans="1:7" x14ac:dyDescent="0.35">
      <c r="A236" s="3">
        <v>45636</v>
      </c>
      <c r="B236" s="2">
        <v>2397.35</v>
      </c>
      <c r="C236" s="2">
        <v>2408.6999999999998</v>
      </c>
      <c r="D236" s="2">
        <v>2413</v>
      </c>
      <c r="E236" s="2">
        <v>2388.3000000000002</v>
      </c>
      <c r="F236" t="s">
        <v>23</v>
      </c>
      <c r="G236" s="1">
        <v>-1.4E-3</v>
      </c>
    </row>
    <row r="237" spans="1:7" x14ac:dyDescent="0.35">
      <c r="A237" s="3">
        <v>45637</v>
      </c>
      <c r="B237" s="2">
        <v>2401.35</v>
      </c>
      <c r="C237" s="2">
        <v>2405</v>
      </c>
      <c r="D237" s="2">
        <v>2409.35</v>
      </c>
      <c r="E237" s="2">
        <v>2385</v>
      </c>
      <c r="F237" t="s">
        <v>71</v>
      </c>
      <c r="G237" s="1">
        <v>1.6999999999999999E-3</v>
      </c>
    </row>
    <row r="238" spans="1:7" x14ac:dyDescent="0.35">
      <c r="A238" s="3">
        <v>45638</v>
      </c>
      <c r="B238" s="2">
        <v>2344.9499999999998</v>
      </c>
      <c r="C238" s="2">
        <v>2385.0500000000002</v>
      </c>
      <c r="D238" s="2">
        <v>2399.9499999999998</v>
      </c>
      <c r="E238" s="2">
        <v>2338</v>
      </c>
      <c r="F238" t="s">
        <v>9</v>
      </c>
      <c r="G238" s="1">
        <v>-2.35E-2</v>
      </c>
    </row>
    <row r="239" spans="1:7" x14ac:dyDescent="0.35">
      <c r="A239" s="3">
        <v>45639</v>
      </c>
      <c r="B239" s="2">
        <v>2390.1</v>
      </c>
      <c r="C239" s="2">
        <v>2344.9499999999998</v>
      </c>
      <c r="D239" s="2">
        <v>2394.5500000000002</v>
      </c>
      <c r="E239" s="2">
        <v>2333.4499999999998</v>
      </c>
      <c r="F239" t="s">
        <v>629</v>
      </c>
      <c r="G239" s="1">
        <v>1.9300000000000001E-2</v>
      </c>
    </row>
    <row r="240" spans="1:7" x14ac:dyDescent="0.35">
      <c r="A240" s="3">
        <v>45642</v>
      </c>
      <c r="B240" s="2">
        <v>2366.15</v>
      </c>
      <c r="C240" s="2">
        <v>2390.3000000000002</v>
      </c>
      <c r="D240" s="2">
        <v>2393</v>
      </c>
      <c r="E240" s="2">
        <v>2363</v>
      </c>
      <c r="F240" t="s">
        <v>129</v>
      </c>
      <c r="G240" s="1">
        <v>-0.01</v>
      </c>
    </row>
    <row r="241" spans="1:7" x14ac:dyDescent="0.35">
      <c r="A241" s="3">
        <v>45643</v>
      </c>
      <c r="B241" s="2">
        <v>2363.25</v>
      </c>
      <c r="C241" s="2">
        <v>2353.35</v>
      </c>
      <c r="D241" s="2">
        <v>2380</v>
      </c>
      <c r="E241" s="2">
        <v>2353.35</v>
      </c>
      <c r="F241" t="s">
        <v>74</v>
      </c>
      <c r="G241" s="1">
        <v>-1.1999999999999999E-3</v>
      </c>
    </row>
    <row r="242" spans="1:7" x14ac:dyDescent="0.35">
      <c r="A242" s="3">
        <v>45644</v>
      </c>
      <c r="B242" s="2">
        <v>2359.1999999999998</v>
      </c>
      <c r="C242" s="2">
        <v>2350.0500000000002</v>
      </c>
      <c r="D242" s="2">
        <v>2383</v>
      </c>
      <c r="E242" s="2">
        <v>2350.0500000000002</v>
      </c>
      <c r="F242" t="s">
        <v>628</v>
      </c>
      <c r="G242" s="1">
        <v>-1.6999999999999999E-3</v>
      </c>
    </row>
    <row r="243" spans="1:7" x14ac:dyDescent="0.35">
      <c r="A243" s="3">
        <v>45645</v>
      </c>
      <c r="B243" s="2">
        <v>2359.85</v>
      </c>
      <c r="C243" s="2">
        <v>2347</v>
      </c>
      <c r="D243" s="2">
        <v>2386.9499999999998</v>
      </c>
      <c r="E243" s="2">
        <v>2336</v>
      </c>
      <c r="F243" t="s">
        <v>627</v>
      </c>
      <c r="G243" s="1">
        <v>2.9999999999999997E-4</v>
      </c>
    </row>
    <row r="244" spans="1:7" x14ac:dyDescent="0.35">
      <c r="A244" s="3">
        <v>45646</v>
      </c>
      <c r="B244" s="2">
        <v>2333.9</v>
      </c>
      <c r="C244" s="2">
        <v>2352.1</v>
      </c>
      <c r="D244" s="2">
        <v>2373.5</v>
      </c>
      <c r="E244" s="2">
        <v>2324.65</v>
      </c>
      <c r="F244" t="s">
        <v>15</v>
      </c>
      <c r="G244" s="1">
        <v>-1.0999999999999999E-2</v>
      </c>
    </row>
    <row r="245" spans="1:7" x14ac:dyDescent="0.35">
      <c r="A245" s="3">
        <v>45649</v>
      </c>
      <c r="B245" s="2">
        <v>2338.9</v>
      </c>
      <c r="C245" s="2">
        <v>2337</v>
      </c>
      <c r="D245" s="2">
        <v>2351.75</v>
      </c>
      <c r="E245" s="2">
        <v>2315.25</v>
      </c>
      <c r="F245" t="s">
        <v>178</v>
      </c>
      <c r="G245" s="1">
        <v>2.0999999999999999E-3</v>
      </c>
    </row>
    <row r="246" spans="1:7" x14ac:dyDescent="0.35">
      <c r="A246" s="3">
        <v>45650</v>
      </c>
      <c r="B246" s="2">
        <v>2335.5500000000002</v>
      </c>
      <c r="C246" s="2">
        <v>2331.1</v>
      </c>
      <c r="D246" s="2">
        <v>2356.9499999999998</v>
      </c>
      <c r="E246" s="2">
        <v>2331.1</v>
      </c>
      <c r="F246" t="s">
        <v>626</v>
      </c>
      <c r="G246" s="1">
        <v>-1.4E-3</v>
      </c>
    </row>
    <row r="247" spans="1:7" x14ac:dyDescent="0.35">
      <c r="A247" s="3">
        <v>45652</v>
      </c>
      <c r="B247" s="2">
        <v>2332.75</v>
      </c>
      <c r="C247" s="2">
        <v>2332.25</v>
      </c>
      <c r="D247" s="2">
        <v>2341.85</v>
      </c>
      <c r="E247" s="2">
        <v>2324.6999999999998</v>
      </c>
      <c r="F247" t="s">
        <v>625</v>
      </c>
      <c r="G247" s="1">
        <v>-1.1999999999999999E-3</v>
      </c>
    </row>
    <row r="248" spans="1:7" x14ac:dyDescent="0.35">
      <c r="A248" s="3">
        <v>45653</v>
      </c>
      <c r="B248" s="2">
        <v>2341.25</v>
      </c>
      <c r="C248" s="2">
        <v>2343</v>
      </c>
      <c r="D248" s="2">
        <v>2345.65</v>
      </c>
      <c r="E248" s="2">
        <v>2328.25</v>
      </c>
      <c r="F248" t="s">
        <v>624</v>
      </c>
      <c r="G248" s="1">
        <v>3.5999999999999999E-3</v>
      </c>
    </row>
    <row r="249" spans="1:7" x14ac:dyDescent="0.35">
      <c r="A249" s="3">
        <v>45656</v>
      </c>
      <c r="B249" s="2">
        <v>2343.5</v>
      </c>
      <c r="C249" s="2">
        <v>2341.5</v>
      </c>
      <c r="D249" s="2">
        <v>2359.15</v>
      </c>
      <c r="E249" s="2">
        <v>2325</v>
      </c>
      <c r="F249" t="s">
        <v>623</v>
      </c>
      <c r="G249" s="1">
        <v>1E-3</v>
      </c>
    </row>
    <row r="250" spans="1:7" x14ac:dyDescent="0.35">
      <c r="A250" s="3">
        <v>45657</v>
      </c>
      <c r="B250" s="2">
        <v>2326.85</v>
      </c>
      <c r="C250" s="2">
        <v>2340</v>
      </c>
      <c r="D250" s="2">
        <v>2352.65</v>
      </c>
      <c r="E250" s="2">
        <v>2323.25</v>
      </c>
      <c r="F250" t="s">
        <v>140</v>
      </c>
      <c r="G250" s="1">
        <v>-7.1000000000000004E-3</v>
      </c>
    </row>
  </sheetData>
  <sortState xmlns:xlrd2="http://schemas.microsoft.com/office/spreadsheetml/2017/richdata2" ref="A2:G250">
    <sortCondition ref="A1:A25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7985-801C-45F6-A076-348649986B19}">
  <dimension ref="A1:G250"/>
  <sheetViews>
    <sheetView topLeftCell="A222" zoomScale="80" zoomScaleNormal="80" workbookViewId="0">
      <selection activeCell="H241" sqref="H241"/>
    </sheetView>
  </sheetViews>
  <sheetFormatPr defaultRowHeight="14.5" x14ac:dyDescent="0.35"/>
  <cols>
    <col min="1" max="1" width="10.54296875" bestFit="1" customWidth="1"/>
  </cols>
  <sheetData>
    <row r="1" spans="1:7" x14ac:dyDescent="0.35">
      <c r="A1" t="s">
        <v>188</v>
      </c>
      <c r="B1" t="s">
        <v>187</v>
      </c>
      <c r="C1" t="s">
        <v>186</v>
      </c>
      <c r="D1" t="s">
        <v>185</v>
      </c>
      <c r="E1" t="s">
        <v>184</v>
      </c>
      <c r="F1" t="s">
        <v>183</v>
      </c>
      <c r="G1" t="s">
        <v>182</v>
      </c>
    </row>
    <row r="2" spans="1:7" x14ac:dyDescent="0.35">
      <c r="A2" s="3">
        <v>45292</v>
      </c>
      <c r="B2" s="2">
        <v>1260.25</v>
      </c>
      <c r="C2" s="2">
        <v>1261</v>
      </c>
      <c r="D2" s="2">
        <v>1263.95</v>
      </c>
      <c r="E2" s="2">
        <v>1252.5</v>
      </c>
      <c r="F2" t="s">
        <v>788</v>
      </c>
      <c r="G2" s="1">
        <v>5.9999999999999995E-4</v>
      </c>
    </row>
    <row r="3" spans="1:7" x14ac:dyDescent="0.35">
      <c r="A3" s="3">
        <v>45293</v>
      </c>
      <c r="B3" s="2">
        <v>1296.2</v>
      </c>
      <c r="C3" s="2">
        <v>1261</v>
      </c>
      <c r="D3" s="2">
        <v>1299</v>
      </c>
      <c r="E3" s="2">
        <v>1257.1500000000001</v>
      </c>
      <c r="F3" t="s">
        <v>787</v>
      </c>
      <c r="G3" s="1">
        <v>2.8500000000000001E-2</v>
      </c>
    </row>
    <row r="4" spans="1:7" x14ac:dyDescent="0.35">
      <c r="A4" s="3">
        <v>45294</v>
      </c>
      <c r="B4" s="2">
        <v>1298.5999999999999</v>
      </c>
      <c r="C4" s="2">
        <v>1296.2</v>
      </c>
      <c r="D4" s="2">
        <v>1304.6500000000001</v>
      </c>
      <c r="E4" s="2">
        <v>1291.1500000000001</v>
      </c>
      <c r="F4" t="s">
        <v>60</v>
      </c>
      <c r="G4" s="1">
        <v>1.9E-3</v>
      </c>
    </row>
    <row r="5" spans="1:7" x14ac:dyDescent="0.35">
      <c r="A5" s="3">
        <v>45295</v>
      </c>
      <c r="B5" s="2">
        <v>1312.95</v>
      </c>
      <c r="C5" s="2">
        <v>1304</v>
      </c>
      <c r="D5" s="2">
        <v>1328.5</v>
      </c>
      <c r="E5" s="2">
        <v>1297.05</v>
      </c>
      <c r="F5" t="s">
        <v>107</v>
      </c>
      <c r="G5" s="1">
        <v>1.11E-2</v>
      </c>
    </row>
    <row r="6" spans="1:7" x14ac:dyDescent="0.35">
      <c r="A6" s="3">
        <v>45296</v>
      </c>
      <c r="B6" s="2">
        <v>1300.2</v>
      </c>
      <c r="C6" s="2">
        <v>1318</v>
      </c>
      <c r="D6" s="2">
        <v>1318</v>
      </c>
      <c r="E6" s="2">
        <v>1287</v>
      </c>
      <c r="F6" t="s">
        <v>63</v>
      </c>
      <c r="G6" s="1">
        <v>-9.7000000000000003E-3</v>
      </c>
    </row>
    <row r="7" spans="1:7" x14ac:dyDescent="0.35">
      <c r="A7" s="3">
        <v>45299</v>
      </c>
      <c r="B7" s="2">
        <v>1305.3</v>
      </c>
      <c r="C7" s="2">
        <v>1305.4000000000001</v>
      </c>
      <c r="D7" s="2">
        <v>1309.95</v>
      </c>
      <c r="E7" s="2">
        <v>1299.3</v>
      </c>
      <c r="F7" t="s">
        <v>728</v>
      </c>
      <c r="G7" s="1">
        <v>3.8999999999999998E-3</v>
      </c>
    </row>
    <row r="8" spans="1:7" x14ac:dyDescent="0.35">
      <c r="A8" s="3">
        <v>45300</v>
      </c>
      <c r="B8" s="2">
        <v>1324</v>
      </c>
      <c r="C8" s="2">
        <v>1314.95</v>
      </c>
      <c r="D8" s="2">
        <v>1333.45</v>
      </c>
      <c r="E8" s="2">
        <v>1306.8499999999999</v>
      </c>
      <c r="F8" t="s">
        <v>649</v>
      </c>
      <c r="G8" s="1">
        <v>1.43E-2</v>
      </c>
    </row>
    <row r="9" spans="1:7" x14ac:dyDescent="0.35">
      <c r="A9" s="3">
        <v>45301</v>
      </c>
      <c r="B9" s="2">
        <v>1324.85</v>
      </c>
      <c r="C9" s="2">
        <v>1330.05</v>
      </c>
      <c r="D9" s="2">
        <v>1333.5</v>
      </c>
      <c r="E9" s="2">
        <v>1313.15</v>
      </c>
      <c r="F9" t="s">
        <v>646</v>
      </c>
      <c r="G9" s="1">
        <v>5.9999999999999995E-4</v>
      </c>
    </row>
    <row r="10" spans="1:7" x14ac:dyDescent="0.35">
      <c r="A10" s="3">
        <v>45302</v>
      </c>
      <c r="B10" s="2">
        <v>1316.25</v>
      </c>
      <c r="C10" s="2">
        <v>1328</v>
      </c>
      <c r="D10" s="2">
        <v>1331.9</v>
      </c>
      <c r="E10" s="2">
        <v>1310.2</v>
      </c>
      <c r="F10" t="s">
        <v>135</v>
      </c>
      <c r="G10" s="1">
        <v>-6.4999999999999997E-3</v>
      </c>
    </row>
    <row r="11" spans="1:7" x14ac:dyDescent="0.35">
      <c r="A11" s="3">
        <v>45303</v>
      </c>
      <c r="B11" s="2">
        <v>1325.95</v>
      </c>
      <c r="C11" s="2">
        <v>1319</v>
      </c>
      <c r="D11" s="2">
        <v>1330</v>
      </c>
      <c r="E11" s="2">
        <v>1305.55</v>
      </c>
      <c r="F11" t="s">
        <v>51</v>
      </c>
      <c r="G11" s="1">
        <v>7.4000000000000003E-3</v>
      </c>
    </row>
    <row r="12" spans="1:7" x14ac:dyDescent="0.35">
      <c r="A12" s="3">
        <v>45306</v>
      </c>
      <c r="B12" s="2">
        <v>1329.35</v>
      </c>
      <c r="C12" s="2">
        <v>1329.2</v>
      </c>
      <c r="D12" s="2">
        <v>1340</v>
      </c>
      <c r="E12" s="2">
        <v>1321.6</v>
      </c>
      <c r="F12" t="s">
        <v>645</v>
      </c>
      <c r="G12" s="1">
        <v>2.5999999999999999E-3</v>
      </c>
    </row>
    <row r="13" spans="1:7" x14ac:dyDescent="0.35">
      <c r="A13" s="3">
        <v>45307</v>
      </c>
      <c r="B13" s="2">
        <v>1313.45</v>
      </c>
      <c r="C13" s="2">
        <v>1330.05</v>
      </c>
      <c r="D13" s="2">
        <v>1331.55</v>
      </c>
      <c r="E13" s="2">
        <v>1307.55</v>
      </c>
      <c r="F13" t="s">
        <v>786</v>
      </c>
      <c r="G13" s="1">
        <v>-1.2E-2</v>
      </c>
    </row>
    <row r="14" spans="1:7" x14ac:dyDescent="0.35">
      <c r="A14" s="3">
        <v>45308</v>
      </c>
      <c r="B14" s="2">
        <v>1299</v>
      </c>
      <c r="C14" s="2">
        <v>1312</v>
      </c>
      <c r="D14" s="2">
        <v>1320.45</v>
      </c>
      <c r="E14" s="2">
        <v>1294.3499999999999</v>
      </c>
      <c r="F14" t="s">
        <v>157</v>
      </c>
      <c r="G14" s="1">
        <v>-1.0999999999999999E-2</v>
      </c>
    </row>
    <row r="15" spans="1:7" x14ac:dyDescent="0.35">
      <c r="A15" s="3">
        <v>45309</v>
      </c>
      <c r="B15" s="2">
        <v>1335.75</v>
      </c>
      <c r="C15" s="2">
        <v>1298.95</v>
      </c>
      <c r="D15" s="2">
        <v>1343.4</v>
      </c>
      <c r="E15" s="2">
        <v>1290</v>
      </c>
      <c r="F15" t="s">
        <v>150</v>
      </c>
      <c r="G15" s="1">
        <v>2.8299999999999999E-2</v>
      </c>
    </row>
    <row r="16" spans="1:7" x14ac:dyDescent="0.35">
      <c r="A16" s="3">
        <v>45310</v>
      </c>
      <c r="B16" s="2">
        <v>1335.6</v>
      </c>
      <c r="C16" s="2">
        <v>1340</v>
      </c>
      <c r="D16" s="2">
        <v>1344.4</v>
      </c>
      <c r="E16" s="2">
        <v>1329.15</v>
      </c>
      <c r="F16" t="s">
        <v>679</v>
      </c>
      <c r="G16" s="1">
        <v>-1E-4</v>
      </c>
    </row>
    <row r="17" spans="1:7" x14ac:dyDescent="0.35">
      <c r="A17" s="3">
        <v>45311</v>
      </c>
      <c r="B17" s="2">
        <v>1326.15</v>
      </c>
      <c r="C17" s="2">
        <v>1339</v>
      </c>
      <c r="D17" s="2">
        <v>1346.35</v>
      </c>
      <c r="E17" s="2">
        <v>1324.25</v>
      </c>
      <c r="F17" t="s">
        <v>785</v>
      </c>
      <c r="G17" s="1">
        <v>-7.1000000000000004E-3</v>
      </c>
    </row>
    <row r="18" spans="1:7" x14ac:dyDescent="0.35">
      <c r="A18" s="3">
        <v>45314</v>
      </c>
      <c r="B18" s="2">
        <v>1378.3</v>
      </c>
      <c r="C18" s="2">
        <v>1316</v>
      </c>
      <c r="D18" s="2">
        <v>1394.6</v>
      </c>
      <c r="E18" s="2">
        <v>1316</v>
      </c>
      <c r="F18" t="s">
        <v>784</v>
      </c>
      <c r="G18" s="1">
        <v>3.9300000000000002E-2</v>
      </c>
    </row>
    <row r="19" spans="1:7" x14ac:dyDescent="0.35">
      <c r="A19" s="3">
        <v>45315</v>
      </c>
      <c r="B19" s="2">
        <v>1382.1</v>
      </c>
      <c r="C19" s="2">
        <v>1380</v>
      </c>
      <c r="D19" s="2">
        <v>1390</v>
      </c>
      <c r="E19" s="2">
        <v>1360.35</v>
      </c>
      <c r="F19" t="s">
        <v>71</v>
      </c>
      <c r="G19" s="1">
        <v>2.8E-3</v>
      </c>
    </row>
    <row r="20" spans="1:7" x14ac:dyDescent="0.35">
      <c r="A20" s="3">
        <v>45316</v>
      </c>
      <c r="B20" s="2">
        <v>1368.3</v>
      </c>
      <c r="C20" s="2">
        <v>1383.55</v>
      </c>
      <c r="D20" s="2">
        <v>1390.1</v>
      </c>
      <c r="E20" s="2">
        <v>1348.5</v>
      </c>
      <c r="F20" t="s">
        <v>783</v>
      </c>
      <c r="G20" s="1">
        <v>-0.01</v>
      </c>
    </row>
    <row r="21" spans="1:7" x14ac:dyDescent="0.35">
      <c r="A21" s="3">
        <v>45320</v>
      </c>
      <c r="B21" s="2">
        <v>1400.85</v>
      </c>
      <c r="C21" s="2">
        <v>1365</v>
      </c>
      <c r="D21" s="2">
        <v>1420.85</v>
      </c>
      <c r="E21" s="2">
        <v>1355.2</v>
      </c>
      <c r="F21" t="s">
        <v>767</v>
      </c>
      <c r="G21" s="1">
        <v>2.3800000000000002E-2</v>
      </c>
    </row>
    <row r="22" spans="1:7" x14ac:dyDescent="0.35">
      <c r="A22" s="3">
        <v>45321</v>
      </c>
      <c r="B22" s="2">
        <v>1371.75</v>
      </c>
      <c r="C22" s="2">
        <v>1401.9</v>
      </c>
      <c r="D22" s="2">
        <v>1409.2</v>
      </c>
      <c r="E22" s="2">
        <v>1369.15</v>
      </c>
      <c r="F22" t="s">
        <v>39</v>
      </c>
      <c r="G22" s="1">
        <v>-2.0799999999999999E-2</v>
      </c>
    </row>
    <row r="23" spans="1:7" x14ac:dyDescent="0.35">
      <c r="A23" s="3">
        <v>45322</v>
      </c>
      <c r="B23" s="2">
        <v>1418.45</v>
      </c>
      <c r="C23" s="2">
        <v>1371.7</v>
      </c>
      <c r="D23" s="2">
        <v>1438.9</v>
      </c>
      <c r="E23" s="2">
        <v>1366.9</v>
      </c>
      <c r="F23" t="s">
        <v>782</v>
      </c>
      <c r="G23" s="1">
        <v>3.4000000000000002E-2</v>
      </c>
    </row>
    <row r="24" spans="1:7" x14ac:dyDescent="0.35">
      <c r="A24" s="3">
        <v>45323</v>
      </c>
      <c r="B24" s="2">
        <v>1407.95</v>
      </c>
      <c r="C24" s="2">
        <v>1427</v>
      </c>
      <c r="D24" s="2">
        <v>1430.45</v>
      </c>
      <c r="E24" s="2">
        <v>1398.9</v>
      </c>
      <c r="F24" t="s">
        <v>84</v>
      </c>
      <c r="G24" s="1">
        <v>-7.4000000000000003E-3</v>
      </c>
    </row>
    <row r="25" spans="1:7" x14ac:dyDescent="0.35">
      <c r="A25" s="3">
        <v>45324</v>
      </c>
      <c r="B25" s="2">
        <v>1416.65</v>
      </c>
      <c r="C25" s="2">
        <v>1409</v>
      </c>
      <c r="D25" s="2">
        <v>1433.85</v>
      </c>
      <c r="E25" s="2">
        <v>1405.15</v>
      </c>
      <c r="F25" t="s">
        <v>27</v>
      </c>
      <c r="G25" s="1">
        <v>6.1999999999999998E-3</v>
      </c>
    </row>
    <row r="26" spans="1:7" x14ac:dyDescent="0.35">
      <c r="A26" s="3">
        <v>45327</v>
      </c>
      <c r="B26" s="2">
        <v>1463.8</v>
      </c>
      <c r="C26" s="2">
        <v>1426.8</v>
      </c>
      <c r="D26" s="2">
        <v>1466</v>
      </c>
      <c r="E26" s="2">
        <v>1423.6</v>
      </c>
      <c r="F26" t="s">
        <v>136</v>
      </c>
      <c r="G26" s="1">
        <v>3.3300000000000003E-2</v>
      </c>
    </row>
    <row r="27" spans="1:7" x14ac:dyDescent="0.35">
      <c r="A27" s="3">
        <v>45328</v>
      </c>
      <c r="B27" s="2">
        <v>1475.1</v>
      </c>
      <c r="C27" s="2">
        <v>1450</v>
      </c>
      <c r="D27" s="2">
        <v>1478</v>
      </c>
      <c r="E27" s="2">
        <v>1446.55</v>
      </c>
      <c r="F27" t="s">
        <v>159</v>
      </c>
      <c r="G27" s="1">
        <v>7.7000000000000002E-3</v>
      </c>
    </row>
    <row r="28" spans="1:7" x14ac:dyDescent="0.35">
      <c r="A28" s="3">
        <v>45329</v>
      </c>
      <c r="B28" s="2">
        <v>1496.2</v>
      </c>
      <c r="C28" s="2">
        <v>1483</v>
      </c>
      <c r="D28" s="2">
        <v>1500.45</v>
      </c>
      <c r="E28" s="2">
        <v>1480.4</v>
      </c>
      <c r="F28" t="s">
        <v>629</v>
      </c>
      <c r="G28" s="1">
        <v>1.43E-2</v>
      </c>
    </row>
    <row r="29" spans="1:7" x14ac:dyDescent="0.35">
      <c r="A29" s="3">
        <v>45330</v>
      </c>
      <c r="B29" s="2">
        <v>1499.6</v>
      </c>
      <c r="C29" s="2">
        <v>1501.05</v>
      </c>
      <c r="D29" s="2">
        <v>1507.5</v>
      </c>
      <c r="E29" s="2">
        <v>1485.35</v>
      </c>
      <c r="F29" t="s">
        <v>79</v>
      </c>
      <c r="G29" s="1">
        <v>2.3E-3</v>
      </c>
    </row>
    <row r="30" spans="1:7" x14ac:dyDescent="0.35">
      <c r="A30" s="3">
        <v>45331</v>
      </c>
      <c r="B30" s="2">
        <v>1534.8</v>
      </c>
      <c r="C30" s="2">
        <v>1500.9</v>
      </c>
      <c r="D30" s="2">
        <v>1539</v>
      </c>
      <c r="E30" s="2">
        <v>1492.25</v>
      </c>
      <c r="F30" t="s">
        <v>781</v>
      </c>
      <c r="G30" s="1">
        <v>2.35E-2</v>
      </c>
    </row>
    <row r="31" spans="1:7" x14ac:dyDescent="0.35">
      <c r="A31" s="3">
        <v>45334</v>
      </c>
      <c r="B31" s="2">
        <v>1534.45</v>
      </c>
      <c r="C31" s="2">
        <v>1539.85</v>
      </c>
      <c r="D31" s="2">
        <v>1555.1</v>
      </c>
      <c r="E31" s="2">
        <v>1521.1</v>
      </c>
      <c r="F31" t="s">
        <v>780</v>
      </c>
      <c r="G31" s="1">
        <v>-2.0000000000000001E-4</v>
      </c>
    </row>
    <row r="32" spans="1:7" x14ac:dyDescent="0.35">
      <c r="A32" s="3">
        <v>45335</v>
      </c>
      <c r="B32" s="2">
        <v>1542.2</v>
      </c>
      <c r="C32" s="2">
        <v>1537.5</v>
      </c>
      <c r="D32" s="2">
        <v>1551</v>
      </c>
      <c r="E32" s="2">
        <v>1525.45</v>
      </c>
      <c r="F32" t="s">
        <v>779</v>
      </c>
      <c r="G32" s="1">
        <v>5.1000000000000004E-3</v>
      </c>
    </row>
    <row r="33" spans="1:7" x14ac:dyDescent="0.35">
      <c r="A33" s="3">
        <v>45336</v>
      </c>
      <c r="B33" s="2">
        <v>1520.4</v>
      </c>
      <c r="C33" s="2">
        <v>1545.8</v>
      </c>
      <c r="D33" s="2">
        <v>1545.8</v>
      </c>
      <c r="E33" s="2">
        <v>1508.05</v>
      </c>
      <c r="F33" t="s">
        <v>658</v>
      </c>
      <c r="G33" s="1">
        <v>-1.41E-2</v>
      </c>
    </row>
    <row r="34" spans="1:7" x14ac:dyDescent="0.35">
      <c r="A34" s="3">
        <v>45337</v>
      </c>
      <c r="B34" s="2">
        <v>1509.9</v>
      </c>
      <c r="C34" s="2">
        <v>1529.05</v>
      </c>
      <c r="D34" s="2">
        <v>1529.05</v>
      </c>
      <c r="E34" s="2">
        <v>1505.55</v>
      </c>
      <c r="F34" t="s">
        <v>118</v>
      </c>
      <c r="G34" s="1">
        <v>-6.8999999999999999E-3</v>
      </c>
    </row>
    <row r="35" spans="1:7" x14ac:dyDescent="0.35">
      <c r="A35" s="3">
        <v>45338</v>
      </c>
      <c r="B35" s="2">
        <v>1509.95</v>
      </c>
      <c r="C35" s="2">
        <v>1515</v>
      </c>
      <c r="D35" s="2">
        <v>1522</v>
      </c>
      <c r="E35" s="2">
        <v>1504.85</v>
      </c>
      <c r="F35" t="s">
        <v>136</v>
      </c>
      <c r="G35" s="1">
        <v>0</v>
      </c>
    </row>
    <row r="36" spans="1:7" x14ac:dyDescent="0.35">
      <c r="A36" s="3">
        <v>45341</v>
      </c>
      <c r="B36" s="2">
        <v>1530.1</v>
      </c>
      <c r="C36" s="2">
        <v>1514.85</v>
      </c>
      <c r="D36" s="2">
        <v>1532.75</v>
      </c>
      <c r="E36" s="2">
        <v>1507.4</v>
      </c>
      <c r="F36" t="s">
        <v>778</v>
      </c>
      <c r="G36" s="1">
        <v>1.3299999999999999E-2</v>
      </c>
    </row>
    <row r="37" spans="1:7" x14ac:dyDescent="0.35">
      <c r="A37" s="3">
        <v>45342</v>
      </c>
      <c r="B37" s="2">
        <v>1538.7</v>
      </c>
      <c r="C37" s="2">
        <v>1532</v>
      </c>
      <c r="D37" s="2">
        <v>1542</v>
      </c>
      <c r="E37" s="2">
        <v>1512.25</v>
      </c>
      <c r="F37" t="s">
        <v>777</v>
      </c>
      <c r="G37" s="1">
        <v>5.5999999999999999E-3</v>
      </c>
    </row>
    <row r="38" spans="1:7" x14ac:dyDescent="0.35">
      <c r="A38" s="3">
        <v>45343</v>
      </c>
      <c r="B38" s="2">
        <v>1543.4</v>
      </c>
      <c r="C38" s="2">
        <v>1540.05</v>
      </c>
      <c r="D38" s="2">
        <v>1549.5</v>
      </c>
      <c r="E38" s="2">
        <v>1533</v>
      </c>
      <c r="F38" t="s">
        <v>685</v>
      </c>
      <c r="G38" s="1">
        <v>3.0999999999999999E-3</v>
      </c>
    </row>
    <row r="39" spans="1:7" x14ac:dyDescent="0.35">
      <c r="A39" s="3">
        <v>45344</v>
      </c>
      <c r="B39" s="2">
        <v>1558.05</v>
      </c>
      <c r="C39" s="2">
        <v>1549.6</v>
      </c>
      <c r="D39" s="2">
        <v>1561</v>
      </c>
      <c r="E39" s="2">
        <v>1535</v>
      </c>
      <c r="F39" t="s">
        <v>670</v>
      </c>
      <c r="G39" s="1">
        <v>9.4999999999999998E-3</v>
      </c>
    </row>
    <row r="40" spans="1:7" x14ac:dyDescent="0.35">
      <c r="A40" s="3">
        <v>45345</v>
      </c>
      <c r="B40" s="2">
        <v>1561.25</v>
      </c>
      <c r="C40" s="2">
        <v>1558</v>
      </c>
      <c r="D40" s="2">
        <v>1568.45</v>
      </c>
      <c r="E40" s="2">
        <v>1550.4</v>
      </c>
      <c r="F40" t="s">
        <v>105</v>
      </c>
      <c r="G40" s="1">
        <v>2.0999999999999999E-3</v>
      </c>
    </row>
    <row r="41" spans="1:7" x14ac:dyDescent="0.35">
      <c r="A41" s="3">
        <v>45348</v>
      </c>
      <c r="B41" s="2">
        <v>1556.95</v>
      </c>
      <c r="C41" s="2">
        <v>1562</v>
      </c>
      <c r="D41" s="2">
        <v>1566.9</v>
      </c>
      <c r="E41" s="2">
        <v>1548.7</v>
      </c>
      <c r="F41" t="s">
        <v>776</v>
      </c>
      <c r="G41" s="1">
        <v>-2.8E-3</v>
      </c>
    </row>
    <row r="42" spans="1:7" x14ac:dyDescent="0.35">
      <c r="A42" s="3">
        <v>45349</v>
      </c>
      <c r="B42" s="2">
        <v>1582.75</v>
      </c>
      <c r="C42" s="2">
        <v>1556.75</v>
      </c>
      <c r="D42" s="2">
        <v>1585.45</v>
      </c>
      <c r="E42" s="2">
        <v>1549.05</v>
      </c>
      <c r="F42" t="s">
        <v>48</v>
      </c>
      <c r="G42" s="1">
        <v>1.66E-2</v>
      </c>
    </row>
    <row r="43" spans="1:7" x14ac:dyDescent="0.35">
      <c r="A43" s="3">
        <v>45350</v>
      </c>
      <c r="B43" s="2">
        <v>1573.85</v>
      </c>
      <c r="C43" s="2">
        <v>1586.5</v>
      </c>
      <c r="D43" s="2">
        <v>1587.45</v>
      </c>
      <c r="E43" s="2">
        <v>1562.65</v>
      </c>
      <c r="F43" t="s">
        <v>775</v>
      </c>
      <c r="G43" s="1">
        <v>-5.5999999999999999E-3</v>
      </c>
    </row>
    <row r="44" spans="1:7" x14ac:dyDescent="0.35">
      <c r="A44" s="3">
        <v>45351</v>
      </c>
      <c r="B44" s="2">
        <v>1577.95</v>
      </c>
      <c r="C44" s="2">
        <v>1575</v>
      </c>
      <c r="D44" s="2">
        <v>1587.8</v>
      </c>
      <c r="E44" s="2">
        <v>1556.5</v>
      </c>
      <c r="F44" t="s">
        <v>165</v>
      </c>
      <c r="G44" s="1">
        <v>2.5999999999999999E-3</v>
      </c>
    </row>
    <row r="45" spans="1:7" x14ac:dyDescent="0.35">
      <c r="A45" s="3">
        <v>45352</v>
      </c>
      <c r="B45" s="2">
        <v>1559.25</v>
      </c>
      <c r="C45" s="2">
        <v>1580</v>
      </c>
      <c r="D45" s="2">
        <v>1581.9</v>
      </c>
      <c r="E45" s="2">
        <v>1548.05</v>
      </c>
      <c r="F45" t="s">
        <v>774</v>
      </c>
      <c r="G45" s="1">
        <v>-1.1900000000000001E-2</v>
      </c>
    </row>
    <row r="46" spans="1:7" x14ac:dyDescent="0.35">
      <c r="A46" s="3">
        <v>45353</v>
      </c>
      <c r="B46" s="2">
        <v>1550.55</v>
      </c>
      <c r="C46" s="2">
        <v>1561.95</v>
      </c>
      <c r="D46" s="2">
        <v>1564.05</v>
      </c>
      <c r="E46" s="2">
        <v>1540.35</v>
      </c>
      <c r="F46" t="s">
        <v>773</v>
      </c>
      <c r="G46" s="1">
        <v>-5.5999999999999999E-3</v>
      </c>
    </row>
    <row r="47" spans="1:7" x14ac:dyDescent="0.35">
      <c r="A47" s="3">
        <v>45355</v>
      </c>
      <c r="B47" s="2">
        <v>1552.1</v>
      </c>
      <c r="C47" s="2">
        <v>1550.55</v>
      </c>
      <c r="D47" s="2">
        <v>1569.1</v>
      </c>
      <c r="E47" s="2">
        <v>1548.9</v>
      </c>
      <c r="F47" t="s">
        <v>141</v>
      </c>
      <c r="G47" s="1">
        <v>1E-3</v>
      </c>
    </row>
    <row r="48" spans="1:7" x14ac:dyDescent="0.35">
      <c r="A48" s="3">
        <v>45356</v>
      </c>
      <c r="B48" s="2">
        <v>1574.2</v>
      </c>
      <c r="C48" s="2">
        <v>1553.8</v>
      </c>
      <c r="D48" s="2">
        <v>1576.4</v>
      </c>
      <c r="E48" s="2">
        <v>1535.4</v>
      </c>
      <c r="F48" t="s">
        <v>32</v>
      </c>
      <c r="G48" s="1">
        <v>1.4200000000000001E-2</v>
      </c>
    </row>
    <row r="49" spans="1:7" x14ac:dyDescent="0.35">
      <c r="A49" s="3">
        <v>45357</v>
      </c>
      <c r="B49" s="2">
        <v>1604</v>
      </c>
      <c r="C49" s="2">
        <v>1575</v>
      </c>
      <c r="D49" s="2">
        <v>1606.75</v>
      </c>
      <c r="E49" s="2">
        <v>1566.4</v>
      </c>
      <c r="F49" t="s">
        <v>41</v>
      </c>
      <c r="G49" s="1">
        <v>1.89E-2</v>
      </c>
    </row>
    <row r="50" spans="1:7" x14ac:dyDescent="0.35">
      <c r="A50" s="3">
        <v>45358</v>
      </c>
      <c r="B50" s="2">
        <v>1605.7</v>
      </c>
      <c r="C50" s="2">
        <v>1610.75</v>
      </c>
      <c r="D50" s="2">
        <v>1619.95</v>
      </c>
      <c r="E50" s="2">
        <v>1600.4</v>
      </c>
      <c r="F50" t="s">
        <v>84</v>
      </c>
      <c r="G50" s="1">
        <v>1.1000000000000001E-3</v>
      </c>
    </row>
    <row r="51" spans="1:7" x14ac:dyDescent="0.35">
      <c r="A51" s="3">
        <v>45362</v>
      </c>
      <c r="B51" s="2">
        <v>1593.6</v>
      </c>
      <c r="C51" s="2">
        <v>1615.15</v>
      </c>
      <c r="D51" s="2">
        <v>1627</v>
      </c>
      <c r="E51" s="2">
        <v>1586.4</v>
      </c>
      <c r="F51" t="s">
        <v>738</v>
      </c>
      <c r="G51" s="1">
        <v>-7.4999999999999997E-3</v>
      </c>
    </row>
    <row r="52" spans="1:7" x14ac:dyDescent="0.35">
      <c r="A52" s="3">
        <v>45363</v>
      </c>
      <c r="B52" s="2">
        <v>1584.3</v>
      </c>
      <c r="C52" s="2">
        <v>1592.2</v>
      </c>
      <c r="D52" s="2">
        <v>1603.8</v>
      </c>
      <c r="E52" s="2">
        <v>1580.15</v>
      </c>
      <c r="F52" t="s">
        <v>176</v>
      </c>
      <c r="G52" s="1">
        <v>-5.7999999999999996E-3</v>
      </c>
    </row>
    <row r="53" spans="1:7" x14ac:dyDescent="0.35">
      <c r="A53" s="3">
        <v>45364</v>
      </c>
      <c r="B53" s="2">
        <v>1558.6</v>
      </c>
      <c r="C53" s="2">
        <v>1581.2</v>
      </c>
      <c r="D53" s="2">
        <v>1592.2</v>
      </c>
      <c r="E53" s="2">
        <v>1544</v>
      </c>
      <c r="F53" t="s">
        <v>772</v>
      </c>
      <c r="G53" s="1">
        <v>-1.6199999999999999E-2</v>
      </c>
    </row>
    <row r="54" spans="1:7" x14ac:dyDescent="0.35">
      <c r="A54" s="3">
        <v>45365</v>
      </c>
      <c r="B54" s="2">
        <v>1570.2</v>
      </c>
      <c r="C54" s="2">
        <v>1567.25</v>
      </c>
      <c r="D54" s="2">
        <v>1574.3</v>
      </c>
      <c r="E54" s="2">
        <v>1546.25</v>
      </c>
      <c r="F54" t="s">
        <v>771</v>
      </c>
      <c r="G54" s="1">
        <v>7.4000000000000003E-3</v>
      </c>
    </row>
    <row r="55" spans="1:7" x14ac:dyDescent="0.35">
      <c r="A55" s="3">
        <v>45366</v>
      </c>
      <c r="B55" s="2">
        <v>1548.2</v>
      </c>
      <c r="C55" s="2">
        <v>1568.75</v>
      </c>
      <c r="D55" s="2">
        <v>1573.5</v>
      </c>
      <c r="E55" s="2">
        <v>1541.2</v>
      </c>
      <c r="F55" t="s">
        <v>770</v>
      </c>
      <c r="G55" s="1">
        <v>-1.4E-2</v>
      </c>
    </row>
    <row r="56" spans="1:7" x14ac:dyDescent="0.35">
      <c r="A56" s="3">
        <v>45369</v>
      </c>
      <c r="B56" s="2">
        <v>1571.25</v>
      </c>
      <c r="C56" s="2">
        <v>1548.25</v>
      </c>
      <c r="D56" s="2">
        <v>1576.25</v>
      </c>
      <c r="E56" s="2">
        <v>1543.45</v>
      </c>
      <c r="F56" t="s">
        <v>769</v>
      </c>
      <c r="G56" s="1">
        <v>1.49E-2</v>
      </c>
    </row>
    <row r="57" spans="1:7" x14ac:dyDescent="0.35">
      <c r="A57" s="3">
        <v>45370</v>
      </c>
      <c r="B57" s="2">
        <v>1548.45</v>
      </c>
      <c r="C57" s="2">
        <v>1574</v>
      </c>
      <c r="D57" s="2">
        <v>1579.75</v>
      </c>
      <c r="E57" s="2">
        <v>1540.4</v>
      </c>
      <c r="F57" t="s">
        <v>768</v>
      </c>
      <c r="G57" s="1">
        <v>-1.4500000000000001E-2</v>
      </c>
    </row>
    <row r="58" spans="1:7" x14ac:dyDescent="0.35">
      <c r="A58" s="3">
        <v>45371</v>
      </c>
      <c r="B58" s="2">
        <v>1549.35</v>
      </c>
      <c r="C58" s="2">
        <v>1559.95</v>
      </c>
      <c r="D58" s="2">
        <v>1559.95</v>
      </c>
      <c r="E58" s="2">
        <v>1520.5</v>
      </c>
      <c r="F58" t="s">
        <v>767</v>
      </c>
      <c r="G58" s="1">
        <v>5.9999999999999995E-4</v>
      </c>
    </row>
    <row r="59" spans="1:7" x14ac:dyDescent="0.35">
      <c r="A59" s="3">
        <v>45372</v>
      </c>
      <c r="B59" s="2">
        <v>1565.2</v>
      </c>
      <c r="C59" s="2">
        <v>1564.8</v>
      </c>
      <c r="D59" s="2">
        <v>1570.85</v>
      </c>
      <c r="E59" s="2">
        <v>1542.55</v>
      </c>
      <c r="F59" t="s">
        <v>719</v>
      </c>
      <c r="G59" s="1">
        <v>1.0200000000000001E-2</v>
      </c>
    </row>
    <row r="60" spans="1:7" x14ac:dyDescent="0.35">
      <c r="A60" s="3">
        <v>45373</v>
      </c>
      <c r="B60" s="2">
        <v>1608.9</v>
      </c>
      <c r="C60" s="2">
        <v>1568.9</v>
      </c>
      <c r="D60" s="2">
        <v>1621</v>
      </c>
      <c r="E60" s="2">
        <v>1566.1</v>
      </c>
      <c r="F60" t="s">
        <v>766</v>
      </c>
      <c r="G60" s="1">
        <v>2.7900000000000001E-2</v>
      </c>
    </row>
    <row r="61" spans="1:7" x14ac:dyDescent="0.35">
      <c r="A61" s="3">
        <v>45377</v>
      </c>
      <c r="B61" s="2">
        <v>1598.1</v>
      </c>
      <c r="C61" s="2">
        <v>1595.05</v>
      </c>
      <c r="D61" s="2">
        <v>1614.7</v>
      </c>
      <c r="E61" s="2">
        <v>1593.1</v>
      </c>
      <c r="F61" t="s">
        <v>672</v>
      </c>
      <c r="G61" s="1">
        <v>-6.7000000000000002E-3</v>
      </c>
    </row>
    <row r="62" spans="1:7" x14ac:dyDescent="0.35">
      <c r="A62" s="3">
        <v>45378</v>
      </c>
      <c r="B62" s="2">
        <v>1604.15</v>
      </c>
      <c r="C62" s="2">
        <v>1602</v>
      </c>
      <c r="D62" s="2">
        <v>1626.15</v>
      </c>
      <c r="E62" s="2">
        <v>1592.1</v>
      </c>
      <c r="F62" t="s">
        <v>725</v>
      </c>
      <c r="G62" s="1">
        <v>3.8E-3</v>
      </c>
    </row>
    <row r="63" spans="1:7" x14ac:dyDescent="0.35">
      <c r="A63" s="3">
        <v>45379</v>
      </c>
      <c r="B63" s="2">
        <v>1620.55</v>
      </c>
      <c r="C63" s="2">
        <v>1609.95</v>
      </c>
      <c r="D63" s="2">
        <v>1634</v>
      </c>
      <c r="E63" s="2">
        <v>1607.95</v>
      </c>
      <c r="F63" t="s">
        <v>747</v>
      </c>
      <c r="G63" s="1">
        <v>1.0200000000000001E-2</v>
      </c>
    </row>
    <row r="64" spans="1:7" x14ac:dyDescent="0.35">
      <c r="A64" s="3">
        <v>45383</v>
      </c>
      <c r="B64" s="2">
        <v>1629.25</v>
      </c>
      <c r="C64" s="2">
        <v>1631.6</v>
      </c>
      <c r="D64" s="2">
        <v>1633.75</v>
      </c>
      <c r="E64" s="2">
        <v>1618.5</v>
      </c>
      <c r="F64" t="s">
        <v>657</v>
      </c>
      <c r="G64" s="1">
        <v>5.4000000000000003E-3</v>
      </c>
    </row>
    <row r="65" spans="1:7" x14ac:dyDescent="0.35">
      <c r="A65" s="3">
        <v>45384</v>
      </c>
      <c r="B65" s="2">
        <v>1622.25</v>
      </c>
      <c r="C65" s="2">
        <v>1629.25</v>
      </c>
      <c r="D65" s="2">
        <v>1633</v>
      </c>
      <c r="E65" s="2">
        <v>1609.9</v>
      </c>
      <c r="F65" t="s">
        <v>713</v>
      </c>
      <c r="G65" s="1">
        <v>-4.3E-3</v>
      </c>
    </row>
    <row r="66" spans="1:7" x14ac:dyDescent="0.35">
      <c r="A66" s="3">
        <v>45385</v>
      </c>
      <c r="B66" s="2">
        <v>1619.85</v>
      </c>
      <c r="C66" s="2">
        <v>1609</v>
      </c>
      <c r="D66" s="2">
        <v>1628.95</v>
      </c>
      <c r="E66" s="2">
        <v>1594.2</v>
      </c>
      <c r="F66" t="s">
        <v>122</v>
      </c>
      <c r="G66" s="1">
        <v>-1.5E-3</v>
      </c>
    </row>
    <row r="67" spans="1:7" x14ac:dyDescent="0.35">
      <c r="A67" s="3">
        <v>45386</v>
      </c>
      <c r="B67" s="2">
        <v>1619.35</v>
      </c>
      <c r="C67" s="2">
        <v>1620.9</v>
      </c>
      <c r="D67" s="2">
        <v>1628</v>
      </c>
      <c r="E67" s="2">
        <v>1587.15</v>
      </c>
      <c r="F67" t="s">
        <v>84</v>
      </c>
      <c r="G67" s="1">
        <v>-2.9999999999999997E-4</v>
      </c>
    </row>
    <row r="68" spans="1:7" x14ac:dyDescent="0.35">
      <c r="A68" s="3">
        <v>45387</v>
      </c>
      <c r="B68" s="2">
        <v>1609</v>
      </c>
      <c r="C68" s="2">
        <v>1611</v>
      </c>
      <c r="D68" s="2">
        <v>1638.85</v>
      </c>
      <c r="E68" s="2">
        <v>1606.1</v>
      </c>
      <c r="F68" t="s">
        <v>659</v>
      </c>
      <c r="G68" s="1">
        <v>-6.4000000000000003E-3</v>
      </c>
    </row>
    <row r="69" spans="1:7" x14ac:dyDescent="0.35">
      <c r="A69" s="3">
        <v>45390</v>
      </c>
      <c r="B69" s="2">
        <v>1599.7</v>
      </c>
      <c r="C69" s="2">
        <v>1611</v>
      </c>
      <c r="D69" s="2">
        <v>1618.9</v>
      </c>
      <c r="E69" s="2">
        <v>1597</v>
      </c>
      <c r="F69" t="s">
        <v>642</v>
      </c>
      <c r="G69" s="1">
        <v>-5.7999999999999996E-3</v>
      </c>
    </row>
    <row r="70" spans="1:7" x14ac:dyDescent="0.35">
      <c r="A70" s="3">
        <v>45391</v>
      </c>
      <c r="B70" s="2">
        <v>1602.55</v>
      </c>
      <c r="C70" s="2">
        <v>1601</v>
      </c>
      <c r="D70" s="2">
        <v>1608.85</v>
      </c>
      <c r="E70" s="2">
        <v>1591.95</v>
      </c>
      <c r="F70" t="s">
        <v>68</v>
      </c>
      <c r="G70" s="1">
        <v>1.8E-3</v>
      </c>
    </row>
    <row r="71" spans="1:7" x14ac:dyDescent="0.35">
      <c r="A71" s="3">
        <v>45392</v>
      </c>
      <c r="B71" s="2">
        <v>1604.05</v>
      </c>
      <c r="C71" s="2">
        <v>1603.05</v>
      </c>
      <c r="D71" s="2">
        <v>1608.5</v>
      </c>
      <c r="E71" s="2">
        <v>1583.75</v>
      </c>
      <c r="F71" t="s">
        <v>43</v>
      </c>
      <c r="G71" s="1">
        <v>8.9999999999999998E-4</v>
      </c>
    </row>
    <row r="72" spans="1:7" x14ac:dyDescent="0.35">
      <c r="A72" s="3">
        <v>45394</v>
      </c>
      <c r="B72" s="2">
        <v>1540</v>
      </c>
      <c r="C72" s="2">
        <v>1595</v>
      </c>
      <c r="D72" s="2">
        <v>1595</v>
      </c>
      <c r="E72" s="2">
        <v>1534</v>
      </c>
      <c r="F72" t="s">
        <v>765</v>
      </c>
      <c r="G72" s="1">
        <v>-3.9899999999999998E-2</v>
      </c>
    </row>
    <row r="73" spans="1:7" x14ac:dyDescent="0.35">
      <c r="A73" s="3">
        <v>45397</v>
      </c>
      <c r="B73" s="2">
        <v>1540.05</v>
      </c>
      <c r="C73" s="2">
        <v>1517.6</v>
      </c>
      <c r="D73" s="2">
        <v>1544.1</v>
      </c>
      <c r="E73" s="2">
        <v>1503.8</v>
      </c>
      <c r="F73" t="s">
        <v>706</v>
      </c>
      <c r="G73" s="1">
        <v>0</v>
      </c>
    </row>
    <row r="74" spans="1:7" x14ac:dyDescent="0.35">
      <c r="A74" s="3">
        <v>45398</v>
      </c>
      <c r="B74" s="2">
        <v>1537.55</v>
      </c>
      <c r="C74" s="2">
        <v>1535</v>
      </c>
      <c r="D74" s="2">
        <v>1543.3</v>
      </c>
      <c r="E74" s="2">
        <v>1525.15</v>
      </c>
      <c r="F74" t="s">
        <v>23</v>
      </c>
      <c r="G74" s="1">
        <v>-1.6000000000000001E-3</v>
      </c>
    </row>
    <row r="75" spans="1:7" x14ac:dyDescent="0.35">
      <c r="A75" s="3">
        <v>45400</v>
      </c>
      <c r="B75" s="2">
        <v>1516.4</v>
      </c>
      <c r="C75" s="2">
        <v>1545.55</v>
      </c>
      <c r="D75" s="2">
        <v>1545.55</v>
      </c>
      <c r="E75" s="2">
        <v>1506.45</v>
      </c>
      <c r="F75" t="s">
        <v>764</v>
      </c>
      <c r="G75" s="1">
        <v>-1.38E-2</v>
      </c>
    </row>
    <row r="76" spans="1:7" x14ac:dyDescent="0.35">
      <c r="A76" s="3">
        <v>45401</v>
      </c>
      <c r="B76" s="2">
        <v>1522.8</v>
      </c>
      <c r="C76" s="2">
        <v>1505</v>
      </c>
      <c r="D76" s="2">
        <v>1528.3</v>
      </c>
      <c r="E76" s="2">
        <v>1503.7</v>
      </c>
      <c r="F76" t="s">
        <v>157</v>
      </c>
      <c r="G76" s="1">
        <v>4.1999999999999997E-3</v>
      </c>
    </row>
    <row r="77" spans="1:7" x14ac:dyDescent="0.35">
      <c r="A77" s="3">
        <v>45404</v>
      </c>
      <c r="B77" s="2">
        <v>1540.1</v>
      </c>
      <c r="C77" s="2">
        <v>1528.45</v>
      </c>
      <c r="D77" s="2">
        <v>1548</v>
      </c>
      <c r="E77" s="2">
        <v>1521.95</v>
      </c>
      <c r="F77" t="s">
        <v>728</v>
      </c>
      <c r="G77" s="1">
        <v>1.14E-2</v>
      </c>
    </row>
    <row r="78" spans="1:7" x14ac:dyDescent="0.35">
      <c r="A78" s="3">
        <v>45405</v>
      </c>
      <c r="B78" s="2">
        <v>1484.65</v>
      </c>
      <c r="C78" s="2">
        <v>1562</v>
      </c>
      <c r="D78" s="2">
        <v>1562.45</v>
      </c>
      <c r="E78" s="2">
        <v>1477.7</v>
      </c>
      <c r="F78" t="s">
        <v>763</v>
      </c>
      <c r="G78" s="1">
        <v>-3.5999999999999997E-2</v>
      </c>
    </row>
    <row r="79" spans="1:7" x14ac:dyDescent="0.35">
      <c r="A79" s="3">
        <v>45406</v>
      </c>
      <c r="B79" s="2">
        <v>1485.75</v>
      </c>
      <c r="C79" s="2">
        <v>1484.65</v>
      </c>
      <c r="D79" s="2">
        <v>1503</v>
      </c>
      <c r="E79" s="2">
        <v>1479.35</v>
      </c>
      <c r="F79" t="s">
        <v>762</v>
      </c>
      <c r="G79" s="1">
        <v>6.9999999999999999E-4</v>
      </c>
    </row>
    <row r="80" spans="1:7" x14ac:dyDescent="0.35">
      <c r="A80" s="3">
        <v>45407</v>
      </c>
      <c r="B80" s="2">
        <v>1520.15</v>
      </c>
      <c r="C80" s="2">
        <v>1490</v>
      </c>
      <c r="D80" s="2">
        <v>1527.3</v>
      </c>
      <c r="E80" s="2">
        <v>1488.65</v>
      </c>
      <c r="F80" t="s">
        <v>761</v>
      </c>
      <c r="G80" s="1">
        <v>2.3199999999999998E-2</v>
      </c>
    </row>
    <row r="81" spans="1:7" x14ac:dyDescent="0.35">
      <c r="A81" s="3">
        <v>45408</v>
      </c>
      <c r="B81" s="2">
        <v>1506.55</v>
      </c>
      <c r="C81" s="2">
        <v>1531</v>
      </c>
      <c r="D81" s="2">
        <v>1532</v>
      </c>
      <c r="E81" s="2">
        <v>1500.05</v>
      </c>
      <c r="F81" t="s">
        <v>705</v>
      </c>
      <c r="G81" s="1">
        <v>-8.8999999999999999E-3</v>
      </c>
    </row>
    <row r="82" spans="1:7" x14ac:dyDescent="0.35">
      <c r="A82" s="3">
        <v>45411</v>
      </c>
      <c r="B82" s="2">
        <v>1521.6</v>
      </c>
      <c r="C82" s="2">
        <v>1516</v>
      </c>
      <c r="D82" s="2">
        <v>1527.8</v>
      </c>
      <c r="E82" s="2">
        <v>1510.05</v>
      </c>
      <c r="F82" t="s">
        <v>162</v>
      </c>
      <c r="G82" s="1">
        <v>0.01</v>
      </c>
    </row>
    <row r="83" spans="1:7" x14ac:dyDescent="0.35">
      <c r="A83" s="3">
        <v>45412</v>
      </c>
      <c r="B83" s="2">
        <v>1502.1</v>
      </c>
      <c r="C83" s="2">
        <v>1527</v>
      </c>
      <c r="D83" s="2">
        <v>1529.15</v>
      </c>
      <c r="E83" s="2">
        <v>1497</v>
      </c>
      <c r="F83" t="s">
        <v>685</v>
      </c>
      <c r="G83" s="1">
        <v>-1.2800000000000001E-2</v>
      </c>
    </row>
    <row r="84" spans="1:7" x14ac:dyDescent="0.35">
      <c r="A84" s="3">
        <v>45414</v>
      </c>
      <c r="B84" s="2">
        <v>1519</v>
      </c>
      <c r="C84" s="2">
        <v>1503</v>
      </c>
      <c r="D84" s="2">
        <v>1530</v>
      </c>
      <c r="E84" s="2">
        <v>1502</v>
      </c>
      <c r="F84" t="s">
        <v>131</v>
      </c>
      <c r="G84" s="1">
        <v>1.1299999999999999E-2</v>
      </c>
    </row>
    <row r="85" spans="1:7" x14ac:dyDescent="0.35">
      <c r="A85" s="3">
        <v>45415</v>
      </c>
      <c r="B85" s="2">
        <v>1511.15</v>
      </c>
      <c r="C85" s="2">
        <v>1527</v>
      </c>
      <c r="D85" s="2">
        <v>1537</v>
      </c>
      <c r="E85" s="2">
        <v>1501.5</v>
      </c>
      <c r="F85" t="s">
        <v>760</v>
      </c>
      <c r="G85" s="1">
        <v>-5.1999999999999998E-3</v>
      </c>
    </row>
    <row r="86" spans="1:7" x14ac:dyDescent="0.35">
      <c r="A86" s="3">
        <v>45418</v>
      </c>
      <c r="B86" s="2">
        <v>1529.15</v>
      </c>
      <c r="C86" s="2">
        <v>1518</v>
      </c>
      <c r="D86" s="2">
        <v>1534</v>
      </c>
      <c r="E86" s="2">
        <v>1508.75</v>
      </c>
      <c r="F86" t="s">
        <v>85</v>
      </c>
      <c r="G86" s="1">
        <v>1.1900000000000001E-2</v>
      </c>
    </row>
    <row r="87" spans="1:7" x14ac:dyDescent="0.35">
      <c r="A87" s="3">
        <v>45419</v>
      </c>
      <c r="B87" s="2">
        <v>1515.35</v>
      </c>
      <c r="C87" s="2">
        <v>1535.95</v>
      </c>
      <c r="D87" s="2">
        <v>1543.15</v>
      </c>
      <c r="E87" s="2">
        <v>1510.1</v>
      </c>
      <c r="F87" t="s">
        <v>1</v>
      </c>
      <c r="G87" s="1">
        <v>-8.9999999999999993E-3</v>
      </c>
    </row>
    <row r="88" spans="1:7" x14ac:dyDescent="0.35">
      <c r="A88" s="3">
        <v>45420</v>
      </c>
      <c r="B88" s="2">
        <v>1521.75</v>
      </c>
      <c r="C88" s="2">
        <v>1510</v>
      </c>
      <c r="D88" s="2">
        <v>1525.8</v>
      </c>
      <c r="E88" s="2">
        <v>1502.25</v>
      </c>
      <c r="F88" t="s">
        <v>625</v>
      </c>
      <c r="G88" s="1">
        <v>4.1999999999999997E-3</v>
      </c>
    </row>
    <row r="89" spans="1:7" x14ac:dyDescent="0.35">
      <c r="A89" s="3">
        <v>45421</v>
      </c>
      <c r="B89" s="2">
        <v>1494.65</v>
      </c>
      <c r="C89" s="2">
        <v>1521.2</v>
      </c>
      <c r="D89" s="2">
        <v>1529.95</v>
      </c>
      <c r="E89" s="2">
        <v>1489.8</v>
      </c>
      <c r="F89" t="s">
        <v>645</v>
      </c>
      <c r="G89" s="1">
        <v>-1.78E-2</v>
      </c>
    </row>
    <row r="90" spans="1:7" x14ac:dyDescent="0.35">
      <c r="A90" s="3">
        <v>45422</v>
      </c>
      <c r="B90" s="2">
        <v>1506.55</v>
      </c>
      <c r="C90" s="2">
        <v>1494.65</v>
      </c>
      <c r="D90" s="2">
        <v>1526.45</v>
      </c>
      <c r="E90" s="2">
        <v>1491</v>
      </c>
      <c r="F90" t="s">
        <v>1</v>
      </c>
      <c r="G90" s="1">
        <v>8.0000000000000002E-3</v>
      </c>
    </row>
    <row r="91" spans="1:7" x14ac:dyDescent="0.35">
      <c r="A91" s="3">
        <v>45425</v>
      </c>
      <c r="B91" s="2">
        <v>1525.05</v>
      </c>
      <c r="C91" s="2">
        <v>1513</v>
      </c>
      <c r="D91" s="2">
        <v>1530</v>
      </c>
      <c r="E91" s="2">
        <v>1502</v>
      </c>
      <c r="F91" t="s">
        <v>648</v>
      </c>
      <c r="G91" s="1">
        <v>1.23E-2</v>
      </c>
    </row>
    <row r="92" spans="1:7" x14ac:dyDescent="0.35">
      <c r="A92" s="3">
        <v>45426</v>
      </c>
      <c r="B92" s="2">
        <v>1545.25</v>
      </c>
      <c r="C92" s="2">
        <v>1525</v>
      </c>
      <c r="D92" s="2">
        <v>1547.95</v>
      </c>
      <c r="E92" s="2">
        <v>1516.05</v>
      </c>
      <c r="F92" t="s">
        <v>79</v>
      </c>
      <c r="G92" s="1">
        <v>1.32E-2</v>
      </c>
    </row>
    <row r="93" spans="1:7" x14ac:dyDescent="0.35">
      <c r="A93" s="3">
        <v>45427</v>
      </c>
      <c r="B93" s="2">
        <v>1527.4</v>
      </c>
      <c r="C93" s="2">
        <v>1545.25</v>
      </c>
      <c r="D93" s="2">
        <v>1550.25</v>
      </c>
      <c r="E93" s="2">
        <v>1520.35</v>
      </c>
      <c r="F93" t="s">
        <v>3</v>
      </c>
      <c r="G93" s="1">
        <v>-1.1599999999999999E-2</v>
      </c>
    </row>
    <row r="94" spans="1:7" x14ac:dyDescent="0.35">
      <c r="A94" s="3">
        <v>45428</v>
      </c>
      <c r="B94" s="2">
        <v>1536.3</v>
      </c>
      <c r="C94" s="2">
        <v>1529</v>
      </c>
      <c r="D94" s="2">
        <v>1541.15</v>
      </c>
      <c r="E94" s="2">
        <v>1508.3</v>
      </c>
      <c r="F94" t="s">
        <v>42</v>
      </c>
      <c r="G94" s="1">
        <v>5.7999999999999996E-3</v>
      </c>
    </row>
    <row r="95" spans="1:7" x14ac:dyDescent="0.35">
      <c r="A95" s="3">
        <v>45429</v>
      </c>
      <c r="B95" s="2">
        <v>1531.4</v>
      </c>
      <c r="C95" s="2">
        <v>1536</v>
      </c>
      <c r="D95" s="2">
        <v>1537.3</v>
      </c>
      <c r="E95" s="2">
        <v>1520.15</v>
      </c>
      <c r="F95" t="s">
        <v>105</v>
      </c>
      <c r="G95" s="1">
        <v>-3.2000000000000002E-3</v>
      </c>
    </row>
    <row r="96" spans="1:7" x14ac:dyDescent="0.35">
      <c r="A96" s="3">
        <v>45430</v>
      </c>
      <c r="B96" s="2">
        <v>1531.9</v>
      </c>
      <c r="C96" s="2">
        <v>1531.4</v>
      </c>
      <c r="D96" s="2">
        <v>1538.7</v>
      </c>
      <c r="E96" s="2">
        <v>1523.35</v>
      </c>
      <c r="F96" t="s">
        <v>759</v>
      </c>
      <c r="G96" s="1">
        <v>2.9999999999999997E-4</v>
      </c>
    </row>
    <row r="97" spans="1:7" x14ac:dyDescent="0.35">
      <c r="A97" s="3">
        <v>45433</v>
      </c>
      <c r="B97" s="2">
        <v>1540.95</v>
      </c>
      <c r="C97" s="2">
        <v>1530</v>
      </c>
      <c r="D97" s="2">
        <v>1558.3</v>
      </c>
      <c r="E97" s="2">
        <v>1524</v>
      </c>
      <c r="F97" t="s">
        <v>705</v>
      </c>
      <c r="G97" s="1">
        <v>5.8999999999999999E-3</v>
      </c>
    </row>
    <row r="98" spans="1:7" x14ac:dyDescent="0.35">
      <c r="A98" s="3">
        <v>45434</v>
      </c>
      <c r="B98" s="2">
        <v>1539.3</v>
      </c>
      <c r="C98" s="2">
        <v>1547</v>
      </c>
      <c r="D98" s="2">
        <v>1564</v>
      </c>
      <c r="E98" s="2">
        <v>1505.4</v>
      </c>
      <c r="F98" t="s">
        <v>758</v>
      </c>
      <c r="G98" s="1">
        <v>-1.1000000000000001E-3</v>
      </c>
    </row>
    <row r="99" spans="1:7" x14ac:dyDescent="0.35">
      <c r="A99" s="3">
        <v>45435</v>
      </c>
      <c r="B99" s="2">
        <v>1495.1</v>
      </c>
      <c r="C99" s="2">
        <v>1510</v>
      </c>
      <c r="D99" s="2">
        <v>1510</v>
      </c>
      <c r="E99" s="2">
        <v>1467</v>
      </c>
      <c r="F99" t="s">
        <v>757</v>
      </c>
      <c r="G99" s="1">
        <v>-2.87E-2</v>
      </c>
    </row>
    <row r="100" spans="1:7" x14ac:dyDescent="0.35">
      <c r="A100" s="3">
        <v>45436</v>
      </c>
      <c r="B100" s="2">
        <v>1486.7</v>
      </c>
      <c r="C100" s="2">
        <v>1504</v>
      </c>
      <c r="D100" s="2">
        <v>1505.7</v>
      </c>
      <c r="E100" s="2">
        <v>1477.1</v>
      </c>
      <c r="F100" t="s">
        <v>756</v>
      </c>
      <c r="G100" s="1">
        <v>-5.5999999999999999E-3</v>
      </c>
    </row>
    <row r="101" spans="1:7" x14ac:dyDescent="0.35">
      <c r="A101" s="3">
        <v>45439</v>
      </c>
      <c r="B101" s="2">
        <v>1466.05</v>
      </c>
      <c r="C101" s="2">
        <v>1486.7</v>
      </c>
      <c r="D101" s="2">
        <v>1501</v>
      </c>
      <c r="E101" s="2">
        <v>1460.55</v>
      </c>
      <c r="F101" t="s">
        <v>755</v>
      </c>
      <c r="G101" s="1">
        <v>-1.3899999999999999E-2</v>
      </c>
    </row>
    <row r="102" spans="1:7" x14ac:dyDescent="0.35">
      <c r="A102" s="3">
        <v>45440</v>
      </c>
      <c r="B102" s="2">
        <v>1464.9</v>
      </c>
      <c r="C102" s="2">
        <v>1468.95</v>
      </c>
      <c r="D102" s="2">
        <v>1479.1</v>
      </c>
      <c r="E102" s="2">
        <v>1455.95</v>
      </c>
      <c r="F102" t="s">
        <v>170</v>
      </c>
      <c r="G102" s="1">
        <v>-8.0000000000000004E-4</v>
      </c>
    </row>
    <row r="103" spans="1:7" x14ac:dyDescent="0.35">
      <c r="A103" s="3">
        <v>45441</v>
      </c>
      <c r="B103" s="2">
        <v>1478.95</v>
      </c>
      <c r="C103" s="2">
        <v>1468.1</v>
      </c>
      <c r="D103" s="2">
        <v>1495</v>
      </c>
      <c r="E103" s="2">
        <v>1465.65</v>
      </c>
      <c r="F103" t="s">
        <v>150</v>
      </c>
      <c r="G103" s="1">
        <v>9.5999999999999992E-3</v>
      </c>
    </row>
    <row r="104" spans="1:7" x14ac:dyDescent="0.35">
      <c r="A104" s="3">
        <v>45442</v>
      </c>
      <c r="B104" s="2">
        <v>1459.1</v>
      </c>
      <c r="C104" s="2">
        <v>1476</v>
      </c>
      <c r="D104" s="2">
        <v>1477.4</v>
      </c>
      <c r="E104" s="2">
        <v>1449.5</v>
      </c>
      <c r="F104" t="s">
        <v>754</v>
      </c>
      <c r="G104" s="1">
        <v>-1.34E-2</v>
      </c>
    </row>
    <row r="105" spans="1:7" x14ac:dyDescent="0.35">
      <c r="A105" s="3">
        <v>45443</v>
      </c>
      <c r="B105" s="2">
        <v>1459.8</v>
      </c>
      <c r="C105" s="2">
        <v>1465</v>
      </c>
      <c r="D105" s="2">
        <v>1479.4</v>
      </c>
      <c r="E105" s="2">
        <v>1440</v>
      </c>
      <c r="F105" t="s">
        <v>753</v>
      </c>
      <c r="G105" s="1">
        <v>5.0000000000000001E-4</v>
      </c>
    </row>
    <row r="106" spans="1:7" x14ac:dyDescent="0.35">
      <c r="A106" s="3">
        <v>45446</v>
      </c>
      <c r="B106" s="2">
        <v>1453.05</v>
      </c>
      <c r="C106" s="2">
        <v>1496.5</v>
      </c>
      <c r="D106" s="2">
        <v>1498</v>
      </c>
      <c r="E106" s="2">
        <v>1451</v>
      </c>
      <c r="F106" t="s">
        <v>110</v>
      </c>
      <c r="G106" s="1">
        <v>-4.5999999999999999E-3</v>
      </c>
    </row>
    <row r="107" spans="1:7" x14ac:dyDescent="0.35">
      <c r="A107" s="3">
        <v>45447</v>
      </c>
      <c r="B107" s="2">
        <v>1429.85</v>
      </c>
      <c r="C107" s="2">
        <v>1461.6</v>
      </c>
      <c r="D107" s="2">
        <v>1476.3</v>
      </c>
      <c r="E107" s="2">
        <v>1377.2</v>
      </c>
      <c r="F107" t="s">
        <v>752</v>
      </c>
      <c r="G107" s="1">
        <v>-1.6E-2</v>
      </c>
    </row>
    <row r="108" spans="1:7" x14ac:dyDescent="0.35">
      <c r="A108" s="3">
        <v>45448</v>
      </c>
      <c r="B108" s="2">
        <v>1487.3</v>
      </c>
      <c r="C108" s="2">
        <v>1449.7</v>
      </c>
      <c r="D108" s="2">
        <v>1490</v>
      </c>
      <c r="E108" s="2">
        <v>1432</v>
      </c>
      <c r="F108" t="s">
        <v>131</v>
      </c>
      <c r="G108" s="1">
        <v>4.02E-2</v>
      </c>
    </row>
    <row r="109" spans="1:7" x14ac:dyDescent="0.35">
      <c r="A109" s="3">
        <v>45449</v>
      </c>
      <c r="B109" s="2">
        <v>1472.7</v>
      </c>
      <c r="C109" s="2">
        <v>1494</v>
      </c>
      <c r="D109" s="2">
        <v>1494</v>
      </c>
      <c r="E109" s="2">
        <v>1455.05</v>
      </c>
      <c r="F109" t="s">
        <v>692</v>
      </c>
      <c r="G109" s="1">
        <v>-9.7999999999999997E-3</v>
      </c>
    </row>
    <row r="110" spans="1:7" x14ac:dyDescent="0.35">
      <c r="A110" s="3">
        <v>45450</v>
      </c>
      <c r="B110" s="2">
        <v>1506.85</v>
      </c>
      <c r="C110" s="2">
        <v>1479.9</v>
      </c>
      <c r="D110" s="2">
        <v>1510.1</v>
      </c>
      <c r="E110" s="2">
        <v>1472.15</v>
      </c>
      <c r="F110" t="s">
        <v>117</v>
      </c>
      <c r="G110" s="1">
        <v>2.3199999999999998E-2</v>
      </c>
    </row>
    <row r="111" spans="1:7" x14ac:dyDescent="0.35">
      <c r="A111" s="3">
        <v>45453</v>
      </c>
      <c r="B111" s="2">
        <v>1513.1</v>
      </c>
      <c r="C111" s="2">
        <v>1519</v>
      </c>
      <c r="D111" s="2">
        <v>1521.7</v>
      </c>
      <c r="E111" s="2">
        <v>1505.1</v>
      </c>
      <c r="F111" t="s">
        <v>174</v>
      </c>
      <c r="G111" s="1">
        <v>4.1000000000000003E-3</v>
      </c>
    </row>
    <row r="112" spans="1:7" x14ac:dyDescent="0.35">
      <c r="A112" s="3">
        <v>45454</v>
      </c>
      <c r="B112" s="2">
        <v>1499.75</v>
      </c>
      <c r="C112" s="2">
        <v>1524</v>
      </c>
      <c r="D112" s="2">
        <v>1525</v>
      </c>
      <c r="E112" s="2">
        <v>1497.35</v>
      </c>
      <c r="F112" t="s">
        <v>751</v>
      </c>
      <c r="G112" s="1">
        <v>-8.8000000000000005E-3</v>
      </c>
    </row>
    <row r="113" spans="1:7" x14ac:dyDescent="0.35">
      <c r="A113" s="3">
        <v>45455</v>
      </c>
      <c r="B113" s="2">
        <v>1506.85</v>
      </c>
      <c r="C113" s="2">
        <v>1500</v>
      </c>
      <c r="D113" s="2">
        <v>1514.55</v>
      </c>
      <c r="E113" s="2">
        <v>1495.85</v>
      </c>
      <c r="F113" t="s">
        <v>750</v>
      </c>
      <c r="G113" s="1">
        <v>4.7000000000000002E-3</v>
      </c>
    </row>
    <row r="114" spans="1:7" x14ac:dyDescent="0.35">
      <c r="A114" s="3">
        <v>45456</v>
      </c>
      <c r="B114" s="2">
        <v>1510.8</v>
      </c>
      <c r="C114" s="2">
        <v>1514.6</v>
      </c>
      <c r="D114" s="2">
        <v>1514.6</v>
      </c>
      <c r="E114" s="2">
        <v>1498</v>
      </c>
      <c r="F114" t="s">
        <v>32</v>
      </c>
      <c r="G114" s="1">
        <v>2.5999999999999999E-3</v>
      </c>
    </row>
    <row r="115" spans="1:7" x14ac:dyDescent="0.35">
      <c r="A115" s="3">
        <v>45457</v>
      </c>
      <c r="B115" s="2">
        <v>1516</v>
      </c>
      <c r="C115" s="2">
        <v>1513.85</v>
      </c>
      <c r="D115" s="2">
        <v>1518</v>
      </c>
      <c r="E115" s="2">
        <v>1505.55</v>
      </c>
      <c r="F115" t="s">
        <v>749</v>
      </c>
      <c r="G115" s="1">
        <v>3.3999999999999998E-3</v>
      </c>
    </row>
    <row r="116" spans="1:7" x14ac:dyDescent="0.35">
      <c r="A116" s="3">
        <v>45461</v>
      </c>
      <c r="B116" s="2">
        <v>1520.95</v>
      </c>
      <c r="C116" s="2">
        <v>1522.6</v>
      </c>
      <c r="D116" s="2">
        <v>1522.85</v>
      </c>
      <c r="E116" s="2">
        <v>1510.2</v>
      </c>
      <c r="F116" t="s">
        <v>645</v>
      </c>
      <c r="G116" s="1">
        <v>3.3E-3</v>
      </c>
    </row>
    <row r="117" spans="1:7" x14ac:dyDescent="0.35">
      <c r="A117" s="3">
        <v>45462</v>
      </c>
      <c r="B117" s="2">
        <v>1504</v>
      </c>
      <c r="C117" s="2">
        <v>1524.95</v>
      </c>
      <c r="D117" s="2">
        <v>1529.85</v>
      </c>
      <c r="E117" s="2">
        <v>1500</v>
      </c>
      <c r="F117" t="s">
        <v>51</v>
      </c>
      <c r="G117" s="1">
        <v>-1.11E-2</v>
      </c>
    </row>
    <row r="118" spans="1:7" x14ac:dyDescent="0.35">
      <c r="A118" s="3">
        <v>45463</v>
      </c>
      <c r="B118" s="2">
        <v>1471</v>
      </c>
      <c r="C118" s="2">
        <v>1487.95</v>
      </c>
      <c r="D118" s="2">
        <v>1487.95</v>
      </c>
      <c r="E118" s="2">
        <v>1467</v>
      </c>
      <c r="F118" t="s">
        <v>748</v>
      </c>
      <c r="G118" s="1">
        <v>-2.1899999999999999E-2</v>
      </c>
    </row>
    <row r="119" spans="1:7" x14ac:dyDescent="0.35">
      <c r="A119" s="3">
        <v>45464</v>
      </c>
      <c r="B119" s="2">
        <v>1467.25</v>
      </c>
      <c r="C119" s="2">
        <v>1480.1</v>
      </c>
      <c r="D119" s="2">
        <v>1488</v>
      </c>
      <c r="E119" s="2">
        <v>1460.9</v>
      </c>
      <c r="F119" t="s">
        <v>747</v>
      </c>
      <c r="G119" s="1">
        <v>-2.5000000000000001E-3</v>
      </c>
    </row>
    <row r="120" spans="1:7" x14ac:dyDescent="0.35">
      <c r="A120" s="3">
        <v>45467</v>
      </c>
      <c r="B120" s="2">
        <v>1494.5</v>
      </c>
      <c r="C120" s="2">
        <v>1475.05</v>
      </c>
      <c r="D120" s="2">
        <v>1502.9</v>
      </c>
      <c r="E120" s="2">
        <v>1475.05</v>
      </c>
      <c r="F120" t="s">
        <v>746</v>
      </c>
      <c r="G120" s="1">
        <v>1.8599999999999998E-2</v>
      </c>
    </row>
    <row r="121" spans="1:7" x14ac:dyDescent="0.35">
      <c r="A121" s="3">
        <v>45468</v>
      </c>
      <c r="B121" s="2">
        <v>1505.2</v>
      </c>
      <c r="C121" s="2">
        <v>1498.05</v>
      </c>
      <c r="D121" s="2">
        <v>1508</v>
      </c>
      <c r="E121" s="2">
        <v>1492.3</v>
      </c>
      <c r="F121" t="s">
        <v>29</v>
      </c>
      <c r="G121" s="1">
        <v>7.1999999999999998E-3</v>
      </c>
    </row>
    <row r="122" spans="1:7" x14ac:dyDescent="0.35">
      <c r="A122" s="3">
        <v>45469</v>
      </c>
      <c r="B122" s="2">
        <v>1521.15</v>
      </c>
      <c r="C122" s="2">
        <v>1502</v>
      </c>
      <c r="D122" s="2">
        <v>1528.9</v>
      </c>
      <c r="E122" s="2">
        <v>1495.25</v>
      </c>
      <c r="F122" t="s">
        <v>22</v>
      </c>
      <c r="G122" s="1">
        <v>1.06E-2</v>
      </c>
    </row>
    <row r="123" spans="1:7" x14ac:dyDescent="0.35">
      <c r="A123" s="3">
        <v>45470</v>
      </c>
      <c r="B123" s="2">
        <v>1516.25</v>
      </c>
      <c r="C123" s="2">
        <v>1525</v>
      </c>
      <c r="D123" s="2">
        <v>1528.05</v>
      </c>
      <c r="E123" s="2">
        <v>1505</v>
      </c>
      <c r="F123" t="s">
        <v>745</v>
      </c>
      <c r="G123" s="1">
        <v>-3.2000000000000002E-3</v>
      </c>
    </row>
    <row r="124" spans="1:7" x14ac:dyDescent="0.35">
      <c r="A124" s="3">
        <v>45471</v>
      </c>
      <c r="B124" s="2">
        <v>1520.85</v>
      </c>
      <c r="C124" s="2">
        <v>1520</v>
      </c>
      <c r="D124" s="2">
        <v>1538.95</v>
      </c>
      <c r="E124" s="2">
        <v>1515.6</v>
      </c>
      <c r="F124" t="s">
        <v>744</v>
      </c>
      <c r="G124" s="1">
        <v>3.0000000000000001E-3</v>
      </c>
    </row>
    <row r="125" spans="1:7" x14ac:dyDescent="0.35">
      <c r="A125" s="3">
        <v>45474</v>
      </c>
      <c r="B125" s="2">
        <v>1520.1</v>
      </c>
      <c r="C125" s="2">
        <v>1520.85</v>
      </c>
      <c r="D125" s="2">
        <v>1530</v>
      </c>
      <c r="E125" s="2">
        <v>1503.85</v>
      </c>
      <c r="F125" t="s">
        <v>40</v>
      </c>
      <c r="G125" s="1">
        <v>-5.0000000000000001E-4</v>
      </c>
    </row>
    <row r="126" spans="1:7" x14ac:dyDescent="0.35">
      <c r="A126" s="3">
        <v>45475</v>
      </c>
      <c r="B126" s="2">
        <v>1524.05</v>
      </c>
      <c r="C126" s="2">
        <v>1514</v>
      </c>
      <c r="D126" s="2">
        <v>1534.9</v>
      </c>
      <c r="E126" s="2">
        <v>1508.25</v>
      </c>
      <c r="F126" t="s">
        <v>105</v>
      </c>
      <c r="G126" s="1">
        <v>2.5999999999999999E-3</v>
      </c>
    </row>
    <row r="127" spans="1:7" x14ac:dyDescent="0.35">
      <c r="A127" s="3">
        <v>45476</v>
      </c>
      <c r="B127" s="2">
        <v>1533.95</v>
      </c>
      <c r="C127" s="2">
        <v>1519.35</v>
      </c>
      <c r="D127" s="2">
        <v>1536.25</v>
      </c>
      <c r="E127" s="2">
        <v>1498.3</v>
      </c>
      <c r="F127" t="s">
        <v>127</v>
      </c>
      <c r="G127" s="1">
        <v>6.4999999999999997E-3</v>
      </c>
    </row>
    <row r="128" spans="1:7" x14ac:dyDescent="0.35">
      <c r="A128" s="3">
        <v>45477</v>
      </c>
      <c r="B128" s="2">
        <v>1557.9</v>
      </c>
      <c r="C128" s="2">
        <v>1535</v>
      </c>
      <c r="D128" s="2">
        <v>1571</v>
      </c>
      <c r="E128" s="2">
        <v>1526</v>
      </c>
      <c r="F128" t="s">
        <v>744</v>
      </c>
      <c r="G128" s="1">
        <v>1.5599999999999999E-2</v>
      </c>
    </row>
    <row r="129" spans="1:7" x14ac:dyDescent="0.35">
      <c r="A129" s="3">
        <v>45478</v>
      </c>
      <c r="B129" s="2">
        <v>1568.4</v>
      </c>
      <c r="C129" s="2">
        <v>1562</v>
      </c>
      <c r="D129" s="2">
        <v>1574.75</v>
      </c>
      <c r="E129" s="2">
        <v>1557</v>
      </c>
      <c r="F129" t="s">
        <v>736</v>
      </c>
      <c r="G129" s="1">
        <v>6.7000000000000002E-3</v>
      </c>
    </row>
    <row r="130" spans="1:7" x14ac:dyDescent="0.35">
      <c r="A130" s="3">
        <v>45481</v>
      </c>
      <c r="B130" s="2">
        <v>1556.4</v>
      </c>
      <c r="C130" s="2">
        <v>1570.6</v>
      </c>
      <c r="D130" s="2">
        <v>1574.8</v>
      </c>
      <c r="E130" s="2">
        <v>1550.95</v>
      </c>
      <c r="F130" t="s">
        <v>126</v>
      </c>
      <c r="G130" s="1">
        <v>-7.7000000000000002E-3</v>
      </c>
    </row>
    <row r="131" spans="1:7" x14ac:dyDescent="0.35">
      <c r="A131" s="3">
        <v>45482</v>
      </c>
      <c r="B131" s="2">
        <v>1585.4</v>
      </c>
      <c r="C131" s="2">
        <v>1564.8</v>
      </c>
      <c r="D131" s="2">
        <v>1589.9</v>
      </c>
      <c r="E131" s="2">
        <v>1549.8</v>
      </c>
      <c r="F131" t="s">
        <v>651</v>
      </c>
      <c r="G131" s="1">
        <v>1.8599999999999998E-2</v>
      </c>
    </row>
    <row r="132" spans="1:7" x14ac:dyDescent="0.35">
      <c r="A132" s="3">
        <v>45483</v>
      </c>
      <c r="B132" s="2">
        <v>1598.55</v>
      </c>
      <c r="C132" s="2">
        <v>1592.8</v>
      </c>
      <c r="D132" s="2">
        <v>1601.15</v>
      </c>
      <c r="E132" s="2">
        <v>1567.6</v>
      </c>
      <c r="F132" t="s">
        <v>78</v>
      </c>
      <c r="G132" s="1">
        <v>8.3000000000000001E-3</v>
      </c>
    </row>
    <row r="133" spans="1:7" x14ac:dyDescent="0.35">
      <c r="A133" s="3">
        <v>45484</v>
      </c>
      <c r="B133" s="2">
        <v>1581.75</v>
      </c>
      <c r="C133" s="2">
        <v>1601</v>
      </c>
      <c r="D133" s="2">
        <v>1602.5</v>
      </c>
      <c r="E133" s="2">
        <v>1572.3</v>
      </c>
      <c r="F133" t="s">
        <v>649</v>
      </c>
      <c r="G133" s="1">
        <v>-1.0500000000000001E-2</v>
      </c>
    </row>
    <row r="134" spans="1:7" x14ac:dyDescent="0.35">
      <c r="A134" s="3">
        <v>45485</v>
      </c>
      <c r="B134" s="2">
        <v>1577.3</v>
      </c>
      <c r="C134" s="2">
        <v>1582</v>
      </c>
      <c r="D134" s="2">
        <v>1587.35</v>
      </c>
      <c r="E134" s="2">
        <v>1550</v>
      </c>
      <c r="F134" t="s">
        <v>174</v>
      </c>
      <c r="G134" s="1">
        <v>-2.8E-3</v>
      </c>
    </row>
    <row r="135" spans="1:7" x14ac:dyDescent="0.35">
      <c r="A135" s="3">
        <v>45488</v>
      </c>
      <c r="B135" s="2">
        <v>1586.2</v>
      </c>
      <c r="C135" s="2">
        <v>1579.95</v>
      </c>
      <c r="D135" s="2">
        <v>1594.7</v>
      </c>
      <c r="E135" s="2">
        <v>1577.3</v>
      </c>
      <c r="F135" t="s">
        <v>743</v>
      </c>
      <c r="G135" s="1">
        <v>5.5999999999999999E-3</v>
      </c>
    </row>
    <row r="136" spans="1:7" x14ac:dyDescent="0.35">
      <c r="A136" s="3">
        <v>45489</v>
      </c>
      <c r="B136" s="2">
        <v>1579.3</v>
      </c>
      <c r="C136" s="2">
        <v>1589</v>
      </c>
      <c r="D136" s="2">
        <v>1595</v>
      </c>
      <c r="E136" s="2">
        <v>1574.95</v>
      </c>
      <c r="F136" t="s">
        <v>742</v>
      </c>
      <c r="G136" s="1">
        <v>-4.3E-3</v>
      </c>
    </row>
    <row r="137" spans="1:7" x14ac:dyDescent="0.35">
      <c r="A137" s="3">
        <v>45491</v>
      </c>
      <c r="B137" s="2">
        <v>1594.25</v>
      </c>
      <c r="C137" s="2">
        <v>1575</v>
      </c>
      <c r="D137" s="2">
        <v>1596.6</v>
      </c>
      <c r="E137" s="2">
        <v>1570.25</v>
      </c>
      <c r="F137" t="s">
        <v>20</v>
      </c>
      <c r="G137" s="1">
        <v>9.4999999999999998E-3</v>
      </c>
    </row>
    <row r="138" spans="1:7" x14ac:dyDescent="0.35">
      <c r="A138" s="3">
        <v>45492</v>
      </c>
      <c r="B138" s="2">
        <v>1568.65</v>
      </c>
      <c r="C138" s="2">
        <v>1584.7</v>
      </c>
      <c r="D138" s="2">
        <v>1589.75</v>
      </c>
      <c r="E138" s="2">
        <v>1565.15</v>
      </c>
      <c r="F138" t="s">
        <v>10</v>
      </c>
      <c r="G138" s="1">
        <v>-1.61E-2</v>
      </c>
    </row>
    <row r="139" spans="1:7" x14ac:dyDescent="0.35">
      <c r="A139" s="3">
        <v>45495</v>
      </c>
      <c r="B139" s="2">
        <v>1587.35</v>
      </c>
      <c r="C139" s="2">
        <v>1555.05</v>
      </c>
      <c r="D139" s="2">
        <v>1589.5</v>
      </c>
      <c r="E139" s="2">
        <v>1555.05</v>
      </c>
      <c r="F139" t="s">
        <v>741</v>
      </c>
      <c r="G139" s="1">
        <v>1.1900000000000001E-2</v>
      </c>
    </row>
    <row r="140" spans="1:7" x14ac:dyDescent="0.35">
      <c r="A140" s="3">
        <v>45496</v>
      </c>
      <c r="B140" s="2">
        <v>1601.6</v>
      </c>
      <c r="C140" s="2">
        <v>1587</v>
      </c>
      <c r="D140" s="2">
        <v>1605.65</v>
      </c>
      <c r="E140" s="2">
        <v>1574.3</v>
      </c>
      <c r="F140" t="s">
        <v>81</v>
      </c>
      <c r="G140" s="1">
        <v>8.9999999999999993E-3</v>
      </c>
    </row>
    <row r="141" spans="1:7" x14ac:dyDescent="0.35">
      <c r="A141" s="3">
        <v>45497</v>
      </c>
      <c r="B141" s="2">
        <v>1619.45</v>
      </c>
      <c r="C141" s="2">
        <v>1602</v>
      </c>
      <c r="D141" s="2">
        <v>1624.95</v>
      </c>
      <c r="E141" s="2">
        <v>1592</v>
      </c>
      <c r="F141" t="s">
        <v>120</v>
      </c>
      <c r="G141" s="1">
        <v>1.11E-2</v>
      </c>
    </row>
    <row r="142" spans="1:7" x14ac:dyDescent="0.35">
      <c r="A142" s="3">
        <v>45498</v>
      </c>
      <c r="B142" s="2">
        <v>1665.8</v>
      </c>
      <c r="C142" s="2">
        <v>1614.85</v>
      </c>
      <c r="D142" s="2">
        <v>1681.3</v>
      </c>
      <c r="E142" s="2">
        <v>1602.2</v>
      </c>
      <c r="F142" t="s">
        <v>297</v>
      </c>
      <c r="G142" s="1">
        <v>2.86E-2</v>
      </c>
    </row>
    <row r="143" spans="1:7" x14ac:dyDescent="0.35">
      <c r="A143" s="3">
        <v>45499</v>
      </c>
      <c r="B143" s="2">
        <v>1714.25</v>
      </c>
      <c r="C143" s="2">
        <v>1670.45</v>
      </c>
      <c r="D143" s="2">
        <v>1723.8</v>
      </c>
      <c r="E143" s="2">
        <v>1665</v>
      </c>
      <c r="F143" t="s">
        <v>740</v>
      </c>
      <c r="G143" s="1">
        <v>2.9100000000000001E-2</v>
      </c>
    </row>
    <row r="144" spans="1:7" x14ac:dyDescent="0.35">
      <c r="A144" s="3">
        <v>45502</v>
      </c>
      <c r="B144" s="2">
        <v>1723.25</v>
      </c>
      <c r="C144" s="2">
        <v>1715.25</v>
      </c>
      <c r="D144" s="2">
        <v>1728.75</v>
      </c>
      <c r="E144" s="2">
        <v>1692.75</v>
      </c>
      <c r="F144" t="s">
        <v>688</v>
      </c>
      <c r="G144" s="1">
        <v>5.3E-3</v>
      </c>
    </row>
    <row r="145" spans="1:7" x14ac:dyDescent="0.35">
      <c r="A145" s="3">
        <v>45503</v>
      </c>
      <c r="B145" s="2">
        <v>1701.6</v>
      </c>
      <c r="C145" s="2">
        <v>1716.1</v>
      </c>
      <c r="D145" s="2">
        <v>1725.45</v>
      </c>
      <c r="E145" s="2">
        <v>1697</v>
      </c>
      <c r="F145" t="s">
        <v>1</v>
      </c>
      <c r="G145" s="1">
        <v>-1.26E-2</v>
      </c>
    </row>
    <row r="146" spans="1:7" x14ac:dyDescent="0.35">
      <c r="A146" s="3">
        <v>45504</v>
      </c>
      <c r="B146" s="2">
        <v>1719.35</v>
      </c>
      <c r="C146" s="2">
        <v>1702.1</v>
      </c>
      <c r="D146" s="2">
        <v>1730.95</v>
      </c>
      <c r="E146" s="2">
        <v>1695.2</v>
      </c>
      <c r="F146" t="s">
        <v>31</v>
      </c>
      <c r="G146" s="1">
        <v>1.04E-2</v>
      </c>
    </row>
    <row r="147" spans="1:7" x14ac:dyDescent="0.35">
      <c r="A147" s="3">
        <v>45505</v>
      </c>
      <c r="B147" s="2">
        <v>1715.2</v>
      </c>
      <c r="C147" s="2">
        <v>1725.5</v>
      </c>
      <c r="D147" s="2">
        <v>1746.45</v>
      </c>
      <c r="E147" s="2">
        <v>1681.3</v>
      </c>
      <c r="F147" t="s">
        <v>739</v>
      </c>
      <c r="G147" s="1">
        <v>-2.3999999999999998E-3</v>
      </c>
    </row>
    <row r="148" spans="1:7" x14ac:dyDescent="0.35">
      <c r="A148" s="3">
        <v>45506</v>
      </c>
      <c r="B148" s="2">
        <v>1731.65</v>
      </c>
      <c r="C148" s="2">
        <v>1700</v>
      </c>
      <c r="D148" s="2">
        <v>1741.8</v>
      </c>
      <c r="E148" s="2">
        <v>1683.85</v>
      </c>
      <c r="F148" t="s">
        <v>738</v>
      </c>
      <c r="G148" s="1">
        <v>9.5999999999999992E-3</v>
      </c>
    </row>
    <row r="149" spans="1:7" x14ac:dyDescent="0.35">
      <c r="A149" s="3">
        <v>45509</v>
      </c>
      <c r="B149" s="2">
        <v>1720.35</v>
      </c>
      <c r="C149" s="2">
        <v>1725</v>
      </c>
      <c r="D149" s="2">
        <v>1758</v>
      </c>
      <c r="E149" s="2">
        <v>1715</v>
      </c>
      <c r="F149" t="s">
        <v>737</v>
      </c>
      <c r="G149" s="1">
        <v>-6.4999999999999997E-3</v>
      </c>
    </row>
    <row r="150" spans="1:7" x14ac:dyDescent="0.35">
      <c r="A150" s="3">
        <v>45510</v>
      </c>
      <c r="B150" s="2">
        <v>1707.55</v>
      </c>
      <c r="C150" s="2">
        <v>1725</v>
      </c>
      <c r="D150" s="2">
        <v>1734</v>
      </c>
      <c r="E150" s="2">
        <v>1703.95</v>
      </c>
      <c r="F150" t="s">
        <v>649</v>
      </c>
      <c r="G150" s="1">
        <v>-7.4000000000000003E-3</v>
      </c>
    </row>
    <row r="151" spans="1:7" x14ac:dyDescent="0.35">
      <c r="A151" s="3">
        <v>45511</v>
      </c>
      <c r="B151" s="2">
        <v>1734.45</v>
      </c>
      <c r="C151" s="2">
        <v>1720</v>
      </c>
      <c r="D151" s="2">
        <v>1736.85</v>
      </c>
      <c r="E151" s="2">
        <v>1709.4</v>
      </c>
      <c r="F151" t="s">
        <v>713</v>
      </c>
      <c r="G151" s="1">
        <v>1.5800000000000002E-2</v>
      </c>
    </row>
    <row r="152" spans="1:7" x14ac:dyDescent="0.35">
      <c r="A152" s="3">
        <v>45512</v>
      </c>
      <c r="B152" s="2">
        <v>1737.05</v>
      </c>
      <c r="C152" s="2">
        <v>1735</v>
      </c>
      <c r="D152" s="2">
        <v>1748.65</v>
      </c>
      <c r="E152" s="2">
        <v>1728.35</v>
      </c>
      <c r="F152" t="s">
        <v>736</v>
      </c>
      <c r="G152" s="1">
        <v>1.5E-3</v>
      </c>
    </row>
    <row r="153" spans="1:7" x14ac:dyDescent="0.35">
      <c r="A153" s="3">
        <v>45513</v>
      </c>
      <c r="B153" s="2">
        <v>1735.3</v>
      </c>
      <c r="C153" s="2">
        <v>1749.8</v>
      </c>
      <c r="D153" s="2">
        <v>1749.8</v>
      </c>
      <c r="E153" s="2">
        <v>1730.05</v>
      </c>
      <c r="F153" t="s">
        <v>735</v>
      </c>
      <c r="G153" s="1">
        <v>-1E-3</v>
      </c>
    </row>
    <row r="154" spans="1:7" x14ac:dyDescent="0.35">
      <c r="A154" s="3">
        <v>45516</v>
      </c>
      <c r="B154" s="2">
        <v>1733.85</v>
      </c>
      <c r="C154" s="2">
        <v>1735</v>
      </c>
      <c r="D154" s="2">
        <v>1748.5</v>
      </c>
      <c r="E154" s="2">
        <v>1730.05</v>
      </c>
      <c r="F154" t="s">
        <v>1</v>
      </c>
      <c r="G154" s="1">
        <v>-8.0000000000000004E-4</v>
      </c>
    </row>
    <row r="155" spans="1:7" x14ac:dyDescent="0.35">
      <c r="A155" s="3">
        <v>45517</v>
      </c>
      <c r="B155" s="2">
        <v>1740.1</v>
      </c>
      <c r="C155" s="2">
        <v>1740</v>
      </c>
      <c r="D155" s="2">
        <v>1751.85</v>
      </c>
      <c r="E155" s="2">
        <v>1725.6</v>
      </c>
      <c r="F155" t="s">
        <v>734</v>
      </c>
      <c r="G155" s="1">
        <v>3.5999999999999999E-3</v>
      </c>
    </row>
    <row r="156" spans="1:7" x14ac:dyDescent="0.35">
      <c r="A156" s="3">
        <v>45518</v>
      </c>
      <c r="B156" s="2">
        <v>1741.65</v>
      </c>
      <c r="C156" s="2">
        <v>1747.5</v>
      </c>
      <c r="D156" s="2">
        <v>1753</v>
      </c>
      <c r="E156" s="2">
        <v>1732.6</v>
      </c>
      <c r="F156" t="s">
        <v>79</v>
      </c>
      <c r="G156" s="1">
        <v>8.9999999999999998E-4</v>
      </c>
    </row>
    <row r="157" spans="1:7" x14ac:dyDescent="0.35">
      <c r="A157" s="3">
        <v>45520</v>
      </c>
      <c r="B157" s="2">
        <v>1742.75</v>
      </c>
      <c r="C157" s="2">
        <v>1749.6</v>
      </c>
      <c r="D157" s="2">
        <v>1751.15</v>
      </c>
      <c r="E157" s="2">
        <v>1728.65</v>
      </c>
      <c r="F157" t="s">
        <v>111</v>
      </c>
      <c r="G157" s="1">
        <v>5.9999999999999995E-4</v>
      </c>
    </row>
    <row r="158" spans="1:7" x14ac:dyDescent="0.35">
      <c r="A158" s="3">
        <v>45523</v>
      </c>
      <c r="B158" s="2">
        <v>1747.8</v>
      </c>
      <c r="C158" s="2">
        <v>1752.85</v>
      </c>
      <c r="D158" s="2">
        <v>1752.85</v>
      </c>
      <c r="E158" s="2">
        <v>1740.65</v>
      </c>
      <c r="F158" t="s">
        <v>656</v>
      </c>
      <c r="G158" s="1">
        <v>2.8999999999999998E-3</v>
      </c>
    </row>
    <row r="159" spans="1:7" x14ac:dyDescent="0.35">
      <c r="A159" s="3">
        <v>45524</v>
      </c>
      <c r="B159" s="2">
        <v>1766.35</v>
      </c>
      <c r="C159" s="2">
        <v>1751.8</v>
      </c>
      <c r="D159" s="2">
        <v>1770.8</v>
      </c>
      <c r="E159" s="2">
        <v>1745.15</v>
      </c>
      <c r="F159" t="s">
        <v>109</v>
      </c>
      <c r="G159" s="1">
        <v>1.06E-2</v>
      </c>
    </row>
    <row r="160" spans="1:7" x14ac:dyDescent="0.35">
      <c r="A160" s="3">
        <v>45525</v>
      </c>
      <c r="B160" s="2">
        <v>1764.65</v>
      </c>
      <c r="C160" s="2">
        <v>1770</v>
      </c>
      <c r="D160" s="2">
        <v>1771.95</v>
      </c>
      <c r="E160" s="2">
        <v>1757.3</v>
      </c>
      <c r="F160" t="s">
        <v>4</v>
      </c>
      <c r="G160" s="1">
        <v>-1E-3</v>
      </c>
    </row>
    <row r="161" spans="1:7" x14ac:dyDescent="0.35">
      <c r="A161" s="3">
        <v>45526</v>
      </c>
      <c r="B161" s="2">
        <v>1750.65</v>
      </c>
      <c r="C161" s="2">
        <v>1769.5</v>
      </c>
      <c r="D161" s="2">
        <v>1769.5</v>
      </c>
      <c r="E161" s="2">
        <v>1748.4</v>
      </c>
      <c r="F161" t="s">
        <v>177</v>
      </c>
      <c r="G161" s="1">
        <v>-7.9000000000000008E-3</v>
      </c>
    </row>
    <row r="162" spans="1:7" x14ac:dyDescent="0.35">
      <c r="A162" s="3">
        <v>45527</v>
      </c>
      <c r="B162" s="2">
        <v>1775.75</v>
      </c>
      <c r="C162" s="2">
        <v>1753.75</v>
      </c>
      <c r="D162" s="2">
        <v>1781.45</v>
      </c>
      <c r="E162" s="2">
        <v>1751.9</v>
      </c>
      <c r="F162" t="s">
        <v>733</v>
      </c>
      <c r="G162" s="1">
        <v>1.43E-2</v>
      </c>
    </row>
    <row r="163" spans="1:7" x14ac:dyDescent="0.35">
      <c r="A163" s="3">
        <v>45530</v>
      </c>
      <c r="B163" s="2">
        <v>1772.45</v>
      </c>
      <c r="C163" s="2">
        <v>1780</v>
      </c>
      <c r="D163" s="2">
        <v>1780</v>
      </c>
      <c r="E163" s="2">
        <v>1764.5</v>
      </c>
      <c r="F163" t="s">
        <v>732</v>
      </c>
      <c r="G163" s="1">
        <v>-1.9E-3</v>
      </c>
    </row>
    <row r="164" spans="1:7" x14ac:dyDescent="0.35">
      <c r="A164" s="3">
        <v>45531</v>
      </c>
      <c r="B164" s="2">
        <v>1789.4</v>
      </c>
      <c r="C164" s="2">
        <v>1778</v>
      </c>
      <c r="D164" s="2">
        <v>1792.6</v>
      </c>
      <c r="E164" s="2">
        <v>1767.15</v>
      </c>
      <c r="F164" t="s">
        <v>647</v>
      </c>
      <c r="G164" s="1">
        <v>9.5999999999999992E-3</v>
      </c>
    </row>
    <row r="165" spans="1:7" x14ac:dyDescent="0.35">
      <c r="A165" s="3">
        <v>45532</v>
      </c>
      <c r="B165" s="2">
        <v>1811.85</v>
      </c>
      <c r="C165" s="2">
        <v>1796.9</v>
      </c>
      <c r="D165" s="2">
        <v>1823</v>
      </c>
      <c r="E165" s="2">
        <v>1786.35</v>
      </c>
      <c r="F165" t="s">
        <v>109</v>
      </c>
      <c r="G165" s="1">
        <v>1.2500000000000001E-2</v>
      </c>
    </row>
    <row r="166" spans="1:7" x14ac:dyDescent="0.35">
      <c r="A166" s="3">
        <v>45533</v>
      </c>
      <c r="B166" s="2">
        <v>1799.2</v>
      </c>
      <c r="C166" s="2">
        <v>1809.9</v>
      </c>
      <c r="D166" s="2">
        <v>1826.85</v>
      </c>
      <c r="E166" s="2">
        <v>1790.25</v>
      </c>
      <c r="F166" t="s">
        <v>731</v>
      </c>
      <c r="G166" s="1">
        <v>-7.0000000000000001E-3</v>
      </c>
    </row>
    <row r="167" spans="1:7" x14ac:dyDescent="0.35">
      <c r="A167" s="3">
        <v>45534</v>
      </c>
      <c r="B167" s="2">
        <v>1821.65</v>
      </c>
      <c r="C167" s="2">
        <v>1798.15</v>
      </c>
      <c r="D167" s="2">
        <v>1828.15</v>
      </c>
      <c r="E167" s="2">
        <v>1791.3</v>
      </c>
      <c r="F167" t="s">
        <v>730</v>
      </c>
      <c r="G167" s="1">
        <v>1.2500000000000001E-2</v>
      </c>
    </row>
    <row r="168" spans="1:7" x14ac:dyDescent="0.35">
      <c r="A168" s="3">
        <v>45537</v>
      </c>
      <c r="B168" s="2">
        <v>1815.95</v>
      </c>
      <c r="C168" s="2">
        <v>1829.95</v>
      </c>
      <c r="D168" s="2">
        <v>1837</v>
      </c>
      <c r="E168" s="2">
        <v>1805.2</v>
      </c>
      <c r="F168" t="s">
        <v>634</v>
      </c>
      <c r="G168" s="1">
        <v>-3.0999999999999999E-3</v>
      </c>
    </row>
    <row r="169" spans="1:7" x14ac:dyDescent="0.35">
      <c r="A169" s="3">
        <v>45538</v>
      </c>
      <c r="B169" s="2">
        <v>1811.5</v>
      </c>
      <c r="C169" s="2">
        <v>1820</v>
      </c>
      <c r="D169" s="2">
        <v>1839.55</v>
      </c>
      <c r="E169" s="2">
        <v>1805.1</v>
      </c>
      <c r="F169" t="s">
        <v>720</v>
      </c>
      <c r="G169" s="1">
        <v>-2.5000000000000001E-3</v>
      </c>
    </row>
    <row r="170" spans="1:7" x14ac:dyDescent="0.35">
      <c r="A170" s="3">
        <v>45539</v>
      </c>
      <c r="B170" s="2">
        <v>1832.85</v>
      </c>
      <c r="C170" s="2">
        <v>1811.5</v>
      </c>
      <c r="D170" s="2">
        <v>1835</v>
      </c>
      <c r="E170" s="2">
        <v>1801.3</v>
      </c>
      <c r="F170" t="s">
        <v>706</v>
      </c>
      <c r="G170" s="1">
        <v>1.18E-2</v>
      </c>
    </row>
    <row r="171" spans="1:7" x14ac:dyDescent="0.35">
      <c r="A171" s="3">
        <v>45540</v>
      </c>
      <c r="B171" s="2">
        <v>1826.5</v>
      </c>
      <c r="C171" s="2">
        <v>1833.2</v>
      </c>
      <c r="D171" s="2">
        <v>1843.9</v>
      </c>
      <c r="E171" s="2">
        <v>1820</v>
      </c>
      <c r="F171" t="s">
        <v>78</v>
      </c>
      <c r="G171" s="1">
        <v>-3.5000000000000001E-3</v>
      </c>
    </row>
    <row r="172" spans="1:7" x14ac:dyDescent="0.35">
      <c r="A172" s="3">
        <v>45541</v>
      </c>
      <c r="B172" s="2">
        <v>1824.55</v>
      </c>
      <c r="C172" s="2">
        <v>1819.55</v>
      </c>
      <c r="D172" s="2">
        <v>1850</v>
      </c>
      <c r="E172" s="2">
        <v>1805</v>
      </c>
      <c r="F172" t="s">
        <v>60</v>
      </c>
      <c r="G172" s="1">
        <v>-1.1000000000000001E-3</v>
      </c>
    </row>
    <row r="173" spans="1:7" x14ac:dyDescent="0.35">
      <c r="A173" s="3">
        <v>45544</v>
      </c>
      <c r="B173" s="2">
        <v>1821.85</v>
      </c>
      <c r="C173" s="2">
        <v>1824.55</v>
      </c>
      <c r="D173" s="2">
        <v>1835.4</v>
      </c>
      <c r="E173" s="2">
        <v>1812.85</v>
      </c>
      <c r="F173" t="s">
        <v>51</v>
      </c>
      <c r="G173" s="1">
        <v>-1.5E-3</v>
      </c>
    </row>
    <row r="174" spans="1:7" x14ac:dyDescent="0.35">
      <c r="A174" s="3">
        <v>45545</v>
      </c>
      <c r="B174" s="2">
        <v>1836.35</v>
      </c>
      <c r="C174" s="2">
        <v>1830</v>
      </c>
      <c r="D174" s="2">
        <v>1842.25</v>
      </c>
      <c r="E174" s="2">
        <v>1825.7</v>
      </c>
      <c r="F174" t="s">
        <v>65</v>
      </c>
      <c r="G174" s="1">
        <v>8.0000000000000002E-3</v>
      </c>
    </row>
    <row r="175" spans="1:7" x14ac:dyDescent="0.35">
      <c r="A175" s="3">
        <v>45546</v>
      </c>
      <c r="B175" s="2">
        <v>1845.7</v>
      </c>
      <c r="C175" s="2">
        <v>1836.4</v>
      </c>
      <c r="D175" s="2">
        <v>1857.5</v>
      </c>
      <c r="E175" s="2">
        <v>1831.1</v>
      </c>
      <c r="F175" t="s">
        <v>60</v>
      </c>
      <c r="G175" s="1">
        <v>5.1000000000000004E-3</v>
      </c>
    </row>
    <row r="176" spans="1:7" x14ac:dyDescent="0.35">
      <c r="A176" s="3">
        <v>45547</v>
      </c>
      <c r="B176" s="2">
        <v>1865.4</v>
      </c>
      <c r="C176" s="2">
        <v>1855.15</v>
      </c>
      <c r="D176" s="2">
        <v>1871.5</v>
      </c>
      <c r="E176" s="2">
        <v>1840.4</v>
      </c>
      <c r="F176" t="s">
        <v>66</v>
      </c>
      <c r="G176" s="1">
        <v>1.0699999999999999E-2</v>
      </c>
    </row>
    <row r="177" spans="1:7" x14ac:dyDescent="0.35">
      <c r="A177" s="3">
        <v>45548</v>
      </c>
      <c r="B177" s="2">
        <v>1853.75</v>
      </c>
      <c r="C177" s="2">
        <v>1865</v>
      </c>
      <c r="D177" s="2">
        <v>1865</v>
      </c>
      <c r="E177" s="2">
        <v>1851.4</v>
      </c>
      <c r="F177" t="s">
        <v>135</v>
      </c>
      <c r="G177" s="1">
        <v>-6.1999999999999998E-3</v>
      </c>
    </row>
    <row r="178" spans="1:7" x14ac:dyDescent="0.35">
      <c r="A178" s="3">
        <v>45551</v>
      </c>
      <c r="B178" s="2">
        <v>1862.95</v>
      </c>
      <c r="C178" s="2">
        <v>1862</v>
      </c>
      <c r="D178" s="2">
        <v>1873.35</v>
      </c>
      <c r="E178" s="2">
        <v>1850.9</v>
      </c>
      <c r="F178" t="s">
        <v>646</v>
      </c>
      <c r="G178" s="1">
        <v>5.0000000000000001E-3</v>
      </c>
    </row>
    <row r="179" spans="1:7" x14ac:dyDescent="0.35">
      <c r="A179" s="3">
        <v>45552</v>
      </c>
      <c r="B179" s="2">
        <v>1866.1</v>
      </c>
      <c r="C179" s="2">
        <v>1863</v>
      </c>
      <c r="D179" s="2">
        <v>1869.65</v>
      </c>
      <c r="E179" s="2">
        <v>1859.25</v>
      </c>
      <c r="F179" t="s">
        <v>729</v>
      </c>
      <c r="G179" s="1">
        <v>1.6999999999999999E-3</v>
      </c>
    </row>
    <row r="180" spans="1:7" x14ac:dyDescent="0.35">
      <c r="A180" s="3">
        <v>45553</v>
      </c>
      <c r="B180" s="2">
        <v>1836</v>
      </c>
      <c r="C180" s="2">
        <v>1868</v>
      </c>
      <c r="D180" s="2">
        <v>1868</v>
      </c>
      <c r="E180" s="2">
        <v>1829.6</v>
      </c>
      <c r="F180" t="s">
        <v>637</v>
      </c>
      <c r="G180" s="1">
        <v>-1.61E-2</v>
      </c>
    </row>
    <row r="181" spans="1:7" x14ac:dyDescent="0.35">
      <c r="A181" s="3">
        <v>45554</v>
      </c>
      <c r="B181" s="2">
        <v>1846.05</v>
      </c>
      <c r="C181" s="2">
        <v>1845.2</v>
      </c>
      <c r="D181" s="2">
        <v>1856</v>
      </c>
      <c r="E181" s="2">
        <v>1835</v>
      </c>
      <c r="F181" t="s">
        <v>728</v>
      </c>
      <c r="G181" s="1">
        <v>5.4999999999999997E-3</v>
      </c>
    </row>
    <row r="182" spans="1:7" x14ac:dyDescent="0.35">
      <c r="A182" s="3">
        <v>45555</v>
      </c>
      <c r="B182" s="2">
        <v>1865.75</v>
      </c>
      <c r="C182" s="2">
        <v>1851.1</v>
      </c>
      <c r="D182" s="2">
        <v>1871</v>
      </c>
      <c r="E182" s="2">
        <v>1841.9</v>
      </c>
      <c r="F182" t="s">
        <v>727</v>
      </c>
      <c r="G182" s="1">
        <v>1.0699999999999999E-2</v>
      </c>
    </row>
    <row r="183" spans="1:7" x14ac:dyDescent="0.35">
      <c r="A183" s="3">
        <v>45558</v>
      </c>
      <c r="B183" s="2">
        <v>1862.7</v>
      </c>
      <c r="C183" s="2">
        <v>1867</v>
      </c>
      <c r="D183" s="2">
        <v>1875</v>
      </c>
      <c r="E183" s="2">
        <v>1857.5</v>
      </c>
      <c r="F183" t="s">
        <v>726</v>
      </c>
      <c r="G183" s="1">
        <v>-1.6000000000000001E-3</v>
      </c>
    </row>
    <row r="184" spans="1:7" x14ac:dyDescent="0.35">
      <c r="A184" s="3">
        <v>45559</v>
      </c>
      <c r="B184" s="2">
        <v>1868.1</v>
      </c>
      <c r="C184" s="2">
        <v>1856</v>
      </c>
      <c r="D184" s="2">
        <v>1880.65</v>
      </c>
      <c r="E184" s="2">
        <v>1856</v>
      </c>
      <c r="F184" t="s">
        <v>725</v>
      </c>
      <c r="G184" s="1">
        <v>2.8999999999999998E-3</v>
      </c>
    </row>
    <row r="185" spans="1:7" x14ac:dyDescent="0.35">
      <c r="A185" s="3">
        <v>45560</v>
      </c>
      <c r="B185" s="2">
        <v>1870.55</v>
      </c>
      <c r="C185" s="2">
        <v>1874</v>
      </c>
      <c r="D185" s="2">
        <v>1876</v>
      </c>
      <c r="E185" s="2">
        <v>1858.55</v>
      </c>
      <c r="F185" t="s">
        <v>724</v>
      </c>
      <c r="G185" s="1">
        <v>1.2999999999999999E-3</v>
      </c>
    </row>
    <row r="186" spans="1:7" x14ac:dyDescent="0.35">
      <c r="A186" s="3">
        <v>45561</v>
      </c>
      <c r="B186" s="2">
        <v>1898.4</v>
      </c>
      <c r="C186" s="2">
        <v>1870.55</v>
      </c>
      <c r="D186" s="2">
        <v>1905</v>
      </c>
      <c r="E186" s="2">
        <v>1867.05</v>
      </c>
      <c r="F186" t="s">
        <v>652</v>
      </c>
      <c r="G186" s="1">
        <v>1.49E-2</v>
      </c>
    </row>
    <row r="187" spans="1:7" x14ac:dyDescent="0.35">
      <c r="A187" s="3">
        <v>45562</v>
      </c>
      <c r="B187" s="2">
        <v>1948.7</v>
      </c>
      <c r="C187" s="2">
        <v>1917.95</v>
      </c>
      <c r="D187" s="2">
        <v>1959.3</v>
      </c>
      <c r="E187" s="2">
        <v>1915.25</v>
      </c>
      <c r="F187" t="s">
        <v>723</v>
      </c>
      <c r="G187" s="1">
        <v>2.6499999999999999E-2</v>
      </c>
    </row>
    <row r="188" spans="1:7" x14ac:dyDescent="0.35">
      <c r="A188" s="3">
        <v>45565</v>
      </c>
      <c r="B188" s="2">
        <v>1926.7</v>
      </c>
      <c r="C188" s="2">
        <v>1949</v>
      </c>
      <c r="D188" s="2">
        <v>1960.35</v>
      </c>
      <c r="E188" s="2">
        <v>1921.05</v>
      </c>
      <c r="F188" t="s">
        <v>683</v>
      </c>
      <c r="G188" s="1">
        <v>-1.1299999999999999E-2</v>
      </c>
    </row>
    <row r="189" spans="1:7" x14ac:dyDescent="0.35">
      <c r="A189" s="3">
        <v>45566</v>
      </c>
      <c r="B189" s="2">
        <v>1919.95</v>
      </c>
      <c r="C189" s="2">
        <v>1924.85</v>
      </c>
      <c r="D189" s="2">
        <v>1934.75</v>
      </c>
      <c r="E189" s="2">
        <v>1902.35</v>
      </c>
      <c r="F189" t="s">
        <v>646</v>
      </c>
      <c r="G189" s="1">
        <v>-3.5000000000000001E-3</v>
      </c>
    </row>
    <row r="190" spans="1:7" x14ac:dyDescent="0.35">
      <c r="A190" s="3">
        <v>45568</v>
      </c>
      <c r="B190" s="2">
        <v>1910.85</v>
      </c>
      <c r="C190" s="2">
        <v>1900.8</v>
      </c>
      <c r="D190" s="2">
        <v>1936.3</v>
      </c>
      <c r="E190" s="2">
        <v>1896.05</v>
      </c>
      <c r="F190" t="s">
        <v>131</v>
      </c>
      <c r="G190" s="1">
        <v>-4.7000000000000002E-3</v>
      </c>
    </row>
    <row r="191" spans="1:7" x14ac:dyDescent="0.35">
      <c r="A191" s="3">
        <v>45569</v>
      </c>
      <c r="B191" s="2">
        <v>1910.05</v>
      </c>
      <c r="C191" s="2">
        <v>1910.85</v>
      </c>
      <c r="D191" s="2">
        <v>1952.25</v>
      </c>
      <c r="E191" s="2">
        <v>1903.65</v>
      </c>
      <c r="F191" t="s">
        <v>116</v>
      </c>
      <c r="G191" s="1">
        <v>-4.0000000000000002E-4</v>
      </c>
    </row>
    <row r="192" spans="1:7" x14ac:dyDescent="0.35">
      <c r="A192" s="3">
        <v>45572</v>
      </c>
      <c r="B192" s="2">
        <v>1905.25</v>
      </c>
      <c r="C192" s="2">
        <v>1910.05</v>
      </c>
      <c r="D192" s="2">
        <v>1917.95</v>
      </c>
      <c r="E192" s="2">
        <v>1888.05</v>
      </c>
      <c r="F192" t="s">
        <v>69</v>
      </c>
      <c r="G192" s="1">
        <v>-2.5000000000000001E-3</v>
      </c>
    </row>
    <row r="193" spans="1:7" x14ac:dyDescent="0.35">
      <c r="A193" s="3">
        <v>45573</v>
      </c>
      <c r="B193" s="2">
        <v>1917.15</v>
      </c>
      <c r="C193" s="2">
        <v>1904</v>
      </c>
      <c r="D193" s="2">
        <v>1921.45</v>
      </c>
      <c r="E193" s="2">
        <v>1901.55</v>
      </c>
      <c r="F193" t="s">
        <v>101</v>
      </c>
      <c r="G193" s="1">
        <v>6.1999999999999998E-3</v>
      </c>
    </row>
    <row r="194" spans="1:7" x14ac:dyDescent="0.35">
      <c r="A194" s="3">
        <v>45574</v>
      </c>
      <c r="B194" s="2">
        <v>1930.85</v>
      </c>
      <c r="C194" s="2">
        <v>1894.55</v>
      </c>
      <c r="D194" s="2">
        <v>1947</v>
      </c>
      <c r="E194" s="2">
        <v>1894.5</v>
      </c>
      <c r="F194" t="s">
        <v>44</v>
      </c>
      <c r="G194" s="1">
        <v>7.1000000000000004E-3</v>
      </c>
    </row>
    <row r="195" spans="1:7" x14ac:dyDescent="0.35">
      <c r="A195" s="3">
        <v>45575</v>
      </c>
      <c r="B195" s="2">
        <v>1887.75</v>
      </c>
      <c r="C195" s="2">
        <v>1929.6</v>
      </c>
      <c r="D195" s="2">
        <v>1937.95</v>
      </c>
      <c r="E195" s="2">
        <v>1883.9</v>
      </c>
      <c r="F195" t="s">
        <v>26</v>
      </c>
      <c r="G195" s="1">
        <v>-2.23E-2</v>
      </c>
    </row>
    <row r="196" spans="1:7" x14ac:dyDescent="0.35">
      <c r="A196" s="3">
        <v>45576</v>
      </c>
      <c r="B196" s="2">
        <v>1901.95</v>
      </c>
      <c r="C196" s="2">
        <v>1899</v>
      </c>
      <c r="D196" s="2">
        <v>1909.35</v>
      </c>
      <c r="E196" s="2">
        <v>1890.5</v>
      </c>
      <c r="F196" t="s">
        <v>709</v>
      </c>
      <c r="G196" s="1">
        <v>7.4999999999999997E-3</v>
      </c>
    </row>
    <row r="197" spans="1:7" x14ac:dyDescent="0.35">
      <c r="A197" s="3">
        <v>45579</v>
      </c>
      <c r="B197" s="2">
        <v>1909.75</v>
      </c>
      <c r="C197" s="2">
        <v>1903</v>
      </c>
      <c r="D197" s="2">
        <v>1915.75</v>
      </c>
      <c r="E197" s="2">
        <v>1895.1</v>
      </c>
      <c r="F197" t="s">
        <v>722</v>
      </c>
      <c r="G197" s="1">
        <v>4.1000000000000003E-3</v>
      </c>
    </row>
    <row r="198" spans="1:7" x14ac:dyDescent="0.35">
      <c r="A198" s="3">
        <v>45580</v>
      </c>
      <c r="B198" s="2">
        <v>1898.45</v>
      </c>
      <c r="C198" s="2">
        <v>1918</v>
      </c>
      <c r="D198" s="2">
        <v>1920.4</v>
      </c>
      <c r="E198" s="2">
        <v>1894.65</v>
      </c>
      <c r="F198" t="s">
        <v>156</v>
      </c>
      <c r="G198" s="1">
        <v>-5.8999999999999999E-3</v>
      </c>
    </row>
    <row r="199" spans="1:7" x14ac:dyDescent="0.35">
      <c r="A199" s="3">
        <v>45581</v>
      </c>
      <c r="B199" s="2">
        <v>1898.5</v>
      </c>
      <c r="C199" s="2">
        <v>1908.95</v>
      </c>
      <c r="D199" s="2">
        <v>1914.7</v>
      </c>
      <c r="E199" s="2">
        <v>1887</v>
      </c>
      <c r="F199" t="s">
        <v>674</v>
      </c>
      <c r="G199" s="1">
        <v>0</v>
      </c>
    </row>
    <row r="200" spans="1:7" x14ac:dyDescent="0.35">
      <c r="A200" s="3">
        <v>45582</v>
      </c>
      <c r="B200" s="2">
        <v>1889.55</v>
      </c>
      <c r="C200" s="2">
        <v>1923.55</v>
      </c>
      <c r="D200" s="2">
        <v>1923.65</v>
      </c>
      <c r="E200" s="2">
        <v>1879.65</v>
      </c>
      <c r="F200" t="s">
        <v>40</v>
      </c>
      <c r="G200" s="1">
        <v>-4.7000000000000002E-3</v>
      </c>
    </row>
    <row r="201" spans="1:7" x14ac:dyDescent="0.35">
      <c r="A201" s="3">
        <v>45583</v>
      </c>
      <c r="B201" s="2">
        <v>1910.35</v>
      </c>
      <c r="C201" s="2">
        <v>1900</v>
      </c>
      <c r="D201" s="2">
        <v>1917.9</v>
      </c>
      <c r="E201" s="2">
        <v>1872.7</v>
      </c>
      <c r="F201" t="s">
        <v>637</v>
      </c>
      <c r="G201" s="1">
        <v>1.0999999999999999E-2</v>
      </c>
    </row>
    <row r="202" spans="1:7" x14ac:dyDescent="0.35">
      <c r="A202" s="3">
        <v>45586</v>
      </c>
      <c r="B202" s="2">
        <v>1897</v>
      </c>
      <c r="C202" s="2">
        <v>1918.8</v>
      </c>
      <c r="D202" s="2">
        <v>1920.55</v>
      </c>
      <c r="E202" s="2">
        <v>1890.55</v>
      </c>
      <c r="F202" t="s">
        <v>721</v>
      </c>
      <c r="G202" s="1">
        <v>-7.0000000000000001E-3</v>
      </c>
    </row>
    <row r="203" spans="1:7" x14ac:dyDescent="0.35">
      <c r="A203" s="3">
        <v>45587</v>
      </c>
      <c r="B203" s="2">
        <v>1887.55</v>
      </c>
      <c r="C203" s="2">
        <v>1892</v>
      </c>
      <c r="D203" s="2">
        <v>1906</v>
      </c>
      <c r="E203" s="2">
        <v>1881</v>
      </c>
      <c r="F203" t="s">
        <v>160</v>
      </c>
      <c r="G203" s="1">
        <v>-5.0000000000000001E-3</v>
      </c>
    </row>
    <row r="204" spans="1:7" x14ac:dyDescent="0.35">
      <c r="A204" s="3">
        <v>45588</v>
      </c>
      <c r="B204" s="2">
        <v>1839.35</v>
      </c>
      <c r="C204" s="2">
        <v>1880.05</v>
      </c>
      <c r="D204" s="2">
        <v>1889.55</v>
      </c>
      <c r="E204" s="2">
        <v>1832</v>
      </c>
      <c r="F204" t="s">
        <v>20</v>
      </c>
      <c r="G204" s="1">
        <v>-2.5499999999999998E-2</v>
      </c>
    </row>
    <row r="205" spans="1:7" x14ac:dyDescent="0.35">
      <c r="A205" s="3">
        <v>45589</v>
      </c>
      <c r="B205" s="2">
        <v>1848.9</v>
      </c>
      <c r="C205" s="2">
        <v>1830</v>
      </c>
      <c r="D205" s="2">
        <v>1859.55</v>
      </c>
      <c r="E205" s="2">
        <v>1829.45</v>
      </c>
      <c r="F205" t="s">
        <v>153</v>
      </c>
      <c r="G205" s="1">
        <v>5.1999999999999998E-3</v>
      </c>
    </row>
    <row r="206" spans="1:7" x14ac:dyDescent="0.35">
      <c r="A206" s="3">
        <v>45590</v>
      </c>
      <c r="B206" s="2">
        <v>1860.4</v>
      </c>
      <c r="C206" s="2">
        <v>1856.8</v>
      </c>
      <c r="D206" s="2">
        <v>1875.6</v>
      </c>
      <c r="E206" s="2">
        <v>1850.1</v>
      </c>
      <c r="F206" t="s">
        <v>720</v>
      </c>
      <c r="G206" s="1">
        <v>6.1999999999999998E-3</v>
      </c>
    </row>
    <row r="207" spans="1:7" x14ac:dyDescent="0.35">
      <c r="A207" s="3">
        <v>45593</v>
      </c>
      <c r="B207" s="2">
        <v>1902.9</v>
      </c>
      <c r="C207" s="2">
        <v>1863.2</v>
      </c>
      <c r="D207" s="2">
        <v>1916</v>
      </c>
      <c r="E207" s="2">
        <v>1835</v>
      </c>
      <c r="F207" t="s">
        <v>652</v>
      </c>
      <c r="G207" s="1">
        <v>2.2800000000000001E-2</v>
      </c>
    </row>
    <row r="208" spans="1:7" x14ac:dyDescent="0.35">
      <c r="A208" s="3">
        <v>45594</v>
      </c>
      <c r="B208" s="2">
        <v>1871.6</v>
      </c>
      <c r="C208" s="2">
        <v>1922</v>
      </c>
      <c r="D208" s="2">
        <v>1922.7</v>
      </c>
      <c r="E208" s="2">
        <v>1862</v>
      </c>
      <c r="F208" t="s">
        <v>141</v>
      </c>
      <c r="G208" s="1">
        <v>-1.6400000000000001E-2</v>
      </c>
    </row>
    <row r="209" spans="1:7" x14ac:dyDescent="0.35">
      <c r="A209" s="3">
        <v>45595</v>
      </c>
      <c r="B209" s="2">
        <v>1852.1</v>
      </c>
      <c r="C209" s="2">
        <v>1868.5</v>
      </c>
      <c r="D209" s="2">
        <v>1880.9</v>
      </c>
      <c r="E209" s="2">
        <v>1820</v>
      </c>
      <c r="F209" t="s">
        <v>78</v>
      </c>
      <c r="G209" s="1">
        <v>-1.04E-2</v>
      </c>
    </row>
    <row r="210" spans="1:7" x14ac:dyDescent="0.35">
      <c r="A210" s="3">
        <v>45596</v>
      </c>
      <c r="B210" s="2">
        <v>1848.9</v>
      </c>
      <c r="C210" s="2">
        <v>1860</v>
      </c>
      <c r="D210" s="2">
        <v>1872.5</v>
      </c>
      <c r="E210" s="2">
        <v>1842.1</v>
      </c>
      <c r="F210" t="s">
        <v>719</v>
      </c>
      <c r="G210" s="1">
        <v>-1.6999999999999999E-3</v>
      </c>
    </row>
    <row r="211" spans="1:7" x14ac:dyDescent="0.35">
      <c r="A211" s="3">
        <v>45597</v>
      </c>
      <c r="B211" s="2">
        <v>1858.4</v>
      </c>
      <c r="C211" s="2">
        <v>1860</v>
      </c>
      <c r="D211" s="2">
        <v>1864.95</v>
      </c>
      <c r="E211" s="2">
        <v>1831.55</v>
      </c>
      <c r="F211" t="s">
        <v>718</v>
      </c>
      <c r="G211" s="1">
        <v>5.1000000000000004E-3</v>
      </c>
    </row>
    <row r="212" spans="1:7" x14ac:dyDescent="0.35">
      <c r="A212" s="3">
        <v>45600</v>
      </c>
      <c r="B212" s="2">
        <v>1808.9</v>
      </c>
      <c r="C212" s="2">
        <v>1845</v>
      </c>
      <c r="D212" s="2">
        <v>1845</v>
      </c>
      <c r="E212" s="2">
        <v>1760.1</v>
      </c>
      <c r="F212" t="s">
        <v>717</v>
      </c>
      <c r="G212" s="1">
        <v>-2.6599999999999999E-2</v>
      </c>
    </row>
    <row r="213" spans="1:7" x14ac:dyDescent="0.35">
      <c r="A213" s="3">
        <v>45601</v>
      </c>
      <c r="B213" s="2">
        <v>1803.6</v>
      </c>
      <c r="C213" s="2">
        <v>1805</v>
      </c>
      <c r="D213" s="2">
        <v>1833</v>
      </c>
      <c r="E213" s="2">
        <v>1799.45</v>
      </c>
      <c r="F213" t="s">
        <v>627</v>
      </c>
      <c r="G213" s="1">
        <v>-2.8999999999999998E-3</v>
      </c>
    </row>
    <row r="214" spans="1:7" x14ac:dyDescent="0.35">
      <c r="A214" s="3">
        <v>45602</v>
      </c>
      <c r="B214" s="2">
        <v>1827.45</v>
      </c>
      <c r="C214" s="2">
        <v>1815.55</v>
      </c>
      <c r="D214" s="2">
        <v>1840</v>
      </c>
      <c r="E214" s="2">
        <v>1802.2</v>
      </c>
      <c r="F214" t="s">
        <v>23</v>
      </c>
      <c r="G214" s="1">
        <v>1.32E-2</v>
      </c>
    </row>
    <row r="215" spans="1:7" x14ac:dyDescent="0.35">
      <c r="A215" s="3">
        <v>45603</v>
      </c>
      <c r="B215" s="2">
        <v>1790.95</v>
      </c>
      <c r="C215" s="2">
        <v>1845</v>
      </c>
      <c r="D215" s="2">
        <v>1845</v>
      </c>
      <c r="E215" s="2">
        <v>1778.8</v>
      </c>
      <c r="F215" t="s">
        <v>12</v>
      </c>
      <c r="G215" s="1">
        <v>-0.02</v>
      </c>
    </row>
    <row r="216" spans="1:7" x14ac:dyDescent="0.35">
      <c r="A216" s="3">
        <v>45604</v>
      </c>
      <c r="B216" s="2">
        <v>1809.6</v>
      </c>
      <c r="C216" s="2">
        <v>1799.8</v>
      </c>
      <c r="D216" s="2">
        <v>1815.05</v>
      </c>
      <c r="E216" s="2">
        <v>1790.95</v>
      </c>
      <c r="F216" t="s">
        <v>13</v>
      </c>
      <c r="G216" s="1">
        <v>1.04E-2</v>
      </c>
    </row>
    <row r="217" spans="1:7" x14ac:dyDescent="0.35">
      <c r="A217" s="3">
        <v>45607</v>
      </c>
      <c r="B217" s="2">
        <v>1794.6</v>
      </c>
      <c r="C217" s="2">
        <v>1817.4</v>
      </c>
      <c r="D217" s="2">
        <v>1817.65</v>
      </c>
      <c r="E217" s="2">
        <v>1791.95</v>
      </c>
      <c r="F217" t="s">
        <v>178</v>
      </c>
      <c r="G217" s="1">
        <v>-8.3000000000000001E-3</v>
      </c>
    </row>
    <row r="218" spans="1:7" x14ac:dyDescent="0.35">
      <c r="A218" s="3">
        <v>45608</v>
      </c>
      <c r="B218" s="2">
        <v>1800.85</v>
      </c>
      <c r="C218" s="2">
        <v>1801.9</v>
      </c>
      <c r="D218" s="2">
        <v>1825</v>
      </c>
      <c r="E218" s="2">
        <v>1795.1</v>
      </c>
      <c r="F218" t="s">
        <v>706</v>
      </c>
      <c r="G218" s="1">
        <v>3.5000000000000001E-3</v>
      </c>
    </row>
    <row r="219" spans="1:7" x14ac:dyDescent="0.35">
      <c r="A219" s="3">
        <v>45609</v>
      </c>
      <c r="B219" s="2">
        <v>1779</v>
      </c>
      <c r="C219" s="2">
        <v>1791</v>
      </c>
      <c r="D219" s="2">
        <v>1797.3</v>
      </c>
      <c r="E219" s="2">
        <v>1770.45</v>
      </c>
      <c r="F219" t="s">
        <v>77</v>
      </c>
      <c r="G219" s="1">
        <v>-1.21E-2</v>
      </c>
    </row>
    <row r="220" spans="1:7" x14ac:dyDescent="0.35">
      <c r="A220" s="3">
        <v>45610</v>
      </c>
      <c r="B220" s="2">
        <v>1768.2</v>
      </c>
      <c r="C220" s="2">
        <v>1779.7</v>
      </c>
      <c r="D220" s="2">
        <v>1796</v>
      </c>
      <c r="E220" s="2">
        <v>1763.15</v>
      </c>
      <c r="F220" t="s">
        <v>52</v>
      </c>
      <c r="G220" s="1">
        <v>-6.1000000000000004E-3</v>
      </c>
    </row>
    <row r="221" spans="1:7" x14ac:dyDescent="0.35">
      <c r="A221" s="3">
        <v>45614</v>
      </c>
      <c r="B221" s="2">
        <v>1747.75</v>
      </c>
      <c r="C221" s="2">
        <v>1799</v>
      </c>
      <c r="D221" s="2">
        <v>1799</v>
      </c>
      <c r="E221" s="2">
        <v>1743.2</v>
      </c>
      <c r="F221" t="s">
        <v>1</v>
      </c>
      <c r="G221" s="1">
        <v>-1.1599999999999999E-2</v>
      </c>
    </row>
    <row r="222" spans="1:7" x14ac:dyDescent="0.35">
      <c r="A222" s="3">
        <v>45615</v>
      </c>
      <c r="B222" s="2">
        <v>1777.25</v>
      </c>
      <c r="C222" s="2">
        <v>1730.05</v>
      </c>
      <c r="D222" s="2">
        <v>1806.75</v>
      </c>
      <c r="E222" s="2">
        <v>1730</v>
      </c>
      <c r="F222" t="s">
        <v>43</v>
      </c>
      <c r="G222" s="1">
        <v>1.6899999999999998E-2</v>
      </c>
    </row>
    <row r="223" spans="1:7" x14ac:dyDescent="0.35">
      <c r="A223" s="3">
        <v>45617</v>
      </c>
      <c r="B223" s="2">
        <v>1780</v>
      </c>
      <c r="C223" s="2">
        <v>1772</v>
      </c>
      <c r="D223" s="2">
        <v>1791.45</v>
      </c>
      <c r="E223" s="2">
        <v>1758.05</v>
      </c>
      <c r="F223" t="s">
        <v>19</v>
      </c>
      <c r="G223" s="1">
        <v>1.5E-3</v>
      </c>
    </row>
    <row r="224" spans="1:7" x14ac:dyDescent="0.35">
      <c r="A224" s="3">
        <v>45618</v>
      </c>
      <c r="B224" s="2">
        <v>1795.3</v>
      </c>
      <c r="C224" s="2">
        <v>1785</v>
      </c>
      <c r="D224" s="2">
        <v>1814.95</v>
      </c>
      <c r="E224" s="2">
        <v>1768.05</v>
      </c>
      <c r="F224" t="s">
        <v>112</v>
      </c>
      <c r="G224" s="1">
        <v>8.6E-3</v>
      </c>
    </row>
    <row r="225" spans="1:7" x14ac:dyDescent="0.35">
      <c r="A225" s="3">
        <v>45621</v>
      </c>
      <c r="B225" s="2">
        <v>1798.9</v>
      </c>
      <c r="C225" s="2">
        <v>1806</v>
      </c>
      <c r="D225" s="2">
        <v>1830</v>
      </c>
      <c r="E225" s="2">
        <v>1784.15</v>
      </c>
      <c r="F225" t="s">
        <v>716</v>
      </c>
      <c r="G225" s="1">
        <v>2E-3</v>
      </c>
    </row>
    <row r="226" spans="1:7" x14ac:dyDescent="0.35">
      <c r="A226" s="3">
        <v>45622</v>
      </c>
      <c r="B226" s="2">
        <v>1761.6</v>
      </c>
      <c r="C226" s="2">
        <v>1806.75</v>
      </c>
      <c r="D226" s="2">
        <v>1806.75</v>
      </c>
      <c r="E226" s="2">
        <v>1753.2</v>
      </c>
      <c r="F226" t="s">
        <v>31</v>
      </c>
      <c r="G226" s="1">
        <v>-2.07E-2</v>
      </c>
    </row>
    <row r="227" spans="1:7" x14ac:dyDescent="0.35">
      <c r="A227" s="3">
        <v>45623</v>
      </c>
      <c r="B227" s="2">
        <v>1749.45</v>
      </c>
      <c r="C227" s="2">
        <v>1760.1</v>
      </c>
      <c r="D227" s="2">
        <v>1778.6</v>
      </c>
      <c r="E227" s="2">
        <v>1740.25</v>
      </c>
      <c r="F227" t="s">
        <v>670</v>
      </c>
      <c r="G227" s="1">
        <v>-6.8999999999999999E-3</v>
      </c>
    </row>
    <row r="228" spans="1:7" x14ac:dyDescent="0.35">
      <c r="A228" s="3">
        <v>45624</v>
      </c>
      <c r="B228" s="2">
        <v>1734.25</v>
      </c>
      <c r="C228" s="2">
        <v>1749.45</v>
      </c>
      <c r="D228" s="2">
        <v>1760.7</v>
      </c>
      <c r="E228" s="2">
        <v>1723.4</v>
      </c>
      <c r="F228" t="s">
        <v>715</v>
      </c>
      <c r="G228" s="1">
        <v>-8.6999999999999994E-3</v>
      </c>
    </row>
    <row r="229" spans="1:7" x14ac:dyDescent="0.35">
      <c r="A229" s="3">
        <v>45625</v>
      </c>
      <c r="B229" s="2">
        <v>1780.9</v>
      </c>
      <c r="C229" s="2">
        <v>1742.9</v>
      </c>
      <c r="D229" s="2">
        <v>1795.8</v>
      </c>
      <c r="E229" s="2">
        <v>1739.2</v>
      </c>
      <c r="F229" t="s">
        <v>714</v>
      </c>
      <c r="G229" s="1">
        <v>2.69E-2</v>
      </c>
    </row>
    <row r="230" spans="1:7" x14ac:dyDescent="0.35">
      <c r="A230" s="3">
        <v>45628</v>
      </c>
      <c r="B230" s="2">
        <v>1808.55</v>
      </c>
      <c r="C230" s="2">
        <v>1800</v>
      </c>
      <c r="D230" s="2">
        <v>1814</v>
      </c>
      <c r="E230" s="2">
        <v>1792.15</v>
      </c>
      <c r="F230" t="s">
        <v>654</v>
      </c>
      <c r="G230" s="1">
        <v>1.55E-2</v>
      </c>
    </row>
    <row r="231" spans="1:7" x14ac:dyDescent="0.35">
      <c r="A231" s="3">
        <v>45629</v>
      </c>
      <c r="B231" s="2">
        <v>1800.05</v>
      </c>
      <c r="C231" s="2">
        <v>1831.25</v>
      </c>
      <c r="D231" s="2">
        <v>1832</v>
      </c>
      <c r="E231" s="2">
        <v>1788.35</v>
      </c>
      <c r="F231" t="s">
        <v>51</v>
      </c>
      <c r="G231" s="1">
        <v>-4.7000000000000002E-3</v>
      </c>
    </row>
    <row r="232" spans="1:7" x14ac:dyDescent="0.35">
      <c r="A232" s="3">
        <v>45630</v>
      </c>
      <c r="B232" s="2">
        <v>1800.2</v>
      </c>
      <c r="C232" s="2">
        <v>1810.5</v>
      </c>
      <c r="D232" s="2">
        <v>1814.85</v>
      </c>
      <c r="E232" s="2">
        <v>1785</v>
      </c>
      <c r="F232" t="s">
        <v>696</v>
      </c>
      <c r="G232" s="1">
        <v>1E-4</v>
      </c>
    </row>
    <row r="233" spans="1:7" x14ac:dyDescent="0.35">
      <c r="A233" s="3">
        <v>45631</v>
      </c>
      <c r="B233" s="2">
        <v>1813.45</v>
      </c>
      <c r="C233" s="2">
        <v>1808.7</v>
      </c>
      <c r="D233" s="2">
        <v>1825.95</v>
      </c>
      <c r="E233" s="2">
        <v>1775.4</v>
      </c>
      <c r="F233" t="s">
        <v>66</v>
      </c>
      <c r="G233" s="1">
        <v>7.4000000000000003E-3</v>
      </c>
    </row>
    <row r="234" spans="1:7" x14ac:dyDescent="0.35">
      <c r="A234" s="3">
        <v>45632</v>
      </c>
      <c r="B234" s="2">
        <v>1804.85</v>
      </c>
      <c r="C234" s="2">
        <v>1815.85</v>
      </c>
      <c r="D234" s="2">
        <v>1823.95</v>
      </c>
      <c r="E234" s="2">
        <v>1801</v>
      </c>
      <c r="F234" t="s">
        <v>31</v>
      </c>
      <c r="G234" s="1">
        <v>-4.7000000000000002E-3</v>
      </c>
    </row>
    <row r="235" spans="1:7" x14ac:dyDescent="0.35">
      <c r="A235" s="3">
        <v>45635</v>
      </c>
      <c r="B235" s="2">
        <v>1806.65</v>
      </c>
      <c r="C235" s="2">
        <v>1814.8</v>
      </c>
      <c r="D235" s="2">
        <v>1819.95</v>
      </c>
      <c r="E235" s="2">
        <v>1796.7</v>
      </c>
      <c r="F235" t="s">
        <v>1</v>
      </c>
      <c r="G235" s="1">
        <v>1E-3</v>
      </c>
    </row>
    <row r="236" spans="1:7" x14ac:dyDescent="0.35">
      <c r="A236" s="3">
        <v>45636</v>
      </c>
      <c r="B236" s="2">
        <v>1809.95</v>
      </c>
      <c r="C236" s="2">
        <v>1821</v>
      </c>
      <c r="D236" s="2">
        <v>1823</v>
      </c>
      <c r="E236" s="2">
        <v>1796</v>
      </c>
      <c r="F236" t="s">
        <v>133</v>
      </c>
      <c r="G236" s="1">
        <v>1.8E-3</v>
      </c>
    </row>
    <row r="237" spans="1:7" x14ac:dyDescent="0.35">
      <c r="A237" s="3">
        <v>45637</v>
      </c>
      <c r="B237" s="2">
        <v>1814</v>
      </c>
      <c r="C237" s="2">
        <v>1824.3</v>
      </c>
      <c r="D237" s="2">
        <v>1826.35</v>
      </c>
      <c r="E237" s="2">
        <v>1805.05</v>
      </c>
      <c r="F237" t="s">
        <v>90</v>
      </c>
      <c r="G237" s="1">
        <v>2.2000000000000001E-3</v>
      </c>
    </row>
    <row r="238" spans="1:7" x14ac:dyDescent="0.35">
      <c r="A238" s="3">
        <v>45638</v>
      </c>
      <c r="B238" s="2">
        <v>1805.45</v>
      </c>
      <c r="C238" s="2">
        <v>1819</v>
      </c>
      <c r="D238" s="2">
        <v>1820</v>
      </c>
      <c r="E238" s="2">
        <v>1798.05</v>
      </c>
      <c r="F238" t="s">
        <v>50</v>
      </c>
      <c r="G238" s="1">
        <v>-4.7000000000000002E-3</v>
      </c>
    </row>
    <row r="239" spans="1:7" x14ac:dyDescent="0.35">
      <c r="A239" s="3">
        <v>45639</v>
      </c>
      <c r="B239" s="2">
        <v>1813.45</v>
      </c>
      <c r="C239" s="2">
        <v>1804.75</v>
      </c>
      <c r="D239" s="2">
        <v>1816.8</v>
      </c>
      <c r="E239" s="2">
        <v>1774.05</v>
      </c>
      <c r="F239" t="s">
        <v>68</v>
      </c>
      <c r="G239" s="1">
        <v>4.4000000000000003E-3</v>
      </c>
    </row>
    <row r="240" spans="1:7" x14ac:dyDescent="0.35">
      <c r="A240" s="3">
        <v>45642</v>
      </c>
      <c r="B240" s="2">
        <v>1809.8</v>
      </c>
      <c r="C240" s="2">
        <v>1818.7</v>
      </c>
      <c r="D240" s="2">
        <v>1822.5</v>
      </c>
      <c r="E240" s="2">
        <v>1792.35</v>
      </c>
      <c r="F240" t="s">
        <v>645</v>
      </c>
      <c r="G240" s="1">
        <v>-2E-3</v>
      </c>
    </row>
    <row r="241" spans="1:7" x14ac:dyDescent="0.35">
      <c r="A241" s="3">
        <v>45643</v>
      </c>
      <c r="B241" s="2">
        <v>1789.05</v>
      </c>
      <c r="C241" s="2">
        <v>1810</v>
      </c>
      <c r="D241" s="2">
        <v>1815.75</v>
      </c>
      <c r="E241" s="2">
        <v>1783.1</v>
      </c>
      <c r="F241" t="s">
        <v>679</v>
      </c>
      <c r="G241" s="1">
        <v>-1.15E-2</v>
      </c>
    </row>
    <row r="242" spans="1:7" x14ac:dyDescent="0.35">
      <c r="A242" s="3">
        <v>45644</v>
      </c>
      <c r="B242" s="2">
        <v>1801.05</v>
      </c>
      <c r="C242" s="2">
        <v>1798</v>
      </c>
      <c r="D242" s="2">
        <v>1822.45</v>
      </c>
      <c r="E242" s="2">
        <v>1792.8</v>
      </c>
      <c r="F242" t="s">
        <v>113</v>
      </c>
      <c r="G242" s="1">
        <v>6.7000000000000002E-3</v>
      </c>
    </row>
    <row r="243" spans="1:7" x14ac:dyDescent="0.35">
      <c r="A243" s="3">
        <v>45645</v>
      </c>
      <c r="B243" s="2">
        <v>1823.3</v>
      </c>
      <c r="C243" s="2">
        <v>1801</v>
      </c>
      <c r="D243" s="2">
        <v>1829.4</v>
      </c>
      <c r="E243" s="2">
        <v>1790.8</v>
      </c>
      <c r="F243" t="s">
        <v>713</v>
      </c>
      <c r="G243" s="1">
        <v>1.24E-2</v>
      </c>
    </row>
    <row r="244" spans="1:7" x14ac:dyDescent="0.35">
      <c r="A244" s="3">
        <v>45646</v>
      </c>
      <c r="B244" s="2">
        <v>1808.85</v>
      </c>
      <c r="C244" s="2">
        <v>1823.3</v>
      </c>
      <c r="D244" s="2">
        <v>1825.95</v>
      </c>
      <c r="E244" s="2">
        <v>1794.1</v>
      </c>
      <c r="F244" t="s">
        <v>712</v>
      </c>
      <c r="G244" s="1">
        <v>-7.9000000000000008E-3</v>
      </c>
    </row>
    <row r="245" spans="1:7" x14ac:dyDescent="0.35">
      <c r="A245" s="3">
        <v>45649</v>
      </c>
      <c r="B245" s="2">
        <v>1814.6</v>
      </c>
      <c r="C245" s="2">
        <v>1811</v>
      </c>
      <c r="D245" s="2">
        <v>1828</v>
      </c>
      <c r="E245" s="2">
        <v>1796.65</v>
      </c>
      <c r="F245" t="s">
        <v>83</v>
      </c>
      <c r="G245" s="1">
        <v>3.2000000000000002E-3</v>
      </c>
    </row>
    <row r="246" spans="1:7" x14ac:dyDescent="0.35">
      <c r="A246" s="3">
        <v>45650</v>
      </c>
      <c r="B246" s="2">
        <v>1819</v>
      </c>
      <c r="C246" s="2">
        <v>1814.9</v>
      </c>
      <c r="D246" s="2">
        <v>1831.75</v>
      </c>
      <c r="E246" s="2">
        <v>1803.15</v>
      </c>
      <c r="F246" t="s">
        <v>126</v>
      </c>
      <c r="G246" s="1">
        <v>2.3999999999999998E-3</v>
      </c>
    </row>
    <row r="247" spans="1:7" x14ac:dyDescent="0.35">
      <c r="A247" s="3">
        <v>45652</v>
      </c>
      <c r="B247" s="2">
        <v>1841.35</v>
      </c>
      <c r="C247" s="2">
        <v>1820</v>
      </c>
      <c r="D247" s="2">
        <v>1845.05</v>
      </c>
      <c r="E247" s="2">
        <v>1814.4</v>
      </c>
      <c r="F247" t="s">
        <v>674</v>
      </c>
      <c r="G247" s="1">
        <v>1.23E-2</v>
      </c>
    </row>
    <row r="248" spans="1:7" x14ac:dyDescent="0.35">
      <c r="A248" s="3">
        <v>45653</v>
      </c>
      <c r="B248" s="2">
        <v>1861.25</v>
      </c>
      <c r="C248" s="2">
        <v>1845.5</v>
      </c>
      <c r="D248" s="2">
        <v>1866</v>
      </c>
      <c r="E248" s="2">
        <v>1836.75</v>
      </c>
      <c r="F248" t="s">
        <v>20</v>
      </c>
      <c r="G248" s="1">
        <v>1.0800000000000001E-2</v>
      </c>
    </row>
    <row r="249" spans="1:7" x14ac:dyDescent="0.35">
      <c r="A249" s="3">
        <v>45656</v>
      </c>
      <c r="B249" s="2">
        <v>1883.9</v>
      </c>
      <c r="C249" s="2">
        <v>1862.05</v>
      </c>
      <c r="D249" s="2">
        <v>1895.75</v>
      </c>
      <c r="E249" s="2">
        <v>1855</v>
      </c>
      <c r="F249" t="s">
        <v>711</v>
      </c>
      <c r="G249" s="1">
        <v>1.2200000000000001E-2</v>
      </c>
    </row>
    <row r="250" spans="1:7" x14ac:dyDescent="0.35">
      <c r="A250" s="3">
        <v>45657</v>
      </c>
      <c r="B250" s="2">
        <v>1886.35</v>
      </c>
      <c r="C250" s="2">
        <v>1876.8</v>
      </c>
      <c r="D250" s="2">
        <v>1910</v>
      </c>
      <c r="E250" s="2">
        <v>1868.8</v>
      </c>
      <c r="F250" t="s">
        <v>16</v>
      </c>
      <c r="G250" s="1">
        <v>1.2999999999999999E-3</v>
      </c>
    </row>
  </sheetData>
  <sortState xmlns:xlrd2="http://schemas.microsoft.com/office/spreadsheetml/2017/richdata2" ref="A2:G250">
    <sortCondition ref="A1:A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Historical Method</vt:lpstr>
      <vt:lpstr>Variance Covariance</vt:lpstr>
      <vt:lpstr>Monte Carlo Simulation</vt:lpstr>
      <vt:lpstr>Back Testing (Traffic Light)</vt:lpstr>
      <vt:lpstr>Back Testing (Kupiec)</vt:lpstr>
      <vt:lpstr>Random Variable</vt:lpstr>
      <vt:lpstr>TCS</vt:lpstr>
      <vt:lpstr>RELIANCE</vt:lpstr>
      <vt:lpstr>SBI</vt:lpstr>
      <vt:lpstr>HUL</vt:lpstr>
      <vt:lpstr>SUN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Panchpor</dc:creator>
  <cp:lastModifiedBy>AMEYA PANCHPOR</cp:lastModifiedBy>
  <dcterms:created xsi:type="dcterms:W3CDTF">2015-06-05T18:17:20Z</dcterms:created>
  <dcterms:modified xsi:type="dcterms:W3CDTF">2025-01-24T15:01:06Z</dcterms:modified>
</cp:coreProperties>
</file>