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整体时间轴" sheetId="2" r:id="rId5"/>
    <sheet name="性能测试计划" sheetId="3" r:id="rId6"/>
    <sheet name="接口调用链路和压测指标分析" sheetId="4" r:id="rId7"/>
    <sheet name="压测步骤" sheetId="5" r:id="rId8" state="hidden"/>
    <sheet name="接口压测结论（单接口）-第一轮" sheetId="6" r:id="rId9"/>
    <sheet name="接口压测结论（单接口）（副本）" sheetId="7" r:id="rId10" state="hidden"/>
    <sheet name="接口压测结论（混合）-第一轮" sheetId="8" r:id="rId11"/>
    <sheet name="压测经验教训总结" sheetId="9" r:id="rId12"/>
    <sheet name="对外结论" sheetId="10" r:id="rId13"/>
    <sheet name="项目-对外邮件使用" sheetId="11" r:id="rId14"/>
    <sheet name="Sheet9" sheetId="12" r:id="rId15"/>
    <sheet name="Sheet16" sheetId="13" r:id="rId16"/>
    <sheet name="Sheet17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<sst xmlns="http://schemas.openxmlformats.org/spreadsheetml/2006/main" count="507" uniqueCount="507">
  <si>
    <t xml:space="preserve">  </t>
  </si>
  <si>
    <t xml:space="preserve">             </t>
  </si>
  <si>
    <t xml:space="preserve">性能测试方案梳理</t>
  </si>
  <si>
    <t xml:space="preserve">性能测试方案评审</t>
  </si>
  <si>
    <t xml:space="preserve">第一次性能测试实施</t>
  </si>
  <si>
    <t xml:space="preserve">   性能分析和调优</t>
  </si>
  <si>
    <t xml:space="preserve">第二轮压测并整理测试报告</t>
  </si>
  <si>
    <t xml:space="preserve">工作项</t>
  </si>
  <si>
    <t xml:space="preserve">工作内容</t>
  </si>
  <si>
    <t xml:space="preserve">责任人</t>
  </si>
  <si>
    <t xml:space="preserve">预计开始时间</t>
  </si>
  <si>
    <t xml:space="preserve">预计完成时间</t>
  </si>
  <si>
    <t xml:space="preserve">实际完成时间</t>
  </si>
  <si>
    <t xml:space="preserve">状态</t>
  </si>
  <si>
    <t xml:space="preserve">备注</t>
  </si>
  <si>
    <t xml:space="preserve">性能测试方案梳理</t>
  </si>
  <si>
    <t xml:space="preserve">性能接口和生产指标梳理，及压测的目标TPS评估</t>
  </si>
  <si>
    <t xml:space="preserve">郭焰、邓家骏</t>
  </si>
  <si>
    <t xml:space="preserve"> </t>
  </si>
  <si>
    <t xml:space="preserve">性能测试方案评审</t>
  </si>
  <si>
    <t xml:space="preserve">产品、开发、测试、运维以进行联合评审</t>
  </si>
  <si>
    <t xml:space="preserve">梁玉娇、梁志伟、钱能才、郭焰、邓家骏</t>
  </si>
  <si>
    <t xml:space="preserve">第一次性能测试实施</t>
  </si>
  <si>
    <t xml:space="preserve">1. 压测环境、数据准备，脚本编写和调试</t>
  </si>
  <si>
    <t xml:space="preserve">邓家骏</t>
  </si>
  <si>
    <t xml:space="preserve">4. 执行压测，开发、运维配合压测过程中监控</t>
  </si>
  <si>
    <t xml:space="preserve">邓家骏、梁志伟、钱能才</t>
  </si>
  <si>
    <t xml:space="preserve">性能分析和调优</t>
  </si>
  <si>
    <t xml:space="preserve">1. 针对压测结果，对不满足业务指标的接口进行分析，并给出优化方案</t>
  </si>
  <si>
    <t xml:space="preserve">梁志伟、钱能才</t>
  </si>
  <si>
    <t xml:space="preserve">2. 完成性能调优</t>
  </si>
  <si>
    <t xml:space="preserve">第二次压测</t>
  </si>
  <si>
    <t xml:space="preserve">执行调优后第二次压测</t>
  </si>
  <si>
    <t xml:space="preserve">整理测试报告</t>
  </si>
  <si>
    <t xml:space="preserve">按模板整理并输出测试报告</t>
  </si>
  <si>
    <t xml:space="preserve">序号</t>
  </si>
  <si>
    <t xml:space="preserve">APP接口名称</t>
  </si>
  <si>
    <t xml:space="preserve">APP接口</t>
  </si>
  <si>
    <t xml:space="preserve">第三方归属</t>
  </si>
  <si>
    <t xml:space="preserve">TSP接口</t>
  </si>
  <si>
    <t xml:space="preserve">中台</t>
  </si>
  <si>
    <t xml:space="preserve">高德地图</t>
  </si>
  <si>
    <t xml:space="preserve">星河</t>
  </si>
  <si>
    <t xml:space="preserve">实名平台</t>
  </si>
  <si>
    <t xml:space="preserve">展厅</t>
  </si>
  <si>
    <t xml:space="preserve">蓝牙</t>
  </si>
  <si>
    <t xml:space="preserve">大数据</t>
  </si>
  <si>
    <t xml:space="preserve">CDP</t>
  </si>
  <si>
    <t xml:space="preserve">涉及的APP服务</t>
  </si>
  <si>
    <t xml:space="preserve">经过APP的数据库</t>
  </si>
  <si>
    <t xml:space="preserve">确认人</t>
  </si>
  <si>
    <t xml:space="preserve">涉及的TSP服务</t>
  </si>
  <si>
    <t xml:space="preserve">备注</t>
  </si>
  <si>
    <t xml:space="preserve">生产QPS</t>
  </si>
  <si>
    <t xml:space="preserve">目标QPS（日常峰值的3倍）
备注：26年QPS峰值处于春节期间，2634</t>
  </si>
  <si>
    <t xml:space="preserve">TPS标准方差(5%)</t>
  </si>
  <si>
    <t xml:space="preserve">平均响应时间</t>
  </si>
  <si>
    <t xml:space="preserve">P90的响应时间</t>
  </si>
  <si>
    <t xml:space="preserve">平均响应时间标准方差(5%)</t>
  </si>
  <si>
    <t xml:space="preserve">错误率</t>
  </si>
  <si>
    <t/>
    <r>
      <rPr>
        <u val="single"/>
        <color theme="10"/>
      </rPr>
      <t xml:space="preserve">带宽监控（APP到TSP）
</t>
    </r>
    <r>
      <rPr>
        <u val="single"/>
        <color theme="10"/>
      </rPr>
      <t xml:space="preserve">APP网关的弹性公网IP带宽使用率
</t>
    </r>
    <r>
      <rPr>
        <u val="single"/>
        <color theme="10"/>
      </rPr>
      <t xml:space="preserve">gmc-platform-access.gacicv.com带宽及4xx/5xx错误率
</t>
    </r>
    <r>
      <rPr>
        <u val="single"/>
        <color theme="10"/>
      </rPr>
      <t xml:space="preserve">tsp </t>
    </r>
  </si>
  <si>
    <t xml:space="preserve">应用服务器（CPU 内存 连接）使用率（TSP）</t>
  </si>
  <si>
    <t xml:space="preserve">应用服务器CPU，内存，磁盘I/O使用率，nginx两台统计4xx/5xx</t>
  </si>
  <si>
    <t xml:space="preserve">数据库服务器CPU，慢查询，磁盘I/O使用率,</t>
  </si>
  <si>
    <t xml:space="preserve">获取车辆位置</t>
  </si>
  <si>
    <t xml:space="preserve">/vehicle/v2/findCarLocation</t>
  </si>
  <si>
    <t xml:space="preserve">TSP</t>
  </si>
  <si>
    <t xml:space="preserve">gacmotor-vehicle-control</t>
  </si>
  <si>
    <t xml:space="preserve">否</t>
  </si>
  <si>
    <t xml:space="preserve">梁志伟</t>
  </si>
  <si>
    <t xml:space="preserve">&lt;200ms</t>
  </si>
  <si>
    <t xml:space="preserve">&lt;0.01%</t>
  </si>
  <si>
    <t xml:space="preserve">&lt;70%</t>
  </si>
  <si>
    <t xml:space="preserve">&lt;80%</t>
  </si>
  <si>
    <t xml:space="preserve">CPU使用率低于20%
内存低于30%
io低于5%
nginx无错误</t>
  </si>
  <si>
    <t xml:space="preserve">CPU使用率低于2%
漫查询 0
io低于5%</t>
  </si>
  <si>
    <t xml:space="preserve">获取车况数据</t>
  </si>
  <si>
    <t xml:space="preserve">/vehicleCondition/getVehicleStatus</t>
  </si>
  <si>
    <t xml:space="preserve">查询授权用户是否授权车辆位置</t>
  </si>
  <si>
    <t xml:space="preserve">获取备车档案最近一次执行成功执行时间</t>
  </si>
  <si>
    <t xml:space="preserve">/standbyVehicle/v1/user/oks/configs/lastExecute</t>
  </si>
  <si>
    <t xml:space="preserve">获取ota升级信息</t>
  </si>
  <si>
    <t xml:space="preserve">/vehicle/ota/upgrade/info</t>
  </si>
  <si>
    <t xml:space="preserve">艾拉比</t>
  </si>
  <si>
    <t xml:space="preserve">车辆信息</t>
  </si>
  <si>
    <t xml:space="preserve">/personalCenter/getCarInfo</t>
  </si>
  <si>
    <t xml:space="preserve">gacmotor-vehicle-app
gacmotor-mancar-ms</t>
  </si>
  <si>
    <t xml:space="preserve">全局通知接口小红点</t>
  </si>
  <si>
    <t xml:space="preserve">/globalNotice/v2/findAll</t>
  </si>
  <si>
    <t xml:space="preserve">无</t>
  </si>
  <si>
    <t xml:space="preserve">查询人车关系</t>
  </si>
  <si>
    <t xml:space="preserve">获取车辆能力集</t>
  </si>
  <si>
    <t xml:space="preserve">/vehicleCondition/getCapability</t>
  </si>
  <si>
    <t xml:space="preserve">查询banner列表</t>
  </si>
  <si>
    <t xml:space="preserve">/v1/banner/selectList</t>
  </si>
  <si>
    <t xml:space="preserve">查询车辆是否有告警信息</t>
  </si>
  <si>
    <t xml:space="preserve">/vehicle/carWarnInfo</t>
  </si>
  <si>
    <t xml:space="preserve">查询用户信息车辆信息</t>
  </si>
  <si>
    <t xml:space="preserve">获取选装包订单列表</t>
  </si>
  <si>
    <t xml:space="preserve">/invented/v1/order/getOptionalList</t>
  </si>
  <si>
    <t xml:space="preserve">查询告警信息</t>
  </si>
  <si>
    <t xml:space="preserve"> 获取默认车辆信息</t>
  </si>
  <si>
    <t xml:space="preserve">/vehicle/v1/queryDefaultCarByOneId</t>
  </si>
  <si>
    <t xml:space="preserve">初始化sdkInit</t>
  </si>
  <si>
    <t xml:space="preserve">/sdk/init</t>
  </si>
  <si>
    <t xml:space="preserve">因此接口同一个账号频繁调用会被锁定导致压测平均响应时间较长，经开发经理确认，此接口剔除不再压测</t>
  </si>
  <si>
    <t xml:space="preserve">查询用户协议状态</t>
  </si>
  <si>
    <t xml:space="preserve">/agreement/selectReadAgreement</t>
  </si>
  <si>
    <t xml:space="preserve">查询皮肤配置</t>
  </si>
  <si>
    <t xml:space="preserve">/vehicleCondition/getSkinConfigure</t>
  </si>
  <si>
    <t xml:space="preserve">/thirdparty-app/api/icv/queryIcvServiceByVin</t>
  </si>
  <si>
    <t xml:space="preserve">车控挑战码V2</t>
  </si>
  <si>
    <t xml:space="preserve">/vehicleControl/v2/challengeCode</t>
  </si>
  <si>
    <t/>
    <r>
      <rPr>
        <u val="single"/>
        <color theme="10"/>
      </rPr>
      <t>http://ipaas-in-dev.gacmotor.com/APP/CDP/D2210</t>
    </r>
  </si>
  <si>
    <t xml:space="preserve">车控统一接口V2</t>
  </si>
  <si>
    <t xml:space="preserve">/vehicleControl/v2/control</t>
  </si>
  <si>
    <t xml:space="preserve">根据vin查询车辆访问域名路由</t>
  </si>
  <si>
    <t xml:space="preserve">/vehicle/v1/getRouteByVin</t>
  </si>
  <si>
    <t xml:space="preserve">车控轮询v3</t>
  </si>
  <si>
    <t xml:space="preserve">/vehicleControl/v3/pollAccessResponse</t>
  </si>
  <si>
    <t xml:space="preserve">PIN码校验</t>
  </si>
  <si>
    <t xml:space="preserve">/personalCenter/verifyPinCode</t>
  </si>
  <si>
    <t xml:space="preserve">获取A09DK-SDK插件登录凭证</t>
  </si>
  <si>
    <t xml:space="preserve">/bluetooth/getUserTicket</t>
  </si>
  <si>
    <t xml:space="preserve">序号</t>
  </si>
  <si>
    <t xml:space="preserve">步骤名称</t>
  </si>
  <si>
    <t xml:space="preserve">备注</t>
  </si>
  <si>
    <t xml:space="preserve">操作人</t>
  </si>
  <si>
    <t xml:space="preserve">运维开启监控，监控压测接口的响应时间及错误码</t>
  </si>
  <si>
    <t xml:space="preserve">运维开启监控，观察各项指标是否正常</t>
  </si>
  <si>
    <t xml:space="preserve">运维</t>
  </si>
  <si>
    <t xml:space="preserve">进入服务器，启动执行脚本</t>
  </si>
  <si>
    <t xml:space="preserve">测试</t>
  </si>
  <si>
    <t xml:space="preserve">打开locust地址，设置user，开始压测，观察响应时间及错误码</t>
  </si>
  <si>
    <t xml:space="preserve">第1分钟，设置user，将QPS设为预期QPS的1/5左右，观察压测面板指标是否正常，异常则暂停测试，排查原因</t>
  </si>
  <si>
    <t xml:space="preserve">修改user，继续压测，观察响应时间及错误码</t>
  </si>
  <si>
    <t xml:space="preserve">第2分钟，设置user，将QPS设为预期QPS的2/5左右，观察压测面板指标是否正常，异常则暂停测试，排查原因</t>
  </si>
  <si>
    <t xml:space="preserve">第3分钟，设置user，将QPS设为预期QPS的3/5左右，观察压测面板指标是否正常，异常则暂停测试，排查原因</t>
  </si>
  <si>
    <t xml:space="preserve">第4分钟，设置user，将QPS设为预期QPS的4/5左右，观察压测面板指标是否正常，异常则暂停测试，排查原因</t>
  </si>
  <si>
    <t xml:space="preserve">第5分钟，设置user，将QPS设为预期QPS，观察压测面板指标是否正常，异常则暂停测试，排查原因</t>
  </si>
  <si>
    <t xml:space="preserve">不修改user，继续压测，观察响应时间及错误码</t>
  </si>
  <si>
    <t xml:space="preserve">第6-8分钟，设置user，将QPS设为预期QPS，观察压测面板指标是否正常，异常则暂停测试，排查原因</t>
  </si>
  <si>
    <t xml:space="preserve">在locust页面，停止压测脚本，在locust面板页面截图，下载压测报告，按接口/场景分别保存</t>
  </si>
  <si>
    <t xml:space="preserve">进入服务器，关闭执行脚本</t>
  </si>
  <si>
    <t xml:space="preserve">记录压测接口至接口压测结论</t>
  </si>
  <si>
    <t xml:space="preserve">接口压测结论sheet页</t>
  </si>
  <si>
    <t xml:space="preserve">重复步骤2-9，直至压测完成</t>
  </si>
  <si>
    <t xml:space="preserve">序号</t>
  </si>
  <si>
    <t xml:space="preserve">接口名称</t>
  </si>
  <si>
    <t xml:space="preserve">接口url</t>
  </si>
  <si>
    <t xml:space="preserve">压测环境</t>
  </si>
  <si>
    <t xml:space="preserve">是否需要挡板</t>
  </si>
  <si>
    <t xml:space="preserve">是否已完成挡板</t>
  </si>
  <si>
    <t xml:space="preserve">日期</t>
  </si>
  <si>
    <t xml:space="preserve">压测开始时间</t>
  </si>
  <si>
    <t xml:space="preserve">压测结束时间</t>
  </si>
  <si>
    <t xml:space="preserve">压测时长(分钟)</t>
  </si>
  <si>
    <t xml:space="preserve">压测执行截图</t>
  </si>
  <si>
    <t xml:space="preserve">目标压测并发数</t>
  </si>
  <si>
    <t xml:space="preserve">实际压测并发数</t>
  </si>
  <si>
    <t xml:space="preserve">生产目前QPS</t>
  </si>
  <si>
    <t xml:space="preserve">目标QPS（生产峰值的3倍）
</t>
  </si>
  <si>
    <t xml:space="preserve">实际QPS（峰值）</t>
  </si>
  <si>
    <t xml:space="preserve">实际QPS截图</t>
  </si>
  <si>
    <t xml:space="preserve">TPS截图</t>
  </si>
  <si>
    <t xml:space="preserve">请求耗时截图</t>
  </si>
  <si>
    <t xml:space="preserve">总请求数</t>
  </si>
  <si>
    <t xml:space="preserve">平均耗时（ms）
</t>
  </si>
  <si>
    <t xml:space="preserve">错误数</t>
  </si>
  <si>
    <t xml:space="preserve">app-cpu</t>
  </si>
  <si>
    <t xml:space="preserve">app-内存</t>
  </si>
  <si>
    <t xml:space="preserve">app-io</t>
  </si>
  <si>
    <t xml:space="preserve">数据库-MySql</t>
  </si>
  <si>
    <t xml:space="preserve">数据库-MongoDB</t>
  </si>
  <si>
    <t xml:space="preserve">数据库-Redis</t>
  </si>
  <si>
    <t xml:space="preserve">app-带宽</t>
  </si>
  <si>
    <t xml:space="preserve">TSP-cpu</t>
  </si>
  <si>
    <t xml:space="preserve">TSP-内存</t>
  </si>
  <si>
    <t xml:space="preserve">是否通过</t>
  </si>
  <si>
    <t xml:space="preserve">结果分析</t>
  </si>
  <si>
    <t xml:space="preserve">处理方案</t>
  </si>
  <si>
    <t xml:space="preserve">获取车辆位置</t>
  </si>
  <si>
    <t xml:space="preserve">/vehicle/v2/findCarLocation</t>
  </si>
  <si>
    <t xml:space="preserve">生产环境</t>
  </si>
  <si>
    <t xml:space="preserve">不需要</t>
  </si>
  <si>
    <t xml:space="preserve">压测通过</t>
  </si>
  <si>
    <t xml:space="preserve">获取车况数据</t>
  </si>
  <si>
    <t xml:space="preserve">/vehicleCondition/getVehicleStatus</t>
  </si>
  <si>
    <t xml:space="preserve">获取备车档案最近一次执行成功执行时间</t>
  </si>
  <si>
    <t xml:space="preserve">/standbyVehicle/v1/user/oks/configs/lastExecute</t>
  </si>
  <si>
    <t xml:space="preserve">获取ota升级信息</t>
  </si>
  <si>
    <t xml:space="preserve">/vehicle/ota/upgrade/info</t>
  </si>
  <si>
    <t xml:space="preserve">车辆信息</t>
  </si>
  <si>
    <t xml:space="preserve">/personalCenter/getCarInfo</t>
  </si>
  <si>
    <t xml:space="preserve">全局通知接口小红点</t>
  </si>
  <si>
    <t xml:space="preserve">/globalNotice/v2/findAll</t>
  </si>
  <si>
    <t xml:space="preserve">获取车辆能力集</t>
  </si>
  <si>
    <t xml:space="preserve">/vehicleCondition/getCapability</t>
  </si>
  <si>
    <t xml:space="preserve">查询banner列表</t>
  </si>
  <si>
    <t xml:space="preserve">/v1/banner/selectList</t>
  </si>
  <si>
    <t xml:space="preserve">查询车辆是否有告警信息</t>
  </si>
  <si>
    <t xml:space="preserve">/vehicle/carWarnInfo</t>
  </si>
  <si>
    <t xml:space="preserve">获取选装包订单列表</t>
  </si>
  <si>
    <t xml:space="preserve">/invented/v1/order/getOptionalList</t>
  </si>
  <si>
    <t xml:space="preserve"> 获取默认车辆信息</t>
  </si>
  <si>
    <t xml:space="preserve">/vehicle/v1/queryDefaultCarByOneId</t>
  </si>
  <si>
    <t xml:space="preserve">查询用户协议状态</t>
  </si>
  <si>
    <t xml:space="preserve">/agreement/selectReadAgreement</t>
  </si>
  <si>
    <t xml:space="preserve">查询皮肤配置</t>
  </si>
  <si>
    <t xml:space="preserve">/vehicleCondition/getSkinConfigure</t>
  </si>
  <si>
    <t xml:space="preserve">车控挑战码V2</t>
  </si>
  <si>
    <t xml:space="preserve">/vehicleControl/v2/challengeCode</t>
  </si>
  <si>
    <t xml:space="preserve">根据vin查询车辆访问域名路由</t>
  </si>
  <si>
    <t xml:space="preserve">/vehicle/v1/getRouteByVin</t>
  </si>
  <si>
    <t xml:space="preserve">PIN码校验</t>
  </si>
  <si>
    <t xml:space="preserve">/personalCenter/verifyPinCode</t>
  </si>
  <si>
    <t xml:space="preserve">获取A09DK-SDK插件登录凭证</t>
  </si>
  <si>
    <t xml:space="preserve">/bluetooth/getUserTicket</t>
  </si>
  <si>
    <t xml:space="preserve">序号</t>
  </si>
  <si>
    <t xml:space="preserve">接口名称</t>
  </si>
  <si>
    <t xml:space="preserve">接口url</t>
  </si>
  <si>
    <t xml:space="preserve">压测环境</t>
  </si>
  <si>
    <t xml:space="preserve">是否需要挡板</t>
  </si>
  <si>
    <t xml:space="preserve">是否已完成挡板</t>
  </si>
  <si>
    <t xml:space="preserve">日期</t>
  </si>
  <si>
    <t xml:space="preserve">压测开始时间</t>
  </si>
  <si>
    <t xml:space="preserve">压测结束时间</t>
  </si>
  <si>
    <t xml:space="preserve">压测时长(分钟)</t>
  </si>
  <si>
    <t xml:space="preserve">压测执行截图</t>
  </si>
  <si>
    <t xml:space="preserve">压测并发数</t>
  </si>
  <si>
    <t xml:space="preserve">生产目前TPS</t>
  </si>
  <si>
    <t/>
    <r>
      <rPr>
        <b val="true"/>
        <i val="false"/>
        <strike val="false"/>
        <sz val="12"/>
        <color rgb="FF000000"/>
      </rPr>
      <t>目标</t>
    </r>
    <r>
      <rPr>
        <b val="true"/>
        <i val="false"/>
        <strike val="false"/>
        <sz val="12"/>
        <color rgb="FF000000"/>
      </rPr>
      <t xml:space="preserve">TPS（生产峰值的3倍）
</t>
    </r>
  </si>
  <si>
    <t xml:space="preserve">实际TPS</t>
  </si>
  <si>
    <t xml:space="preserve">实际TPS截图</t>
  </si>
  <si>
    <t xml:space="preserve">总请求数</t>
  </si>
  <si>
    <t/>
    <r>
      <rPr>
        <b val="true"/>
        <i val="false"/>
        <strike val="false"/>
        <sz val="12"/>
        <color rgb="FF000000"/>
      </rPr>
      <t>平均耗时（</t>
    </r>
    <r>
      <rPr>
        <b val="true"/>
        <i val="false"/>
        <strike val="false"/>
        <sz val="12"/>
        <color rgb="FF000000"/>
      </rPr>
      <t xml:space="preserve">ms）
</t>
    </r>
    <r>
      <rPr>
        <b val="true"/>
        <i val="false"/>
        <strike val="false"/>
        <sz val="12"/>
        <color rgb="FFFF0000"/>
      </rPr>
      <t>备注：响应时间目标小于等于200ms</t>
    </r>
  </si>
  <si>
    <t xml:space="preserve">错误数</t>
  </si>
  <si>
    <t xml:space="preserve">app-cpu</t>
  </si>
  <si>
    <t xml:space="preserve">app-内存</t>
  </si>
  <si>
    <t xml:space="preserve">app-io</t>
  </si>
  <si>
    <t xml:space="preserve">数据库</t>
  </si>
  <si>
    <t xml:space="preserve">app-带宽</t>
  </si>
  <si>
    <t xml:space="preserve">TSP-cpu</t>
  </si>
  <si>
    <t xml:space="preserve">TSP-内存</t>
  </si>
  <si>
    <t xml:space="preserve">是否通过</t>
  </si>
  <si>
    <t xml:space="preserve">结果分析</t>
  </si>
  <si>
    <t xml:space="preserve">处理方案</t>
  </si>
  <si>
    <t xml:space="preserve">获取车辆位置</t>
  </si>
  <si>
    <t xml:space="preserve">/vehicle/v2/findCarLocation</t>
  </si>
  <si>
    <t xml:space="preserve">预发布环境</t>
  </si>
  <si>
    <t xml:space="preserve">需要</t>
  </si>
  <si>
    <t xml:space="preserve">是</t>
  </si>
  <si>
    <t xml:space="preserve">获取车况数据</t>
  </si>
  <si>
    <t xml:space="preserve">/vehicleCondition/getVehicleStatus</t>
  </si>
  <si>
    <t xml:space="preserve">获取备车档案最近一次执行成功执行时间</t>
  </si>
  <si>
    <t xml:space="preserve">/standbyVehicle/v1/user/oks/configs/lastExecute</t>
  </si>
  <si>
    <t xml:space="preserve">获取ota升级信息</t>
  </si>
  <si>
    <t xml:space="preserve">/vehicle/ota/upgrade/info</t>
  </si>
  <si>
    <t xml:space="preserve">车辆信息</t>
  </si>
  <si>
    <t xml:space="preserve">/personalCenter/getCarInfo</t>
  </si>
  <si>
    <t xml:space="preserve">全局通知接口小红点</t>
  </si>
  <si>
    <t xml:space="preserve">/globalNotice/v2/findAll</t>
  </si>
  <si>
    <t xml:space="preserve">获取车辆能力集</t>
  </si>
  <si>
    <t xml:space="preserve">/vehicleCondition/getCapability</t>
  </si>
  <si>
    <t xml:space="preserve">查询banner列表</t>
  </si>
  <si>
    <t xml:space="preserve">/v1/banner/selectList</t>
  </si>
  <si>
    <t xml:space="preserve">查询车辆是否有告警信息</t>
  </si>
  <si>
    <t xml:space="preserve">/vehicle/carWarnInfo</t>
  </si>
  <si>
    <t xml:space="preserve">获取选装包订单列表</t>
  </si>
  <si>
    <t xml:space="preserve">/invented/v1/order/getOptionalList</t>
  </si>
  <si>
    <t xml:space="preserve"> 获取默认车辆信息</t>
  </si>
  <si>
    <t xml:space="preserve">/vehicle/v1/queryDefaultCarByOneId</t>
  </si>
  <si>
    <t xml:space="preserve">初始化sdkInit</t>
  </si>
  <si>
    <t xml:space="preserve">/sdk/init</t>
  </si>
  <si>
    <t xml:space="preserve">查询用户协议状态</t>
  </si>
  <si>
    <t xml:space="preserve">/agreement/selectReadAgreement</t>
  </si>
  <si>
    <t xml:space="preserve">/agreement/selectReadAgreementByUser</t>
  </si>
  <si>
    <t xml:space="preserve">查询皮肤配置</t>
  </si>
  <si>
    <t xml:space="preserve">/vehicleCondition/getSkinConfigure</t>
  </si>
  <si>
    <t xml:space="preserve">小组件请求车辆位置</t>
  </si>
  <si>
    <t xml:space="preserve">/vehicleCondition/getVehicleStatus/mini</t>
  </si>
  <si>
    <t xml:space="preserve">车控挑战码V2</t>
  </si>
  <si>
    <t xml:space="preserve">/vehicleControl/v2/challengeCode</t>
  </si>
  <si>
    <t xml:space="preserve">车控统一接口V2</t>
  </si>
  <si>
    <t xml:space="preserve">/vehicleControl/v2/control</t>
  </si>
  <si>
    <t xml:space="preserve">根据vin查询车辆访问域名路由</t>
  </si>
  <si>
    <t xml:space="preserve">/vehicle/v1/getRouteByVin</t>
  </si>
  <si>
    <t xml:space="preserve">车控轮询v3</t>
  </si>
  <si>
    <t xml:space="preserve">/vehicleControl/v3/pollAccessResponse</t>
  </si>
  <si>
    <t xml:space="preserve">PIN码校验</t>
  </si>
  <si>
    <t xml:space="preserve">/personalCenter/verifyPinCode</t>
  </si>
  <si>
    <t xml:space="preserve">获取A09DK-SDK插件登录凭证</t>
  </si>
  <si>
    <t xml:space="preserve">/bluetooth/getUserTicket</t>
  </si>
  <si>
    <t xml:space="preserve">序号</t>
  </si>
  <si>
    <t xml:space="preserve">接口名称</t>
  </si>
  <si>
    <t xml:space="preserve">接口url</t>
  </si>
  <si>
    <t xml:space="preserve">压测环境</t>
  </si>
  <si>
    <t xml:space="preserve">压测开始时间</t>
  </si>
  <si>
    <t xml:space="preserve">压测结束时间</t>
  </si>
  <si>
    <t xml:space="preserve">压测时长</t>
  </si>
  <si>
    <t xml:space="preserve">压测执行截图</t>
  </si>
  <si>
    <t xml:space="preserve">压测并发数</t>
  </si>
  <si>
    <t xml:space="preserve">混合压测单接口目标请求数</t>
  </si>
  <si>
    <t xml:space="preserve">生产总QPS峰值</t>
  </si>
  <si>
    <t/>
    <r>
      <rPr>
        <b val="true"/>
        <i val="false"/>
        <strike val="false"/>
        <sz val="12"/>
        <color/>
      </rPr>
      <t>压测目标总Q</t>
    </r>
    <r>
      <rPr>
        <b val="true"/>
        <i val="false"/>
        <strike val="false"/>
        <sz val="12"/>
        <color rgb="FF000000"/>
      </rPr>
      <t>PS</t>
    </r>
  </si>
  <si>
    <t xml:space="preserve">压测实际QPS</t>
  </si>
  <si>
    <t xml:space="preserve">实际QPS截图</t>
  </si>
  <si>
    <t xml:space="preserve">总请求数</t>
  </si>
  <si>
    <t/>
    <r>
      <rPr>
        <b val="true"/>
        <i val="false"/>
        <strike val="false"/>
        <sz val="12"/>
        <color rgb="FF000000"/>
      </rPr>
      <t xml:space="preserve">平均耗时（ms）
</t>
    </r>
    <r>
      <rPr>
        <b val="false"/>
        <i val="false"/>
        <strike val="false"/>
        <sz val="10"/>
        <color/>
      </rPr>
      <t>&lt;200ms</t>
    </r>
  </si>
  <si>
    <t xml:space="preserve">错误数</t>
  </si>
  <si>
    <t xml:space="preserve">app-cpu</t>
  </si>
  <si>
    <t xml:space="preserve">app-内存</t>
  </si>
  <si>
    <t xml:space="preserve">app-io</t>
  </si>
  <si>
    <t xml:space="preserve">数据库</t>
  </si>
  <si>
    <t xml:space="preserve">app-带宽</t>
  </si>
  <si>
    <t xml:space="preserve">TSP-cpu</t>
  </si>
  <si>
    <t xml:space="preserve">TSP-内存</t>
  </si>
  <si>
    <t xml:space="preserve">是否通过</t>
  </si>
  <si>
    <t xml:space="preserve">结果分析</t>
  </si>
  <si>
    <t xml:space="preserve">处理方案</t>
  </si>
  <si>
    <t xml:space="preserve">获取车辆位置</t>
  </si>
  <si>
    <t xml:space="preserve">/vehicle/v2/findCarLocation</t>
  </si>
  <si>
    <t xml:space="preserve">生产环境</t>
  </si>
  <si>
    <t xml:space="preserve">获取车况数据</t>
  </si>
  <si>
    <t xml:space="preserve">/vehicleCondition/getVehicleStatus</t>
  </si>
  <si>
    <t xml:space="preserve">获取备车档案最近一次执行成功执行时间</t>
  </si>
  <si>
    <t xml:space="preserve">/standbyVehicle/v1/user/oks/configs/lastExecute</t>
  </si>
  <si>
    <t xml:space="preserve">获取ota升级信息</t>
  </si>
  <si>
    <t xml:space="preserve">/vehicle/ota/upgrade/info</t>
  </si>
  <si>
    <t xml:space="preserve">车辆信息</t>
  </si>
  <si>
    <t xml:space="preserve">/personalCenter/getCarInfo</t>
  </si>
  <si>
    <t xml:space="preserve">全局通知接口小红点</t>
  </si>
  <si>
    <t xml:space="preserve">/globalNotice/v2/findAll</t>
  </si>
  <si>
    <t xml:space="preserve">获取车辆能力集</t>
  </si>
  <si>
    <t xml:space="preserve">/vehicleCondition/getCapability</t>
  </si>
  <si>
    <t xml:space="preserve">查询banner列表</t>
  </si>
  <si>
    <t xml:space="preserve">/v1/banner/selectList</t>
  </si>
  <si>
    <t xml:space="preserve">查询车辆是否有告警信息</t>
  </si>
  <si>
    <t xml:space="preserve">/vehicle/carWarnInfo</t>
  </si>
  <si>
    <t xml:space="preserve">获取选装包订单列表</t>
  </si>
  <si>
    <t xml:space="preserve">/invented/v1/order/getOptionalList</t>
  </si>
  <si>
    <t xml:space="preserve"> 获取默认车辆信息</t>
  </si>
  <si>
    <t xml:space="preserve">/vehicle/v1/queryDefaultCarByOneId</t>
  </si>
  <si>
    <t xml:space="preserve">查询用户协议状态</t>
  </si>
  <si>
    <t xml:space="preserve">/agreement/selectReadAgreement</t>
  </si>
  <si>
    <t xml:space="preserve">查询皮肤配置</t>
  </si>
  <si>
    <t xml:space="preserve">/vehicleCondition/getSkinConfigure</t>
  </si>
  <si>
    <t xml:space="preserve">车控挑战码V2</t>
  </si>
  <si>
    <t xml:space="preserve">/vehicleControl/v2/challengeCode</t>
  </si>
  <si>
    <t xml:space="preserve">根据vin查询车辆访问域名路由</t>
  </si>
  <si>
    <t xml:space="preserve">/vehicle/v1/getRouteByVin</t>
  </si>
  <si>
    <t xml:space="preserve">PIN码校验</t>
  </si>
  <si>
    <t xml:space="preserve">/personalCenter/verifyPinCode</t>
  </si>
  <si>
    <t xml:space="preserve">获取A09DK-SDK插件登录凭证</t>
  </si>
  <si>
    <t xml:space="preserve">/bluetooth/getUserTicket</t>
  </si>
  <si>
    <t xml:space="preserve">序号</t>
  </si>
  <si>
    <t xml:space="preserve">问题事项</t>
  </si>
  <si>
    <t xml:space="preserve">解决方案</t>
  </si>
  <si>
    <t xml:space="preserve">序号</t>
  </si>
  <si>
    <t xml:space="preserve">接口名称</t>
  </si>
  <si>
    <t xml:space="preserve">接口</t>
  </si>
  <si>
    <t xml:space="preserve">目标QPS</t>
  </si>
  <si>
    <t xml:space="preserve">日期</t>
  </si>
  <si>
    <t xml:space="preserve">是否通过</t>
  </si>
  <si>
    <t xml:space="preserve">备注</t>
  </si>
  <si>
    <t xml:space="preserve">获取车辆位置</t>
  </si>
  <si>
    <t xml:space="preserve">/vehicle/v2/findCarLocation</t>
  </si>
  <si>
    <t xml:space="preserve">压测通过</t>
  </si>
  <si>
    <t xml:space="preserve">获取车况数据</t>
  </si>
  <si>
    <t xml:space="preserve">/vehicleCondition/getVehicleStatus</t>
  </si>
  <si>
    <t xml:space="preserve">获取备车档案最近一次执行成功执行时间</t>
  </si>
  <si>
    <t xml:space="preserve">/standbyVehicle/v1/user/oks/configs/lastExecute</t>
  </si>
  <si>
    <t xml:space="preserve">获取ota升级信息</t>
  </si>
  <si>
    <t xml:space="preserve">/vehicle/ota/upgrade/info</t>
  </si>
  <si>
    <t xml:space="preserve">车辆信息</t>
  </si>
  <si>
    <t xml:space="preserve">/personalCenter/getCarInfo</t>
  </si>
  <si>
    <t xml:space="preserve">全局通知接口小红点</t>
  </si>
  <si>
    <t xml:space="preserve">/globalNotice/v2/findAll</t>
  </si>
  <si>
    <t xml:space="preserve">获取车辆能力集</t>
  </si>
  <si>
    <t xml:space="preserve">/vehicleCondition/getCapability</t>
  </si>
  <si>
    <t xml:space="preserve">查询banner列表</t>
  </si>
  <si>
    <t xml:space="preserve">/v1/banner/selectList</t>
  </si>
  <si>
    <t xml:space="preserve">查询车辆是否有告警信息</t>
  </si>
  <si>
    <t xml:space="preserve">/vehicle/carWarnInfo</t>
  </si>
  <si>
    <t xml:space="preserve">获取选装包订单列表</t>
  </si>
  <si>
    <t xml:space="preserve">/invented/v1/order/getOptionalList</t>
  </si>
  <si>
    <t xml:space="preserve"> 获取默认车辆信息</t>
  </si>
  <si>
    <t xml:space="preserve">/vehicle/v1/queryDefaultCarByOneId</t>
  </si>
  <si>
    <t xml:space="preserve">查询用户协议状态</t>
  </si>
  <si>
    <t xml:space="preserve">/agreement/selectReadAgreement</t>
  </si>
  <si>
    <t xml:space="preserve">查询皮肤配置</t>
  </si>
  <si>
    <t xml:space="preserve">/vehicleCondition/getSkinConfigure</t>
  </si>
  <si>
    <t xml:space="preserve">车控挑战码V2</t>
  </si>
  <si>
    <t xml:space="preserve">/vehicleControl/v2/challengeCode</t>
  </si>
  <si>
    <t xml:space="preserve">根据vin查询车辆访问域名路由</t>
  </si>
  <si>
    <t xml:space="preserve">/vehicle/v1/getRouteByVin</t>
  </si>
  <si>
    <t xml:space="preserve">PIN码校验</t>
  </si>
  <si>
    <t xml:space="preserve">/personalCenter/verifyPinCode</t>
  </si>
  <si>
    <t xml:space="preserve">获取A09DK-SDK插件登录凭证</t>
  </si>
  <si>
    <t xml:space="preserve">/bluetooth/getUserTicket</t>
  </si>
  <si>
    <t xml:space="preserve">序号</t>
  </si>
  <si>
    <t xml:space="preserve">接口名称</t>
  </si>
  <si>
    <t xml:space="preserve">接口</t>
  </si>
  <si>
    <t xml:space="preserve">目标QPS</t>
  </si>
  <si>
    <t xml:space="preserve">日期</t>
  </si>
  <si>
    <t xml:space="preserve">是否通过</t>
  </si>
  <si>
    <t xml:space="preserve">备注</t>
  </si>
  <si>
    <t xml:space="preserve">获取车辆位置</t>
  </si>
  <si>
    <t xml:space="preserve">/vehicle/v2/findCarLocation</t>
  </si>
  <si>
    <t xml:space="preserve">压测通过</t>
  </si>
  <si>
    <t xml:space="preserve">获取车况数据</t>
  </si>
  <si>
    <t xml:space="preserve">/vehicleCondition/getVehicleStatus</t>
  </si>
  <si>
    <t xml:space="preserve">获取备车档案最近一次执行成功执行时间</t>
  </si>
  <si>
    <t xml:space="preserve">/standbyVehicle/v1/user/oks/configs/lastExecute</t>
  </si>
  <si>
    <t xml:space="preserve">获取ota升级信息</t>
  </si>
  <si>
    <t xml:space="preserve">/vehicle/ota/upgrade/info</t>
  </si>
  <si>
    <t xml:space="preserve">车辆信息</t>
  </si>
  <si>
    <t xml:space="preserve">/personalCenter/getCarInfo</t>
  </si>
  <si>
    <t xml:space="preserve">全局通知接口小红点</t>
  </si>
  <si>
    <t xml:space="preserve">/globalNotice/v2/findAll</t>
  </si>
  <si>
    <t xml:space="preserve">获取车辆能力集</t>
  </si>
  <si>
    <t xml:space="preserve">/vehicleCondition/getCapability</t>
  </si>
  <si>
    <t xml:space="preserve">查询banner列表</t>
  </si>
  <si>
    <t xml:space="preserve">/v1/banner/selectList</t>
  </si>
  <si>
    <t xml:space="preserve">查询车辆是否有告警信息</t>
  </si>
  <si>
    <t xml:space="preserve">/vehicle/carWarnInfo</t>
  </si>
  <si>
    <t xml:space="preserve">获取选装包订单列表</t>
  </si>
  <si>
    <t xml:space="preserve">/invented/v1/order/getOptionalList</t>
  </si>
  <si>
    <t xml:space="preserve"> 获取默认车辆信息</t>
  </si>
  <si>
    <t xml:space="preserve">/vehicle/v1/queryDefaultCarByOneId</t>
  </si>
  <si>
    <t xml:space="preserve">查询用户协议状态</t>
  </si>
  <si>
    <t xml:space="preserve">/agreement/selectReadAgreement</t>
  </si>
  <si>
    <t xml:space="preserve">查询皮肤配置</t>
  </si>
  <si>
    <t xml:space="preserve">/vehicleCondition/getSkinConfigure</t>
  </si>
  <si>
    <t xml:space="preserve">车控挑战码V2</t>
  </si>
  <si>
    <t xml:space="preserve">/vehicleControl/v2/challengeCode</t>
  </si>
  <si>
    <t xml:space="preserve">根据vin查询车辆访问域名路由</t>
  </si>
  <si>
    <t xml:space="preserve">/vehicle/v1/getRouteByVin</t>
  </si>
  <si>
    <t xml:space="preserve">PIN码校验</t>
  </si>
  <si>
    <t xml:space="preserve">/personalCenter/verifyPinCode</t>
  </si>
  <si>
    <t xml:space="preserve">获取A09DK-SDK插件登录凭证</t>
  </si>
  <si>
    <t xml:space="preserve">/bluetooth/getUserTicket</t>
  </si>
  <si>
    <t xml:space="preserve">url</t>
  </si>
  <si>
    <t xml:space="preserve">method</t>
  </si>
  <si>
    <t xml:space="preserve">调用次数</t>
  </si>
  <si>
    <t xml:space="preserve">平均响应时间(ms)</t>
  </si>
  <si>
    <t xml:space="preserve">错误数</t>
  </si>
  <si>
    <t xml:space="preserve">最大并发</t>
  </si>
  <si>
    <t xml:space="preserve">P95响应时间(ms)</t>
  </si>
  <si>
    <t xml:space="preserve">比重</t>
  </si>
  <si>
    <t xml:space="preserve">/vehicle/v2/findCarLocation</t>
  </si>
  <si>
    <t xml:space="preserve">POST</t>
  </si>
  <si>
    <t xml:space="preserve">/vehicleCondition/getVehicleStatus</t>
  </si>
  <si>
    <t xml:space="preserve">/standbyVehicle/v1/user/oks/configs/lastExecute</t>
  </si>
  <si>
    <t xml:space="preserve">/vehicle/ota/upgrade/info</t>
  </si>
  <si>
    <t xml:space="preserve">/personalCenter/getCarInfo</t>
  </si>
  <si>
    <t xml:space="preserve">/globalNotice/v2/findAll</t>
  </si>
  <si>
    <t xml:space="preserve">/vehicleCondition/getCapability</t>
  </si>
  <si>
    <t xml:space="preserve">/v1/banner/selectList</t>
  </si>
  <si>
    <t xml:space="preserve">/vehicle/carWarnInfo</t>
  </si>
  <si>
    <t xml:space="preserve">/invented/v1/order/getOptionalList</t>
  </si>
  <si>
    <t xml:space="preserve">/vehicle/v1/queryDefaultCarByOneId</t>
  </si>
  <si>
    <t xml:space="preserve">/sdk/init</t>
  </si>
  <si>
    <t xml:space="preserve">/agreement/selectReadAgreement</t>
  </si>
  <si>
    <t xml:space="preserve">/vehicleCondition/getSkinConfigure</t>
  </si>
  <si>
    <t xml:space="preserve">/vehicleControl/v2/challengeCode</t>
  </si>
  <si>
    <t xml:space="preserve">/vehicleControl/v2/control</t>
  </si>
  <si>
    <t xml:space="preserve">/vehicle/v1/getRouteByVin</t>
  </si>
  <si>
    <t xml:space="preserve">/vehicleControl/v3/pollAccessResponse</t>
  </si>
  <si>
    <t xml:space="preserve">/personalCenter/verifyPinCode</t>
  </si>
  <si>
    <t xml:space="preserve">/bluetooth/getUserTicket</t>
  </si>
  <si>
    <t xml:space="preserve">1-获取车辆位置-/vehicle/v2/findCarLocation</t>
  </si>
  <si>
    <t xml:space="preserve">2-获取车况数据-/vehicleCondition/getVehicleStatus</t>
  </si>
  <si>
    <t xml:space="preserve">3-获取备车档案最近一次执行成功执行时间-lastExecute</t>
  </si>
  <si>
    <t xml:space="preserve">4-获取ota升级信息-/ota/upgrade/info</t>
  </si>
  <si>
    <t xml:space="preserve">5-车辆信息-/personalCenter/getCarInfo</t>
  </si>
  <si>
    <t xml:space="preserve">6-获取车辆能力集-vehicleCondition/getCapability</t>
  </si>
  <si>
    <t xml:space="preserve">7-获取选装包订单列表-/gacmotor-vehicle-app/invented/v1/order/getOptionalList</t>
  </si>
  <si>
    <t xml:space="preserve">11-全局通知接口小红点-/globalNotice/v2/findAll</t>
  </si>
  <si>
    <t xml:space="preserve">12-查询banner列表-v1/banner/selectList</t>
  </si>
  <si>
    <t xml:space="preserve">13-查询车辆是否有告警信息-/vehicle/carWarnInfo</t>
  </si>
  <si>
    <t xml:space="preserve">14-获取默认车辆信息-/vehicle/v1/queryDefaultCarByOneId</t>
  </si>
  <si>
    <t xml:space="preserve">15-查询用户协议状态-/agreement/selectReadAgreement</t>
  </si>
  <si>
    <t xml:space="preserve">16-查询皮肤配置-/vehicleCondition/getSkinConfigure</t>
  </si>
  <si>
    <t xml:space="preserve">17-车控挑战码V2-gacmotor-vehicle-app/vehicleControl/v2/challengeCode</t>
  </si>
  <si>
    <t xml:space="preserve">18-根据vin查询车辆访问域名路由-/vehicle/v1/getRouteByVin</t>
  </si>
  <si>
    <t xml:space="preserve">19-PIN码校验-/personalCenter/verifyPinCode</t>
  </si>
  <si>
    <t xml:space="preserve">20-获取A09DK-SDK插件登录凭证-/bluetooth/getUserTicket</t>
  </si>
  <si>
    <t xml:space="preserve">获取车辆位置</t>
  </si>
  <si>
    <t xml:space="preserve">获取车况数据</t>
  </si>
  <si>
    <t xml:space="preserve">获取备车档案最近一次执行成功执行时间</t>
  </si>
  <si>
    <t xml:space="preserve">获取ota升级信息</t>
  </si>
  <si>
    <t xml:space="preserve">车辆信息</t>
  </si>
  <si>
    <t xml:space="preserve">全局通知接口小红点</t>
  </si>
  <si>
    <t xml:space="preserve">获取车辆能力集</t>
  </si>
  <si>
    <t xml:space="preserve">查询banner列表</t>
  </si>
  <si>
    <t xml:space="preserve">查询车辆是否有告警信息</t>
  </si>
  <si>
    <t xml:space="preserve">获取选装包订单列表</t>
  </si>
  <si>
    <t xml:space="preserve"> 获取默认车辆信息</t>
  </si>
  <si>
    <t xml:space="preserve">初始化sdkInit</t>
  </si>
  <si>
    <t xml:space="preserve">查询用户协议状态</t>
  </si>
  <si>
    <t xml:space="preserve">查询皮肤配置</t>
  </si>
  <si>
    <t xml:space="preserve">车控挑战码V2</t>
  </si>
  <si>
    <t xml:space="preserve">根据vin查询车辆访问域名路由</t>
  </si>
  <si>
    <t xml:space="preserve">PIN码校验</t>
  </si>
  <si>
    <t xml:space="preserve">获取A09DK-SDK插件登录凭证</t>
  </si>
  <si>
    <t xml:space="preserve"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</si>
</sst>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4" formatCode="m&quot;月&quot;d&quot;日&quot;"/>
    <numFmt numFmtId="165" formatCode="yyyy\-mm\-dd;@"/>
    <numFmt numFmtId="166" formatCode="0%"/>
    <numFmt numFmtId="167" formatCode="@"/>
    <numFmt numFmtId="168" formatCode="yyyy&quot;年&quot;m&quot;月&quot;d&quot;日&quot;"/>
    <numFmt numFmtId="169" formatCode="yyyy/MM/dd HH:mm:ss"/>
    <numFmt numFmtId="170" formatCode="yyyy/m/d\ h:mm:ss;@"/>
    <numFmt numFmtId="171" formatCode="yyyy/m/d h:mm"/>
    <numFmt numFmtId="172" formatCode="#,##0"/>
    <numFmt numFmtId="173" formatCode="@"/>
    <numFmt numFmtId="174" formatCode="yyyy&quot;年&quot;m&quot;月&quot;d&quot;日&quot;"/>
    <numFmt numFmtId="175" formatCode="yyyy/m/d\ h:mm:ss;@"/>
    <numFmt numFmtId="176" formatCode="0.0_);[Red]\(0.0\)"/>
    <numFmt numFmtId="177" formatCode="#,##0"/>
    <numFmt numFmtId="178" formatCode="0.00%"/>
    <numFmt numFmtId="179" formatCode="@"/>
    <numFmt numFmtId="180" formatCode="m/d/yy h:mm"/>
    <numFmt numFmtId="181" formatCode="0.00%"/>
    <numFmt numFmtId="182" formatCode="0.00_);\(0.00\)"/>
    <numFmt numFmtId="183" formatCode="@"/>
    <numFmt numFmtId="184" formatCode="#,##0"/>
    <numFmt numFmtId="185" formatCode="yyyy&quot;年&quot;m&quot;月&quot;d&quot;日&quot;"/>
    <numFmt numFmtId="186" formatCode="@"/>
    <numFmt numFmtId="187" formatCode="#,##0"/>
    <numFmt numFmtId="188" formatCode="yyyy&quot;年&quot;m&quot;月&quot;d&quot;日&quot;"/>
    <numFmt numFmtId="189" formatCode="0.00%"/>
  </numFmts>
  <fonts count="28"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u val="single"/>
      <sz val="12"/>
      <color rgb="FF0563C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u val="single"/>
      <sz val="9"/>
      <color rgb="FF0563C1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sz val="9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1"/>
      <color rgb="FF3D3D3D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333333"/>
      <name val="Calibri"/>
      <family val="2"/>
      <scheme val="minor"/>
    </font>
  </fonts>
  <fills count="2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DFA"/>
        <bgColor/>
      </patternFill>
    </fill>
    <fill>
      <patternFill patternType="solid">
        <fgColor rgb="FF00B0F0"/>
        <bgColor/>
      </patternFill>
    </fill>
    <fill>
      <patternFill patternType="solid">
        <fgColor rgb="FF92D050"/>
        <bgColor/>
      </patternFill>
    </fill>
    <fill>
      <patternFill patternType="solid">
        <fgColor rgb="FFFFC000"/>
        <bgColor/>
      </patternFill>
    </fill>
    <fill>
      <patternFill patternType="solid">
        <fgColor rgb="FFFFC60A"/>
        <bgColor/>
      </patternFill>
    </fill>
    <fill>
      <patternFill patternType="solid">
        <fgColor rgb="FFE2EFDA"/>
        <bgColor/>
      </patternFill>
    </fill>
    <fill>
      <patternFill patternType="solid">
        <fgColor rgb="FFF79646"/>
        <bgColor/>
      </patternFill>
    </fill>
    <fill>
      <patternFill patternType="solid">
        <fgColor rgb="FF00B050"/>
        <bgColor/>
      </patternFill>
    </fill>
    <fill>
      <patternFill patternType="solid">
        <fgColor rgb="FFE2EFDA"/>
        <bgColor/>
      </patternFill>
    </fill>
    <fill>
      <patternFill patternType="solid">
        <fgColor rgb="FFF79646"/>
        <bgColor/>
      </patternFill>
    </fill>
    <fill>
      <patternFill patternType="solid">
        <fgColor rgb="FF00B050"/>
        <bgColor/>
      </patternFill>
    </fill>
    <fill>
      <patternFill patternType="solid">
        <fgColor rgb="FFF79646"/>
        <bgColor/>
      </patternFill>
    </fill>
    <fill>
      <patternFill patternType="solid">
        <fgColor rgb="FF00B050"/>
        <bgColor/>
      </patternFill>
    </fill>
    <fill>
      <patternFill patternType="solid">
        <fgColor rgb="FFEBF2FA"/>
        <bgColor/>
      </patternFill>
    </fill>
    <fill>
      <patternFill patternType="solid">
        <fgColor rgb="FFFFF258"/>
        <bgColor/>
      </patternFill>
    </fill>
    <fill>
      <patternFill patternType="solid">
        <fgColor rgb="FFBFBFBF"/>
        <bgColor/>
      </patternFill>
    </fill>
    <fill>
      <patternFill patternType="solid">
        <fgColor rgb="FFF79646"/>
        <bgColor/>
      </patternFill>
    </fill>
    <fill>
      <patternFill patternType="solid">
        <fgColor rgb="FFF88825"/>
        <bgColor/>
      </patternFill>
    </fill>
    <fill>
      <patternFill patternType="solid">
        <fgColor rgb="FFF79646"/>
        <bgColor/>
      </patternFill>
    </fill>
    <fill>
      <patternFill patternType="solid">
        <fgColor rgb="FFF88825"/>
        <bgColor/>
      </patternFill>
    </fill>
    <fill>
      <patternFill patternType="solid">
        <fgColor rgb="FFFFF258"/>
        <bgColor/>
      </patternFill>
    </fill>
    <fill>
      <patternFill patternType="solid">
        <fgColor rgb="FFEBF2FA"/>
        <bgColor/>
      </patternFill>
    </fill>
    <fill>
      <patternFill patternType="solid">
        <fgColor rgb="FFBFBFBF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</fills>
  <borders count="6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2" fillId="3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2" fillId="0" fontId="4" numFmtId="0" xfId="0">
      <alignment vertical="center" wrapText="true"/>
    </xf>
    <xf applyAlignment="true" applyBorder="false" applyFill="false" applyFont="true" applyNumberFormat="true" applyProtection="false" borderId="2" fillId="0" fontId="4" numFmtId="165" xfId="0">
      <alignment horizontal="left" vertical="center" wrapText="true"/>
    </xf>
    <xf applyAlignment="true" applyBorder="false" applyFill="false" applyFont="true" applyNumberFormat="true" applyProtection="false" borderId="2" fillId="0" fontId="4" numFmtId="165" xfId="0">
      <alignment horizontal="left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false" applyFont="true" applyNumberFormat="true" applyProtection="false" borderId="2" fillId="0" fontId="4" numFmtId="165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true" applyProtection="false" borderId="4" fillId="0" fontId="4" numFmtId="165" xfId="0">
      <alignment horizontal="left" vertical="center" wrapText="true"/>
    </xf>
    <xf applyAlignment="true" applyBorder="false" applyFill="false" applyFont="true" applyNumberFormat="false" applyProtection="false" borderId="2" fillId="0" fontId="5" numFmtId="0" xfId="0">
      <alignment vertical="center" wrapText="true"/>
    </xf>
    <xf applyAlignment="true" applyBorder="false" applyFill="true" applyFont="true" applyNumberFormat="false" applyProtection="false" borderId="5" fillId="5" fontId="4" numFmtId="0" xfId="0">
      <alignment horizontal="center" vertical="center"/>
    </xf>
    <xf applyAlignment="true" applyBorder="false" applyFill="true" applyFont="true" applyNumberFormat="false" applyProtection="false" borderId="5" fillId="5" fontId="4" numFmtId="0" xfId="0">
      <alignment horizontal="left" vertical="center" wrapText="true"/>
    </xf>
    <xf applyAlignment="true" applyBorder="false" applyFill="true" applyFont="true" applyNumberFormat="false" applyProtection="false" borderId="6" fillId="5" fontId="4" numFmtId="0" xfId="0">
      <alignment horizontal="left" vertical="top"/>
    </xf>
    <xf applyAlignment="true" applyBorder="false" applyFill="true" applyFont="true" applyNumberFormat="false" applyProtection="false" borderId="5" fillId="5" fontId="6" numFmtId="0" xfId="0">
      <alignment horizontal="left" vertical="top"/>
    </xf>
    <xf applyAlignment="true" applyBorder="false" applyFill="true" applyFont="true" applyNumberFormat="false" applyProtection="false" borderId="5" fillId="5" fontId="4" numFmtId="0" xfId="0">
      <alignment horizontal="left" vertical="top" wrapText="true"/>
    </xf>
    <xf applyAlignment="true" applyBorder="false" applyFill="true" applyFont="true" applyNumberFormat="false" applyProtection="false" borderId="5" fillId="5" fontId="4" numFmtId="0" xfId="0">
      <alignment horizontal="left" vertical="top"/>
    </xf>
    <xf applyAlignment="true" applyBorder="false" applyFill="true" applyFont="true" applyNumberFormat="false" applyProtection="false" borderId="6" fillId="5" fontId="7" numFmtId="0" xfId="0">
      <alignment horizontal="left" vertical="top" wrapText="true"/>
    </xf>
    <xf applyAlignment="true" applyBorder="false" applyFill="true" applyFont="true" applyNumberFormat="false" applyProtection="false" borderId="5" fillId="6" fontId="7" numFmtId="0" xfId="0">
      <alignment horizontal="left" vertical="center" wrapText="true"/>
    </xf>
    <xf applyAlignment="true" applyBorder="false" applyFill="true" applyFont="true" applyNumberFormat="false" applyProtection="false" borderId="5" fillId="5" fontId="7" numFmtId="0" xfId="0">
      <alignment horizontal="left" vertical="top" wrapText="true"/>
    </xf>
    <xf applyAlignment="true" applyBorder="false" applyFill="true" applyFont="true" applyNumberFormat="false" applyProtection="false" borderId="5" fillId="6" fontId="7" numFmtId="0" xfId="0">
      <alignment horizontal="left" vertical="top" wrapText="true"/>
    </xf>
    <xf applyAlignment="true" applyBorder="false" applyFill="true" applyFont="true" applyNumberFormat="false" applyProtection="false" borderId="5" fillId="5" fontId="8" numFmtId="0" xfId="0">
      <alignment horizontal="left" vertical="top" wrapText="true"/>
    </xf>
    <xf applyAlignment="true" applyBorder="false" applyFill="true" applyFont="true" applyNumberFormat="false" applyProtection="false" borderId="5" fillId="5" fontId="7" numFmtId="0" xfId="0">
      <alignment horizontal="left" vertical="top" wrapText="true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9" numFmtId="0" xfId="0">
      <alignment horizontal="left" vertical="center"/>
    </xf>
    <xf applyAlignment="true" applyBorder="false" applyFill="false" applyFont="true" applyNumberFormat="false" applyProtection="false" borderId="8" fillId="0" fontId="10" numFmtId="0" xfId="0">
      <alignment horizontal="left" vertical="center"/>
    </xf>
    <xf applyAlignment="true" applyBorder="false" applyFill="false" applyFont="true" applyNumberFormat="false" applyProtection="false" borderId="9" fillId="0" fontId="1" numFmtId="0" xfId="0">
      <alignment horizontal="left" vertical="top"/>
    </xf>
    <xf applyAlignment="true" applyBorder="false" applyFill="false" applyFont="true" applyNumberFormat="false" applyProtection="false" borderId="5" fillId="0" fontId="1" numFmtId="0" xfId="0">
      <alignment horizontal="left" vertical="top"/>
    </xf>
    <xf applyAlignment="true" applyBorder="false" applyFill="false" applyFont="true" applyNumberFormat="false" applyProtection="false" borderId="5" fillId="0" fontId="1" numFmtId="0" xfId="0">
      <alignment horizontal="left" vertical="top" wrapText="true"/>
    </xf>
    <xf applyAlignment="true" applyBorder="false" applyFill="false" applyFont="true" applyNumberFormat="false" applyProtection="false" borderId="10" fillId="0" fontId="1" numFmtId="0" xfId="0">
      <alignment horizontal="left" vertical="top" wrapText="true"/>
    </xf>
    <xf applyAlignment="true" applyBorder="false" applyFill="true" applyFont="true" applyNumberFormat="false" applyProtection="false" borderId="11" fillId="7" fontId="11" numFmtId="0" xfId="0">
      <alignment horizontal="center" vertical="center"/>
    </xf>
    <xf applyAlignment="true" applyBorder="false" applyFill="false" applyFont="true" applyNumberFormat="true" applyProtection="false" borderId="5" fillId="0" fontId="1" numFmtId="166" xfId="0">
      <alignment horizontal="left" vertical="top" wrapText="true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true" applyProtection="false" borderId="5" fillId="0" fontId="1" numFmtId="166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7" fillId="0" fontId="12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left" vertical="center"/>
    </xf>
    <xf applyAlignment="true" applyBorder="false" applyFill="false" applyFont="true" applyNumberFormat="false" applyProtection="false" borderId="13" fillId="0" fontId="1" numFmtId="0" xfId="0">
      <alignment horizontal="left" vertical="top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left" vertical="top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false" applyFont="true" applyNumberFormat="true" applyProtection="false" borderId="13" fillId="0" fontId="1" numFmtId="166" xfId="0">
      <alignment horizontal="left" vertical="center"/>
    </xf>
    <xf applyAlignment="true" applyBorder="false" applyFill="false" applyFont="true" applyNumberFormat="true" applyProtection="false" borderId="6" fillId="0" fontId="1" numFmtId="166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16" fillId="0" fontId="12" numFmtId="0" xfId="0">
      <alignment horizontal="left" vertical="center"/>
    </xf>
    <xf applyAlignment="true" applyBorder="false" applyFill="false" applyFont="true" applyNumberFormat="false" applyProtection="false" borderId="17" fillId="0" fontId="1" numFmtId="0" xfId="0">
      <alignment horizontal="left" vertical="top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left" vertical="top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false" applyFont="true" applyNumberFormat="true" applyProtection="false" borderId="17" fillId="0" fontId="1" numFmtId="166" xfId="0">
      <alignment horizontal="left" vertical="center"/>
    </xf>
    <xf applyAlignment="true" applyBorder="false" applyFill="false" applyFont="true" applyNumberFormat="true" applyProtection="false" borderId="15" fillId="0" fontId="1" numFmtId="166" xfId="0">
      <alignment horizontal="left" vertical="center"/>
    </xf>
    <xf applyAlignment="true" applyBorder="false" applyFill="false" applyFont="true" applyNumberFormat="false" applyProtection="false" borderId="15" fillId="0" fontId="1" numFmtId="0" xfId="0">
      <alignment horizontal="left" vertical="center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false" applyFont="true" applyNumberFormat="false" applyProtection="false" borderId="15" fillId="0" fontId="1" numFmtId="0" xfId="0">
      <alignment vertical="center" wrapText="true"/>
    </xf>
    <xf applyAlignment="true" applyBorder="false" applyFill="false" applyFont="true" applyNumberFormat="false" applyProtection="false" borderId="5" fillId="0" fontId="13" numFmtId="0" xfId="0">
      <alignment horizontal="center" vertical="center"/>
    </xf>
    <xf applyAlignment="true" applyBorder="false" applyFill="false" applyFont="true" applyNumberFormat="false" applyProtection="false" borderId="16" fillId="0" fontId="14" numFmtId="0" xfId="0">
      <alignment horizontal="left" vertical="center"/>
    </xf>
    <xf applyAlignment="true" applyBorder="false" applyFill="false" applyFont="true" applyNumberFormat="false" applyProtection="false" borderId="8" fillId="0" fontId="15" numFmtId="0" xfId="0">
      <alignment horizontal="left" vertical="center"/>
    </xf>
    <xf applyAlignment="true" applyBorder="false" applyFill="false" applyFont="true" applyNumberFormat="false" applyProtection="false" borderId="17" fillId="0" fontId="13" numFmtId="0" xfId="0">
      <alignment horizontal="left" vertical="top"/>
    </xf>
    <xf applyAlignment="true" applyBorder="false" applyFill="false" applyFont="true" applyNumberFormat="false" applyProtection="false" borderId="15" fillId="0" fontId="13" numFmtId="0" xfId="0">
      <alignment vertical="center"/>
    </xf>
    <xf applyAlignment="true" applyBorder="false" applyFill="false" applyFont="true" applyNumberFormat="false" applyProtection="false" borderId="15" fillId="0" fontId="13" numFmtId="0" xfId="0">
      <alignment horizontal="center" vertical="center"/>
    </xf>
    <xf applyAlignment="true" applyBorder="false" applyFill="false" applyFont="true" applyNumberFormat="false" applyProtection="false" borderId="15" fillId="0" fontId="13" numFmtId="0" xfId="0">
      <alignment horizontal="left" vertical="top"/>
    </xf>
    <xf applyAlignment="true" applyBorder="false" applyFill="false" applyFont="true" applyNumberFormat="false" applyProtection="false" borderId="18" fillId="0" fontId="13" numFmtId="0" xfId="0">
      <alignment vertical="center"/>
    </xf>
    <xf applyAlignment="true" applyBorder="false" applyFill="true" applyFont="true" applyNumberFormat="false" applyProtection="false" borderId="11" fillId="7" fontId="16" numFmtId="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true" applyProtection="false" borderId="17" fillId="0" fontId="13" numFmtId="166" xfId="0">
      <alignment horizontal="left" vertical="center"/>
    </xf>
    <xf applyAlignment="true" applyBorder="false" applyFill="false" applyFont="true" applyNumberFormat="true" applyProtection="false" borderId="15" fillId="0" fontId="13" numFmtId="166" xfId="0">
      <alignment horizontal="left" vertical="center"/>
    </xf>
    <xf applyAlignment="true" applyBorder="false" applyFill="false" applyFont="true" applyNumberFormat="false" applyProtection="false" borderId="15" fillId="0" fontId="13" numFmtId="0" xfId="0">
      <alignment horizontal="left" vertical="center"/>
    </xf>
    <xf applyAlignment="true" applyBorder="false" applyFill="false" applyFont="true" applyNumberFormat="false" applyProtection="false" borderId="15" fillId="0" fontId="13" numFmtId="0" xfId="0">
      <alignment vertical="center" wrapText="true"/>
    </xf>
    <xf applyAlignment="true" applyBorder="false" applyFill="false" applyFont="true" applyNumberFormat="false" applyProtection="false" borderId="15" fillId="0" fontId="13" numFmtId="0" xfId="0">
      <alignment vertical="center" wrapText="true"/>
    </xf>
    <xf applyAlignment="true" applyBorder="false" applyFill="false" applyFont="true" applyNumberFormat="false" applyProtection="false" borderId="15" fillId="0" fontId="18" numFmtId="0" xfId="0">
      <alignment vertical="center"/>
    </xf>
    <xf applyAlignment="true" applyBorder="false" applyFill="false" applyFont="true" applyNumberFormat="false" applyProtection="false" borderId="9" fillId="0" fontId="13" numFmtId="0" xfId="0">
      <alignment horizontal="left" vertical="top"/>
    </xf>
    <xf applyAlignment="true" applyBorder="false" applyFill="false" applyFont="true" applyNumberFormat="false" applyProtection="false" borderId="17" fillId="0" fontId="13" numFmtId="0" xfId="0">
      <alignment vertical="center"/>
    </xf>
    <xf applyAlignment="true" applyBorder="false" applyFill="false" applyFont="true" applyNumberFormat="false" applyProtection="false" borderId="16" fillId="0" fontId="9" numFmtId="0" xfId="0">
      <alignment horizontal="left" vertical="center"/>
    </xf>
    <xf applyAlignment="true" applyBorder="false" applyFill="false" applyFont="true" applyNumberFormat="false" applyProtection="false" borderId="16" fillId="0" fontId="19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19" fillId="8" fontId="3" numFmtId="167" xfId="0">
      <alignment horizontal="left" vertical="center" wrapText="true"/>
    </xf>
    <xf applyAlignment="true" applyBorder="false" applyFill="true" applyFont="true" applyNumberFormat="false" applyProtection="false" borderId="19" fillId="8" fontId="3" numFmtId="0" xfId="0">
      <alignment horizontal="left" vertical="center" wrapText="true"/>
    </xf>
    <xf applyAlignment="true" applyBorder="false" applyFill="true" applyFont="true" applyNumberFormat="true" applyProtection="false" borderId="19" fillId="8" fontId="3" numFmtId="167" xfId="0">
      <alignment horizontal="left" vertical="center" wrapText="true"/>
    </xf>
    <xf applyAlignment="true" applyBorder="false" applyFill="true" applyFont="true" applyNumberFormat="true" applyProtection="false" borderId="19" fillId="8" fontId="3" numFmtId="167" xfId="0">
      <alignment horizontal="center" vertical="center" wrapText="true"/>
    </xf>
    <xf applyAlignment="true" applyBorder="false" applyFill="true" applyFont="true" applyNumberFormat="true" applyProtection="false" borderId="19" fillId="8" fontId="20" numFmtId="167" xfId="0">
      <alignment horizontal="center" vertical="center" wrapText="true"/>
    </xf>
    <xf applyAlignment="true" applyBorder="false" applyFill="true" applyFont="true" applyNumberFormat="true" applyProtection="false" borderId="19" fillId="8" fontId="20" numFmtId="167" xfId="0">
      <alignment horizontal="left" vertical="center" wrapText="true"/>
    </xf>
    <xf applyAlignment="true" applyBorder="false" applyFill="true" applyFont="true" applyNumberFormat="true" applyProtection="false" borderId="20" fillId="9" fontId="3" numFmtId="167" xfId="0">
      <alignment horizontal="left" vertical="center" wrapText="true"/>
    </xf>
    <xf applyAlignment="true" applyBorder="false" applyFill="true" applyFont="true" applyNumberFormat="true" applyProtection="false" borderId="20" fillId="9" fontId="3" numFmtId="167" xfId="0">
      <alignment horizontal="left" vertical="center" wrapText="true"/>
    </xf>
    <xf applyAlignment="true" applyBorder="false" applyFill="false" applyFont="true" applyNumberFormat="false" applyProtection="false" borderId="21" fillId="0" fontId="1" numFmtId="0" xfId="0">
      <alignment horizontal="left" vertical="center"/>
    </xf>
    <xf applyAlignment="true" applyBorder="false" applyFill="false" applyFont="true" applyNumberFormat="false" applyProtection="false" borderId="22" fillId="0" fontId="9" numFmtId="0" xfId="0">
      <alignment horizontal="left" vertical="center"/>
    </xf>
    <xf applyAlignment="true" applyBorder="false" applyFill="false" applyFont="true" applyNumberFormat="false" applyProtection="false" borderId="23" fillId="0" fontId="10" numFmtId="0" xfId="0">
      <alignment horizontal="left" vertical="center"/>
    </xf>
    <xf applyAlignment="true" applyBorder="false" applyFill="false" applyFont="true" applyNumberFormat="false" applyProtection="false" borderId="21" fillId="0" fontId="4" numFmtId="0" xfId="0">
      <alignment horizontal="left" vertical="center"/>
    </xf>
    <xf applyAlignment="true" applyBorder="false" applyFill="false" applyFont="true" applyNumberFormat="true" applyProtection="false" borderId="21" fillId="0" fontId="1" numFmtId="168" xfId="0">
      <alignment horizontal="left" vertical="center"/>
    </xf>
    <xf applyAlignment="true" applyBorder="false" applyFill="false" applyFont="true" applyNumberFormat="true" applyProtection="false" borderId="21" fillId="0" fontId="4" numFmtId="169" xfId="0">
      <alignment horizontal="left" vertical="center"/>
    </xf>
    <xf applyAlignment="true" applyBorder="false" applyFill="false" applyFont="true" applyNumberFormat="true" applyProtection="false" borderId="21" fillId="0" fontId="1" numFmtId="167" xfId="0">
      <alignment horizontal="left" vertical="center" wrapText="true"/>
    </xf>
    <xf applyAlignment="true" applyBorder="false" applyFill="false" applyFont="true" applyNumberFormat="true" applyProtection="false" borderId="21" fillId="0" fontId="1" numFmtId="170" xfId="0">
      <alignment horizontal="left" vertical="center" wrapText="true"/>
    </xf>
    <xf applyAlignment="true" applyBorder="false" applyFill="false" applyFont="true" applyNumberFormat="false" applyProtection="false" borderId="24" fillId="0" fontId="1" numFmtId="0" xfId="0">
      <alignment horizontal="left" vertical="center" wrapText="true"/>
    </xf>
    <xf applyAlignment="true" applyBorder="false" applyFill="true" applyFont="true" applyNumberFormat="false" applyProtection="false" borderId="25" fillId="10" fontId="11" numFmtId="0" xfId="0">
      <alignment horizontal="center" vertical="center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false" applyFont="true" applyNumberFormat="true" applyProtection="false" borderId="25" fillId="0" fontId="1" numFmtId="171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25" fillId="0" fontId="4" numFmtId="172" xfId="0">
      <alignment horizontal="left" vertical="center"/>
    </xf>
    <xf applyAlignment="true" applyBorder="false" applyFill="false" applyFont="true" applyNumberFormat="true" applyProtection="false" borderId="25" fillId="0" fontId="1" numFmtId="172" xfId="0">
      <alignment horizontal="left" vertical="center"/>
    </xf>
    <xf applyAlignment="true" applyBorder="false" applyFill="false" applyFont="true" applyNumberFormat="false" applyProtection="false" borderId="25" fillId="0" fontId="21" numFmtId="0" xfId="0">
      <alignment horizontal="left" vertical="center" wrapText="true"/>
    </xf>
    <xf applyAlignment="true" applyBorder="false" applyFill="false" applyFont="true" applyNumberFormat="false" applyProtection="false" borderId="25" fillId="0" fontId="1" numFmtId="0" xfId="0">
      <alignment horizontal="left" vertical="center" wrapText="true"/>
    </xf>
    <xf applyAlignment="true" applyBorder="false" applyFill="false" applyFont="true" applyNumberFormat="false" applyProtection="false" borderId="23" fillId="0" fontId="11" numFmtId="0" xfId="0">
      <alignment horizontal="left" vertical="center" wrapText="true"/>
    </xf>
    <xf applyAlignment="true" applyBorder="false" applyFill="false" applyFont="true" applyNumberFormat="false" applyProtection="false" borderId="26" fillId="0" fontId="12" numFmtId="0" xfId="0">
      <alignment horizontal="left" vertical="center"/>
    </xf>
    <xf applyAlignment="true" applyBorder="false" applyFill="false" applyFont="true" applyNumberFormat="false" applyProtection="false" borderId="27" fillId="0" fontId="12" numFmtId="0" xfId="0">
      <alignment horizontal="left" vertical="center"/>
    </xf>
    <xf applyAlignment="true" applyBorder="false" applyFill="false" applyFont="true" applyNumberFormat="false" applyProtection="false" borderId="25" fillId="0" fontId="4" numFmtId="0" xfId="0">
      <alignment horizontal="left" vertical="center" wrapText="true"/>
    </xf>
    <xf applyAlignment="true" applyBorder="false" applyFill="false" applyFont="true" applyNumberFormat="false" applyProtection="false" borderId="25" fillId="0" fontId="4" numFmtId="0" xfId="0">
      <alignment horizontal="left" vertical="center" wrapText="true"/>
    </xf>
    <xf applyAlignment="true" applyBorder="false" applyFill="false" applyFont="true" applyNumberFormat="true" applyProtection="false" borderId="21" fillId="0" fontId="1" numFmtId="168" xfId="0">
      <alignment horizontal="left" vertical="center"/>
    </xf>
    <xf applyAlignment="true" applyBorder="false" applyFill="false" applyFont="true" applyNumberFormat="true" applyProtection="false" borderId="21" fillId="0" fontId="4" numFmtId="169" xfId="0">
      <alignment horizontal="left" vertical="center"/>
    </xf>
    <xf applyAlignment="true" applyBorder="false" applyFill="false" applyFont="true" applyNumberFormat="true" applyProtection="false" borderId="21" fillId="0" fontId="1" numFmtId="167" xfId="0">
      <alignment horizontal="left" vertical="center" wrapText="true"/>
    </xf>
    <xf applyAlignment="true" applyBorder="false" applyFill="false" applyFont="true" applyNumberFormat="true" applyProtection="false" borderId="21" fillId="0" fontId="1" numFmtId="170" xfId="0">
      <alignment horizontal="left" vertical="center" wrapText="true"/>
    </xf>
    <xf applyAlignment="true" applyBorder="false" applyFill="false" applyFont="true" applyNumberFormat="false" applyProtection="false" borderId="24" fillId="0" fontId="1" numFmtId="0" xfId="0">
      <alignment horizontal="left" vertical="center" wrapText="true"/>
    </xf>
    <xf applyAlignment="true" applyBorder="false" applyFill="false" applyFont="true" applyNumberFormat="false" applyProtection="false" borderId="25" fillId="0" fontId="11" numFmtId="0" xfId="0">
      <alignment horizontal="center" vertical="center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 wrapText="true"/>
    </xf>
    <xf applyAlignment="true" applyBorder="false" applyFill="false" applyFont="true" applyNumberFormat="false" applyProtection="false" borderId="25" fillId="0" fontId="1" numFmtId="0" xfId="0">
      <alignment horizontal="left" vertical="center"/>
    </xf>
    <xf applyAlignment="true" applyBorder="false" applyFill="false" applyFont="true" applyNumberFormat="true" applyProtection="false" borderId="25" fillId="0" fontId="1" numFmtId="172" xfId="0">
      <alignment horizontal="left" vertical="center"/>
    </xf>
    <xf applyAlignment="true" applyBorder="false" applyFill="false" applyFont="true" applyNumberFormat="true" applyProtection="false" borderId="25" fillId="0" fontId="21" numFmtId="172" xfId="0">
      <alignment horizontal="left" vertical="center"/>
    </xf>
    <xf applyAlignment="true" applyBorder="false" applyFill="false" applyFont="true" applyNumberFormat="false" applyProtection="false" borderId="25" fillId="0" fontId="4" numFmtId="0" xfId="0">
      <alignment horizontal="left" vertical="center" wrapText="true"/>
    </xf>
    <xf applyAlignment="true" applyBorder="false" applyFill="false" applyFont="true" applyNumberFormat="false" applyProtection="false" borderId="25" fillId="0" fontId="1" numFmtId="0" xfId="0">
      <alignment horizontal="left" vertical="center" wrapText="true"/>
    </xf>
    <xf applyAlignment="true" applyBorder="false" applyFill="false" applyFont="true" applyNumberFormat="true" applyProtection="false" borderId="25" fillId="0" fontId="1" numFmtId="172" xfId="0">
      <alignment horizontal="left" vertical="center" wrapText="true"/>
    </xf>
    <xf applyAlignment="true" applyBorder="false" applyFill="false" applyFont="true" applyNumberFormat="false" applyProtection="false" borderId="22" fillId="0" fontId="12" numFmtId="0" xfId="0">
      <alignment horizontal="left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left" vertical="center"/>
    </xf>
    <xf applyAlignment="true" applyBorder="false" applyFill="false" applyFont="true" applyNumberFormat="false" applyProtection="false" borderId="25" fillId="0" fontId="21" numFmtId="0" xfId="0">
      <alignment horizontal="left" vertical="center"/>
    </xf>
    <xf applyAlignment="true" applyBorder="false" applyFill="false" applyFont="true" applyNumberFormat="false" applyProtection="false" borderId="21" fillId="0" fontId="4" numFmtId="0" xfId="0">
      <alignment horizontal="left" vertical="center"/>
    </xf>
    <xf applyAlignment="true" applyBorder="false" applyFill="false" applyFont="true" applyNumberFormat="true" applyProtection="false" borderId="25" fillId="0" fontId="1" numFmtId="171" xfId="0">
      <alignment horizontal="center" vertical="center" wrapText="true"/>
    </xf>
    <xf applyAlignment="true" applyBorder="false" applyFill="false" applyFont="true" applyNumberFormat="false" applyProtection="false" borderId="23" fillId="0" fontId="11" numFmtId="0" xfId="0">
      <alignment horizontal="left" vertical="center" wrapText="true"/>
    </xf>
    <xf applyAlignment="true" applyBorder="false" applyFill="false" applyFont="true" applyNumberFormat="false" applyProtection="false" borderId="24" fillId="0" fontId="1" numFmtId="0" xfId="0">
      <alignment horizontal="left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false" applyFont="true" applyNumberFormat="false" applyProtection="false" borderId="23" fillId="0" fontId="11" numFmtId="0" xfId="0">
      <alignment horizontal="left" vertical="center" wrapText="true"/>
    </xf>
    <xf applyAlignment="true" applyBorder="false" applyFill="false" applyFont="true" applyNumberFormat="true" applyProtection="false" borderId="20" fillId="0" fontId="1" numFmtId="168" xfId="0">
      <alignment horizontal="left" vertical="center"/>
    </xf>
    <xf applyAlignment="true" applyBorder="false" applyFill="false" applyFont="true" applyNumberFormat="true" applyProtection="false" borderId="21" fillId="0" fontId="4" numFmtId="169" xfId="0">
      <alignment horizontal="left" vertical="center"/>
    </xf>
    <xf applyAlignment="true" applyBorder="false" applyFill="false" applyFont="true" applyNumberFormat="true" applyProtection="false" borderId="20" fillId="0" fontId="1" numFmtId="167" xfId="0">
      <alignment horizontal="left" vertical="center" wrapText="true"/>
    </xf>
    <xf applyAlignment="true" applyBorder="false" applyFill="false" applyFont="true" applyNumberFormat="false" applyProtection="false" borderId="20" fillId="0" fontId="1" numFmtId="0" xfId="0">
      <alignment horizontal="left" vertical="center"/>
    </xf>
    <xf applyAlignment="true" applyBorder="false" applyFill="false" applyFont="true" applyNumberFormat="false" applyProtection="false" borderId="28" fillId="0" fontId="1" numFmtId="0" xfId="0">
      <alignment horizontal="left" vertical="center"/>
    </xf>
    <xf applyAlignment="true" applyBorder="false" applyFill="false" applyFont="true" applyNumberFormat="false" applyProtection="false" borderId="29" fillId="0" fontId="12" numFmtId="0" xfId="0">
      <alignment horizontal="left" vertical="center"/>
    </xf>
    <xf applyAlignment="true" applyBorder="false" applyFill="false" applyFont="true" applyNumberFormat="false" applyProtection="false" borderId="24" fillId="0" fontId="4" numFmtId="0" xfId="0">
      <alignment horizontal="left" vertical="center"/>
    </xf>
    <xf applyAlignment="true" applyBorder="false" applyFill="false" applyFont="true" applyNumberFormat="true" applyProtection="false" borderId="25" fillId="0" fontId="1" numFmtId="168" xfId="0">
      <alignment horizontal="left" vertical="center"/>
    </xf>
    <xf applyAlignment="true" applyBorder="false" applyFill="false" applyFont="true" applyNumberFormat="true" applyProtection="false" borderId="25" fillId="0" fontId="1" numFmtId="167" xfId="0">
      <alignment horizontal="left" vertical="center" wrapText="true"/>
    </xf>
    <xf applyAlignment="true" applyBorder="false" applyFill="true" applyFont="true" applyNumberFormat="false" applyProtection="false" borderId="30" fillId="10" fontId="11" numFmtId="0" xfId="0">
      <alignment horizontal="center" vertical="center"/>
    </xf>
    <xf applyAlignment="true" applyBorder="false" applyFill="false" applyFont="true" applyNumberFormat="false" applyProtection="false" borderId="31" fillId="0" fontId="12" numFmtId="0" xfId="0">
      <alignment horizontal="left" vertical="center"/>
    </xf>
    <xf applyAlignment="true" applyBorder="false" applyFill="false" applyFont="true" applyNumberFormat="false" applyProtection="false" borderId="25" fillId="0" fontId="4" numFmtId="0" xfId="0">
      <alignment horizontal="left" vertical="center"/>
    </xf>
    <xf applyAlignment="true" applyBorder="false" applyFill="false" applyFont="true" applyNumberFormat="false" applyProtection="false" borderId="21" fillId="0" fontId="1" numFmtId="0" xfId="0">
      <alignment horizontal="left" vertical="center"/>
    </xf>
    <xf applyAlignment="true" applyBorder="false" applyFill="false" applyFont="true" applyNumberFormat="false" applyProtection="false" borderId="31" fillId="0" fontId="12" numFmtId="0" xfId="0">
      <alignment horizontal="left" vertical="center"/>
    </xf>
    <xf applyAlignment="true" applyBorder="false" applyFill="false" applyFont="true" applyNumberFormat="false" applyProtection="false" borderId="23" fillId="0" fontId="10" numFmtId="0" xfId="0">
      <alignment horizontal="left" vertical="center"/>
    </xf>
    <xf applyAlignment="true" applyBorder="false" applyFill="false" applyFont="true" applyNumberFormat="false" applyProtection="false" borderId="24" fillId="0" fontId="4" numFmtId="0" xfId="0">
      <alignment horizontal="left" vertical="center"/>
    </xf>
    <xf applyAlignment="true" applyBorder="false" applyFill="false" applyFont="true" applyNumberFormat="true" applyProtection="false" borderId="25" fillId="0" fontId="1" numFmtId="168" xfId="0">
      <alignment horizontal="left" vertical="center"/>
    </xf>
    <xf applyAlignment="true" applyBorder="false" applyFill="false" applyFont="true" applyNumberFormat="false" applyProtection="false" borderId="25" fillId="0" fontId="1" numFmtId="0" xfId="0">
      <alignment horizontal="left" vertical="center"/>
    </xf>
    <xf applyAlignment="true" applyBorder="false" applyFill="false" applyFont="true" applyNumberFormat="true" applyProtection="false" borderId="21" fillId="0" fontId="4" numFmtId="169" xfId="0">
      <alignment horizontal="left" vertical="center"/>
    </xf>
    <xf applyAlignment="true" applyBorder="false" applyFill="false" applyFont="true" applyNumberFormat="false" applyProtection="false" borderId="31" fillId="0" fontId="9" numFmtId="0" xfId="0">
      <alignment horizontal="left" vertical="center"/>
    </xf>
    <xf applyAlignment="true" applyBorder="false" applyFill="false" applyFont="true" applyNumberFormat="false" applyProtection="false" borderId="25" fillId="0" fontId="5" numFmtId="0" xfId="0">
      <alignment horizontal="left" vertical="center"/>
    </xf>
    <xf applyAlignment="true" applyBorder="false" applyFill="false" applyFont="true" applyNumberFormat="false" applyProtection="false" borderId="25" fillId="0" fontId="5" numFmtId="0" xfId="0">
      <alignment horizontal="left" vertical="center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false" applyFont="true" applyNumberFormat="true" applyProtection="false" borderId="25" fillId="0" fontId="5" numFmtId="171" xfId="0">
      <alignment horizontal="center" vertical="center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true" applyFont="true" applyNumberFormat="true" applyProtection="false" borderId="32" fillId="11" fontId="3" numFmtId="173" xfId="0">
      <alignment horizontal="left" vertical="top" wrapText="true"/>
    </xf>
    <xf applyAlignment="true" applyBorder="false" applyFill="true" applyFont="true" applyNumberFormat="false" applyProtection="false" borderId="32" fillId="11" fontId="3" numFmtId="0" xfId="0">
      <alignment horizontal="left" vertical="top" wrapText="true"/>
    </xf>
    <xf applyAlignment="true" applyBorder="false" applyFill="true" applyFont="true" applyNumberFormat="true" applyProtection="false" borderId="33" fillId="12" fontId="3" numFmtId="173" xfId="0">
      <alignment horizontal="left" vertical="top" wrapText="true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left" vertical="center" wrapText="true"/>
    </xf>
    <xf applyAlignment="true" applyBorder="false" applyFill="false" applyFont="true" applyNumberFormat="false" applyProtection="false" borderId="32" fillId="0" fontId="5" numFmtId="0" xfId="0">
      <alignment vertical="center"/>
    </xf>
    <xf applyAlignment="true" applyBorder="false" applyFill="false" applyFont="true" applyNumberFormat="false" applyProtection="false" borderId="32" fillId="0" fontId="4" numFmtId="0" xfId="0">
      <alignment horizontal="left" vertical="center"/>
    </xf>
    <xf applyAlignment="true" applyBorder="false" applyFill="false" applyFont="true" applyNumberFormat="true" applyProtection="false" borderId="32" fillId="0" fontId="1" numFmtId="174" xfId="0">
      <alignment horizontal="left" vertical="center"/>
    </xf>
    <xf applyAlignment="true" applyBorder="false" applyFill="false" applyFont="true" applyNumberFormat="true" applyProtection="false" borderId="32" fillId="0" fontId="1" numFmtId="175" xfId="0">
      <alignment horizontal="left" vertical="center" wrapText="true"/>
    </xf>
    <xf applyAlignment="true" applyBorder="false" applyFill="false" applyFont="true" applyNumberFormat="true" applyProtection="false" borderId="32" fillId="0" fontId="1" numFmtId="173" xfId="0">
      <alignment horizontal="center" vertical="center" wrapText="true"/>
    </xf>
    <xf applyAlignment="true" applyBorder="false" applyFill="false" applyFont="true" applyNumberFormat="true" applyProtection="false" borderId="32" fillId="0" fontId="1" numFmtId="175" xfId="0">
      <alignment horizontal="center" vertical="center" wrapText="true"/>
    </xf>
    <xf applyAlignment="true" applyBorder="false" applyFill="false" applyFont="true" applyNumberFormat="false" applyProtection="false" borderId="32" fillId="0" fontId="1" numFmtId="0" xfId="0">
      <alignment horizontal="center" vertical="center" wrapText="true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false" applyFont="true" applyNumberFormat="true" applyProtection="false" borderId="33" fillId="0" fontId="1" numFmtId="176" xfId="0">
      <alignment horizontal="center" vertical="center" wrapText="true"/>
    </xf>
    <xf applyAlignment="true" applyBorder="false" applyFill="false" applyFont="true" applyNumberFormat="true" applyProtection="false" borderId="32" fillId="0" fontId="4" numFmtId="177" xfId="0">
      <alignment horizontal="center" vertical="center"/>
    </xf>
    <xf applyAlignment="true" applyBorder="false" applyFill="false" applyFont="true" applyNumberFormat="true" applyProtection="false" borderId="32" fillId="0" fontId="1" numFmtId="177" xfId="0">
      <alignment horizontal="center" vertical="center"/>
    </xf>
    <xf applyAlignment="true" applyBorder="false" applyFill="false" applyFont="true" applyNumberFormat="true" applyProtection="false" borderId="33" fillId="0" fontId="1" numFmtId="178" xfId="0">
      <alignment vertical="center"/>
    </xf>
    <xf applyAlignment="true" applyBorder="false" applyFill="false" applyFont="true" applyNumberFormat="false" applyProtection="false" borderId="33" fillId="0" fontId="1" numFmtId="0" xfId="0">
      <alignment vertical="center"/>
    </xf>
    <xf applyAlignment="true" applyBorder="false" applyFill="false" applyFont="true" applyNumberFormat="false" applyProtection="false" borderId="32" fillId="0" fontId="4" numFmtId="0" xfId="0">
      <alignment horizontal="left" vertical="top" wrapText="true"/>
    </xf>
    <xf applyAlignment="true" applyBorder="false" applyFill="false" applyFont="true" applyNumberFormat="false" applyProtection="false" borderId="34" fillId="0" fontId="1" numFmtId="0" xfId="0">
      <alignment vertical="center"/>
    </xf>
    <xf applyAlignment="true" applyBorder="false" applyFill="false" applyFont="true" applyNumberFormat="false" applyProtection="false" borderId="32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 wrapText="true"/>
    </xf>
    <xf applyAlignment="true" applyBorder="false" applyFill="false" applyFont="true" applyNumberFormat="true" applyProtection="false" borderId="32" fillId="0" fontId="1" numFmtId="177" xfId="0">
      <alignment horizontal="center" vertical="center" wrapText="true"/>
    </xf>
    <xf applyAlignment="true" applyBorder="false" applyFill="false" applyFont="true" applyNumberFormat="false" applyProtection="false" borderId="32" fillId="0" fontId="1" numFmtId="0" xfId="0">
      <alignment horizontal="left" vertical="center"/>
    </xf>
    <xf applyAlignment="true" applyBorder="false" applyFill="false" applyFont="true" applyNumberFormat="false" applyProtection="false" borderId="32" fillId="0" fontId="1" numFmtId="0" xfId="0">
      <alignment vertical="center"/>
    </xf>
    <xf applyAlignment="true" applyBorder="false" applyFill="false" applyFont="true" applyNumberFormat="false" applyProtection="false" borderId="35" fillId="0" fontId="1" numFmtId="0" xfId="0">
      <alignment vertical="center"/>
    </xf>
    <xf applyAlignment="true" applyBorder="false" applyFill="false" applyFont="true" applyNumberFormat="false" applyProtection="false" borderId="36" fillId="0" fontId="1" numFmtId="0" xfId="0">
      <alignment vertical="center"/>
    </xf>
    <xf applyAlignment="true" applyBorder="false" applyFill="false" applyFont="true" applyNumberFormat="true" applyProtection="false" borderId="37" fillId="0" fontId="1" numFmtId="175" xfId="0">
      <alignment horizontal="left" vertical="center" wrapText="true"/>
    </xf>
    <xf applyAlignment="true" applyBorder="false" applyFill="false" applyFont="true" applyNumberFormat="true" applyProtection="false" borderId="37" fillId="0" fontId="1" numFmtId="173" xfId="0">
      <alignment horizontal="center" vertical="center" wrapText="true"/>
    </xf>
    <xf applyAlignment="true" applyBorder="false" applyFill="false" applyFont="true" applyNumberFormat="false" applyProtection="false" borderId="37" fillId="0" fontId="1" numFmtId="0" xfId="0">
      <alignment horizontal="center" vertical="center"/>
    </xf>
    <xf applyAlignment="true" applyBorder="false" applyFill="false" applyFont="true" applyNumberFormat="false" applyProtection="false" borderId="37" fillId="0" fontId="4" numFmtId="0" xfId="0">
      <alignment horizontal="left" vertical="top" wrapText="true"/>
    </xf>
    <xf applyAlignment="true" applyBorder="false" applyFill="false" applyFont="true" applyNumberFormat="false" applyProtection="false" borderId="37" fillId="0" fontId="4" numFmtId="0" xfId="0">
      <alignment horizontal="left" vertical="center"/>
    </xf>
    <xf applyAlignment="true" applyBorder="false" applyFill="false" applyFont="true" applyNumberFormat="true" applyProtection="false" borderId="37" fillId="0" fontId="1" numFmtId="174" xfId="0">
      <alignment horizontal="left" vertical="center"/>
    </xf>
    <xf applyAlignment="true" applyBorder="false" applyFill="false" applyFont="true" applyNumberFormat="false" applyProtection="false" borderId="38" fillId="0" fontId="1" numFmtId="0" xfId="0">
      <alignment vertical="center"/>
    </xf>
    <xf applyAlignment="true" applyBorder="false" applyFill="false" applyFont="true" applyNumberFormat="false" applyProtection="false" borderId="37" fillId="0" fontId="5" numFmtId="0" xfId="0">
      <alignment horizontal="center" vertical="center"/>
    </xf>
    <xf applyAlignment="true" applyBorder="false" applyFill="false" applyFont="true" applyNumberFormat="true" applyProtection="false" borderId="38" fillId="0" fontId="1" numFmtId="176" xfId="0">
      <alignment horizontal="center" vertical="center" wrapText="true"/>
    </xf>
    <xf applyAlignment="true" applyBorder="false" applyFill="false" applyFont="true" applyNumberFormat="true" applyProtection="false" borderId="32" fillId="0" fontId="1" numFmtId="176" xfId="0">
      <alignment horizontal="center" vertical="center" wrapText="true"/>
    </xf>
    <xf applyAlignment="true" applyBorder="false" applyFill="false" applyFont="true" applyNumberFormat="false" applyProtection="false" borderId="33" fillId="0" fontId="23" numFmtId="0" xfId="0">
      <alignment horizontal="center" vertical="center"/>
    </xf>
    <xf applyAlignment="true" applyBorder="false" applyFill="false" applyFont="true" applyNumberFormat="false" applyProtection="false" borderId="36" fillId="0" fontId="23" numFmtId="0" xfId="0">
      <alignment vertical="center"/>
    </xf>
    <xf applyAlignment="true" applyBorder="false" applyFill="false" applyFont="true" applyNumberFormat="false" applyProtection="false" borderId="32" fillId="0" fontId="24" numFmtId="0" xfId="0">
      <alignment vertical="center"/>
    </xf>
    <xf applyAlignment="true" applyBorder="false" applyFill="true" applyFont="true" applyNumberFormat="true" applyProtection="false" borderId="39" fillId="13" fontId="3" numFmtId="179" xfId="0">
      <alignment horizontal="center" vertical="top" wrapText="true"/>
    </xf>
    <xf applyAlignment="true" applyBorder="false" applyFill="true" applyFont="true" applyNumberFormat="true" applyProtection="false" borderId="39" fillId="13" fontId="3" numFmtId="179" xfId="0">
      <alignment horizontal="left" vertical="top" wrapText="true"/>
    </xf>
    <xf applyAlignment="true" applyBorder="false" applyFill="true" applyFont="true" applyNumberFormat="true" applyProtection="false" borderId="40" fillId="13" fontId="3" numFmtId="179" xfId="0">
      <alignment horizontal="left" vertical="top" wrapText="true"/>
    </xf>
    <xf applyAlignment="true" applyBorder="false" applyFill="true" applyFont="true" applyNumberFormat="true" applyProtection="false" borderId="40" fillId="13" fontId="3" numFmtId="179" xfId="0">
      <alignment horizontal="left" vertical="top" wrapText="true"/>
    </xf>
    <xf applyAlignment="true" applyBorder="false" applyFill="true" applyFont="true" applyNumberFormat="true" applyProtection="false" borderId="40" fillId="14" fontId="3" numFmtId="179" xfId="0">
      <alignment horizontal="left" vertical="top" wrapText="true"/>
    </xf>
    <xf applyAlignment="true" applyBorder="false" applyFill="false" applyFont="true" applyNumberFormat="false" applyProtection="false" borderId="39" fillId="0" fontId="1" numFmtId="0" xfId="0">
      <alignment horizontal="center" vertical="center"/>
    </xf>
    <xf applyAlignment="true" applyBorder="false" applyFill="false" applyFont="true" applyNumberFormat="false" applyProtection="false" borderId="41" fillId="0" fontId="9" numFmtId="0" xfId="0">
      <alignment horizontal="left" vertical="center"/>
    </xf>
    <xf applyAlignment="true" applyBorder="false" applyFill="false" applyFont="true" applyNumberFormat="false" applyProtection="false" borderId="42" fillId="0" fontId="10" numFmtId="0" xfId="0">
      <alignment horizontal="left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false" applyFont="true" applyNumberFormat="true" applyProtection="false" borderId="44" fillId="0" fontId="1" numFmtId="180" xfId="0">
      <alignment vertical="center"/>
    </xf>
    <xf applyAlignment="true" applyBorder="false" applyFill="false" applyFont="true" applyNumberFormat="false" applyProtection="false" borderId="44" fillId="0" fontId="1" numFmtId="0" xfId="0">
      <alignment vertical="center"/>
    </xf>
    <xf applyAlignment="true" applyBorder="false" applyFill="false" applyFont="true" applyNumberFormat="false" applyProtection="false" borderId="44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12" numFmtId="0" xfId="0">
      <alignment horizontal="center" vertical="center"/>
    </xf>
    <xf applyAlignment="true" applyBorder="false" applyFill="false" applyFont="true" applyNumberFormat="false" applyProtection="false" borderId="45" fillId="0" fontId="9" numFmtId="0" xfId="0">
      <alignment vertical="center"/>
    </xf>
    <xf applyAlignment="true" applyBorder="false" applyFill="false" applyFont="true" applyNumberFormat="false" applyProtection="false" borderId="45" fillId="0" fontId="12" numFmtId="0" xfId="0">
      <alignment horizontal="center" vertical="center"/>
    </xf>
    <xf applyAlignment="true" applyBorder="false" applyFill="false" applyFont="true" applyNumberFormat="false" applyProtection="false" borderId="46" fillId="0" fontId="1" numFmtId="0" xfId="0">
      <alignment horizontal="center" vertical="center"/>
    </xf>
    <xf applyAlignment="true" applyBorder="false" applyFill="false" applyFont="true" applyNumberFormat="false" applyProtection="false" borderId="43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25" numFmtId="0" xfId="0">
      <alignment horizontal="left" vertical="center" wrapText="true"/>
    </xf>
    <xf applyAlignment="true" applyBorder="false" applyFill="false" applyFont="true" applyNumberFormat="false" applyProtection="false" borderId="46" fillId="0" fontId="1" numFmtId="0" xfId="0">
      <alignment vertical="center"/>
    </xf>
    <xf applyAlignment="true" applyBorder="false" applyFill="true" applyFont="true" applyNumberFormat="false" applyProtection="false" borderId="47" fillId="15" fontId="26" numFmtId="0" xfId="0">
      <alignment horizontal="left" vertical="top" wrapText="true"/>
    </xf>
    <xf applyAlignment="true" applyBorder="false" applyFill="false" applyFont="true" applyNumberFormat="true" applyProtection="false" borderId="48" fillId="0" fontId="1" numFmtId="181" xfId="0">
      <alignment vertical="center"/>
    </xf>
    <xf applyAlignment="true" applyBorder="false" applyFill="false" applyFont="true" applyNumberFormat="false" applyProtection="false" borderId="48" fillId="0" fontId="1" numFmtId="0" xfId="0">
      <alignment vertical="center"/>
    </xf>
    <xf applyAlignment="true" applyBorder="false" applyFill="false" applyFont="true" applyNumberFormat="false" applyProtection="false" borderId="49" fillId="0" fontId="1" numFmtId="0" xfId="0">
      <alignment vertical="center"/>
    </xf>
    <xf applyAlignment="true" applyBorder="false" applyFill="false" applyFont="true" applyNumberFormat="false" applyProtection="false" borderId="48" fillId="0" fontId="1" numFmtId="0" xfId="0">
      <alignment vertical="center"/>
    </xf>
    <xf applyAlignment="true" applyBorder="false" applyFill="false" applyFont="true" applyNumberFormat="false" applyProtection="false" borderId="39" fillId="0" fontId="1" numFmtId="0" xfId="0">
      <alignment horizontal="center" vertical="center"/>
    </xf>
    <xf applyAlignment="true" applyBorder="false" applyFill="true" applyFont="true" applyNumberFormat="false" applyProtection="false" borderId="42" fillId="16" fontId="10" numFmtId="0" xfId="0">
      <alignment horizontal="left" vertical="center"/>
    </xf>
    <xf applyAlignment="true" applyBorder="false" applyFill="false" applyFont="true" applyNumberFormat="true" applyProtection="false" borderId="44" fillId="0" fontId="27" numFmtId="180" xfId="0">
      <alignment vertical="center" wrapText="true"/>
    </xf>
    <xf applyAlignment="true" applyBorder="false" applyFill="false" applyFont="true" applyNumberFormat="false" applyProtection="false" borderId="44" fillId="0" fontId="1" numFmtId="0" xfId="0">
      <alignment vertical="center"/>
    </xf>
    <xf applyAlignment="true" applyBorder="false" applyFill="false" applyFont="true" applyNumberFormat="false" applyProtection="false" borderId="44" fillId="0" fontId="5" numFmtId="0" xfId="0">
      <alignment vertical="center"/>
    </xf>
    <xf applyAlignment="true" applyBorder="false" applyFill="false" applyFont="true" applyNumberFormat="false" applyProtection="false" borderId="45" fillId="0" fontId="9" numFmtId="0" xfId="0">
      <alignment vertical="center"/>
    </xf>
    <xf applyAlignment="true" applyBorder="false" applyFill="false" applyFont="true" applyNumberFormat="false" applyProtection="false" borderId="45" fillId="0" fontId="12" numFmtId="0" xfId="0">
      <alignment horizontal="center" vertical="center"/>
    </xf>
    <xf applyAlignment="true" applyBorder="false" applyFill="false" applyFont="true" applyNumberFormat="false" applyProtection="false" borderId="46" fillId="0" fontId="1" numFmtId="0" xfId="0">
      <alignment horizontal="center" vertical="center"/>
    </xf>
    <xf applyAlignment="true" applyBorder="false" applyFill="false" applyFont="true" applyNumberFormat="false" applyProtection="false" borderId="46" fillId="0" fontId="1" numFmtId="0" xfId="0">
      <alignment vertical="center"/>
    </xf>
    <xf applyAlignment="true" applyBorder="false" applyFill="false" applyFont="true" applyNumberFormat="false" applyProtection="false" borderId="47" fillId="0" fontId="26" numFmtId="0" xfId="0">
      <alignment horizontal="left" vertical="top" wrapText="true"/>
    </xf>
    <xf applyAlignment="true" applyBorder="false" applyFill="false" applyFont="true" applyNumberFormat="true" applyProtection="false" borderId="48" fillId="0" fontId="1" numFmtId="181" xfId="0">
      <alignment vertical="center"/>
    </xf>
    <xf applyAlignment="true" applyBorder="false" applyFill="false" applyFont="true" applyNumberFormat="false" applyProtection="false" borderId="49" fillId="0" fontId="1" numFmtId="0" xfId="0">
      <alignment vertical="center"/>
    </xf>
    <xf applyAlignment="true" applyBorder="false" applyFill="false" applyFont="true" applyNumberFormat="false" applyProtection="false" borderId="41" fillId="0" fontId="12" numFmtId="0" xfId="0">
      <alignment horizontal="left" vertical="center"/>
    </xf>
    <xf applyAlignment="true" applyBorder="false" applyFill="false" applyFont="true" applyNumberFormat="false" applyProtection="false" borderId="50" fillId="0" fontId="12" numFmtId="0" xfId="0">
      <alignment horizontal="left" vertical="center"/>
    </xf>
    <xf applyAlignment="true" applyBorder="false" applyFill="false" applyFont="true" applyNumberFormat="false" applyProtection="false" borderId="51" fillId="0" fontId="12" numFmtId="0" xfId="0">
      <alignment horizontal="left" vertical="center"/>
    </xf>
    <xf applyAlignment="true" applyBorder="false" applyFill="false" applyFont="true" applyNumberFormat="false" applyProtection="false" borderId="51" fillId="0" fontId="9" numFmtId="0" xfId="0">
      <alignment horizontal="left" vertical="center"/>
    </xf>
    <xf applyAlignment="true" applyBorder="false" applyFill="false" applyFont="true" applyNumberFormat="true" applyProtection="false" borderId="44" fillId="0" fontId="1" numFmtId="182" xfId="0">
      <alignment vertical="center"/>
    </xf>
    <xf applyAlignment="true" applyBorder="false" applyFill="true" applyFont="true" applyNumberFormat="false" applyProtection="false" borderId="47" fillId="17" fontId="26" numFmtId="0" xfId="0">
      <alignment horizontal="left" vertical="top" wrapText="true"/>
    </xf>
    <xf applyAlignment="true" applyBorder="false" applyFill="false" applyFont="true" applyNumberFormat="false" applyProtection="false" borderId="52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52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53" fillId="18" fontId="3" numFmtId="183" xfId="0">
      <alignment horizontal="center" vertical="top" wrapText="true"/>
    </xf>
    <xf applyAlignment="true" applyBorder="false" applyFill="true" applyFont="true" applyNumberFormat="true" applyProtection="false" borderId="53" fillId="18" fontId="3" numFmtId="183" xfId="0">
      <alignment horizontal="center" vertical="top" wrapText="true"/>
    </xf>
    <xf applyAlignment="true" applyBorder="false" applyFill="true" applyFont="true" applyNumberFormat="true" applyProtection="false" borderId="53" fillId="19" fontId="3" numFmtId="183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54" fillId="0" fontId="1" numFmtId="0" xfId="0">
      <alignment horizontal="center" vertical="center"/>
    </xf>
    <xf applyAlignment="true" applyBorder="false" applyFill="false" applyFont="true" applyNumberFormat="false" applyProtection="false" borderId="54" fillId="0" fontId="9" numFmtId="0" xfId="0">
      <alignment horizontal="left" vertical="center"/>
    </xf>
    <xf applyAlignment="true" applyBorder="false" applyFill="false" applyFont="true" applyNumberFormat="false" applyProtection="false" borderId="54" fillId="0" fontId="10" numFmtId="0" xfId="0">
      <alignment horizontal="left" vertical="center"/>
    </xf>
    <xf applyAlignment="true" applyBorder="false" applyFill="false" applyFont="true" applyNumberFormat="true" applyProtection="false" borderId="54" fillId="0" fontId="1" numFmtId="184" xfId="0">
      <alignment horizontal="center" vertical="center"/>
    </xf>
    <xf applyAlignment="true" applyBorder="false" applyFill="false" applyFont="true" applyNumberFormat="true" applyProtection="false" borderId="54" fillId="0" fontId="12" numFmtId="185" xfId="0">
      <alignment vertical="center"/>
    </xf>
    <xf applyAlignment="true" applyBorder="false" applyFill="false" applyFont="true" applyNumberFormat="false" applyProtection="false" borderId="54" fillId="0" fontId="4" numFmtId="0" xfId="0">
      <alignment horizontal="left" vertical="top" wrapText="true"/>
    </xf>
    <xf applyAlignment="true" applyBorder="false" applyFill="false" applyFont="true" applyNumberFormat="false" applyProtection="false" borderId="54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54" fillId="0" fontId="1" numFmtId="0" xfId="0">
      <alignment horizontal="center" vertical="center"/>
    </xf>
    <xf applyAlignment="true" applyBorder="false" applyFill="false" applyFont="true" applyNumberFormat="false" applyProtection="false" borderId="54" fillId="0" fontId="12" numFmtId="0" xfId="0">
      <alignment horizontal="left" vertical="center"/>
    </xf>
    <xf applyAlignment="true" applyBorder="false" applyFill="false" applyFont="true" applyNumberFormat="false" applyProtection="false" borderId="54" fillId="0" fontId="1" numFmtId="0" xfId="0">
      <alignment horizontal="center" vertical="center" wrapText="true"/>
    </xf>
    <xf applyAlignment="true" applyBorder="false" applyFill="false" applyFont="true" applyNumberFormat="false" applyProtection="false" borderId="54" fillId="0" fontId="1" numFmtId="0" xfId="0">
      <alignment horizontal="center" vertical="center"/>
    </xf>
    <xf applyAlignment="true" applyBorder="false" applyFill="false" applyFont="true" applyNumberFormat="false" applyProtection="false" borderId="54" fillId="0" fontId="12" numFmtId="0" xfId="0">
      <alignment horizontal="left" vertical="center"/>
    </xf>
    <xf applyAlignment="true" applyBorder="false" applyFill="false" applyFont="true" applyNumberFormat="false" applyProtection="false" borderId="54" fillId="0" fontId="10" numFmtId="0" xfId="0">
      <alignment horizontal="left" vertical="center"/>
    </xf>
    <xf applyAlignment="true" applyBorder="false" applyFill="false" applyFont="true" applyNumberFormat="false" applyProtection="false" borderId="54" fillId="0" fontId="1" numFmtId="0" xfId="0">
      <alignment horizontal="center" vertical="center"/>
    </xf>
    <xf applyAlignment="true" applyBorder="false" applyFill="false" applyFont="true" applyNumberFormat="false" applyProtection="false" borderId="54" fillId="0" fontId="10" numFmtId="0" xfId="0">
      <alignment horizontal="left" vertical="center" wrapText="true"/>
    </xf>
    <xf applyAlignment="true" applyBorder="false" applyFill="false" applyFont="true" applyNumberFormat="true" applyProtection="false" borderId="0" fillId="0" fontId="3" numFmtId="186" xfId="0">
      <alignment horizontal="center" vertical="top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55" fillId="20" fontId="3" numFmtId="186" xfId="0">
      <alignment horizontal="center" vertical="top" wrapText="true"/>
    </xf>
    <xf applyAlignment="true" applyBorder="false" applyFill="true" applyFont="true" applyNumberFormat="true" applyProtection="false" borderId="55" fillId="20" fontId="3" numFmtId="186" xfId="0">
      <alignment horizontal="center" vertical="top" wrapText="true"/>
    </xf>
    <xf applyAlignment="true" applyBorder="false" applyFill="true" applyFont="true" applyNumberFormat="true" applyProtection="false" borderId="55" fillId="21" fontId="3" numFmtId="186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center" vertical="top"/>
    </xf>
    <xf applyAlignment="true" applyBorder="false" applyFill="false" applyFont="true" applyNumberFormat="false" applyProtection="false" borderId="56" fillId="0" fontId="1" numFmtId="0" xfId="0">
      <alignment horizontal="center" vertical="center"/>
    </xf>
    <xf applyAlignment="true" applyBorder="false" applyFill="false" applyFont="true" applyNumberFormat="false" applyProtection="false" borderId="56" fillId="0" fontId="9" numFmtId="0" xfId="0">
      <alignment horizontal="left" vertical="center"/>
    </xf>
    <xf applyAlignment="true" applyBorder="false" applyFill="false" applyFont="true" applyNumberFormat="false" applyProtection="false" borderId="56" fillId="0" fontId="10" numFmtId="0" xfId="0">
      <alignment horizontal="left" vertical="center"/>
    </xf>
    <xf applyAlignment="true" applyBorder="false" applyFill="false" applyFont="true" applyNumberFormat="true" applyProtection="false" borderId="56" fillId="0" fontId="1" numFmtId="187" xfId="0">
      <alignment horizontal="center" vertical="center"/>
    </xf>
    <xf applyAlignment="true" applyBorder="false" applyFill="false" applyFont="true" applyNumberFormat="true" applyProtection="false" borderId="56" fillId="0" fontId="12" numFmtId="188" xfId="0">
      <alignment vertical="center"/>
    </xf>
    <xf applyAlignment="true" applyBorder="false" applyFill="false" applyFont="true" applyNumberFormat="false" applyProtection="false" borderId="56" fillId="0" fontId="4" numFmtId="0" xfId="0">
      <alignment horizontal="left" vertical="top" wrapText="true"/>
    </xf>
    <xf applyAlignment="true" applyBorder="false" applyFill="false" applyFont="true" applyNumberFormat="false" applyProtection="false" borderId="56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top" wrapText="true"/>
    </xf>
    <xf applyAlignment="true" applyBorder="false" applyFill="false" applyFont="true" applyNumberFormat="false" applyProtection="false" borderId="56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56" fillId="0" fontId="12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56" fillId="0" fontId="1" numFmtId="0" xfId="0">
      <alignment horizontal="center" vertical="center" wrapText="true"/>
    </xf>
    <xf applyAlignment="true" applyBorder="false" applyFill="false" applyFont="true" applyNumberFormat="false" applyProtection="false" borderId="56" fillId="0" fontId="1" numFmtId="0" xfId="0">
      <alignment horizontal="center" vertical="center"/>
    </xf>
    <xf applyAlignment="true" applyBorder="false" applyFill="false" applyFont="true" applyNumberFormat="false" applyProtection="false" borderId="56" fillId="0" fontId="12" numFmtId="0" xfId="0">
      <alignment horizontal="left" vertical="center"/>
    </xf>
    <xf applyAlignment="true" applyBorder="false" applyFill="false" applyFont="true" applyNumberFormat="false" applyProtection="false" borderId="56" fillId="0" fontId="10" numFmtId="0" xfId="0">
      <alignment horizontal="left" vertical="center"/>
    </xf>
    <xf applyAlignment="true" applyBorder="false" applyFill="false" applyFont="true" applyNumberFormat="false" applyProtection="false" borderId="56" fillId="0" fontId="1" numFmtId="0" xfId="0">
      <alignment horizontal="center" vertical="center"/>
    </xf>
    <xf applyAlignment="true" applyBorder="false" applyFill="false" applyFont="true" applyNumberFormat="false" applyProtection="false" borderId="56" fillId="0" fontId="10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2" fontId="5" numFmtId="0" xfId="0">
      <alignment vertical="center"/>
    </xf>
    <xf applyAlignment="true" applyBorder="false" applyFill="true" applyFont="true" applyNumberFormat="false" applyProtection="false" borderId="57" fillId="23" fontId="26" numFmtId="0" xfId="0">
      <alignment horizontal="left" vertical="top" wrapText="true"/>
    </xf>
    <xf applyAlignment="true" applyBorder="false" applyFill="true" applyFont="true" applyNumberFormat="false" applyProtection="false" borderId="57" fillId="23" fontId="26" numFmtId="0" xfId="0">
      <alignment horizontal="left" vertical="top" wrapText="true"/>
    </xf>
    <xf applyAlignment="true" applyBorder="false" applyFill="true" applyFont="true" applyNumberFormat="true" applyProtection="false" borderId="57" fillId="23" fontId="26" numFmtId="189" xfId="0">
      <alignment horizontal="left" vertical="top" wrapText="true"/>
    </xf>
    <xf applyAlignment="true" applyBorder="false" applyFill="false" applyFont="true" applyNumberFormat="false" applyProtection="false" borderId="57" fillId="0" fontId="26" numFmtId="0" xfId="0">
      <alignment horizontal="left" vertical="top" wrapText="true"/>
    </xf>
    <xf applyAlignment="true" applyBorder="false" applyFill="false" applyFont="true" applyNumberFormat="true" applyProtection="false" borderId="57" fillId="0" fontId="26" numFmtId="189" xfId="0">
      <alignment horizontal="left" vertical="top" wrapText="true"/>
    </xf>
    <xf applyAlignment="true" applyBorder="false" applyFill="true" applyFont="true" applyNumberFormat="false" applyProtection="false" borderId="57" fillId="24" fontId="26" numFmtId="0" xfId="0">
      <alignment horizontal="left" vertical="top" wrapText="true"/>
    </xf>
    <xf applyAlignment="true" applyBorder="false" applyFill="true" applyFont="true" applyNumberFormat="true" applyProtection="false" borderId="57" fillId="24" fontId="26" numFmtId="189" xfId="0">
      <alignment horizontal="left" vertical="top" wrapText="true"/>
    </xf>
    <xf applyAlignment="true" applyBorder="false" applyFill="true" applyFont="true" applyNumberFormat="false" applyProtection="false" borderId="58" fillId="25" fontId="4" numFmtId="0" xfId="0">
      <alignment horizontal="center" vertical="center"/>
    </xf>
    <xf applyAlignment="true" applyBorder="false" applyFill="true" applyFont="true" applyNumberFormat="false" applyProtection="false" borderId="59" fillId="26" fontId="11" numFmtId="0" xfId="0">
      <alignment horizontal="center" vertical="center"/>
    </xf>
    <xf applyAlignment="true" applyBorder="false" applyFill="false" applyFont="true" applyNumberFormat="false" applyProtection="false" borderId="60" fillId="0" fontId="9" numFmtId="0" xfId="0">
      <alignment horizontal="left" vertical="center"/>
    </xf>
    <xf applyAlignment="true" applyBorder="false" applyFill="false" applyFont="true" applyNumberFormat="false" applyProtection="false" borderId="60" fillId="0" fontId="12" numFmtId="0" xfId="0">
      <alignment horizontal="left" vertical="center"/>
    </xf>
    <xf applyAlignment="true" applyBorder="false" applyFill="false" applyFont="true" applyNumberFormat="false" applyProtection="false" borderId="61" fillId="0" fontId="12" numFmtId="0" xfId="0">
      <alignment horizontal="left" vertical="center"/>
    </xf>
    <xf applyAlignment="true" applyBorder="false" applyFill="false" applyFont="true" applyNumberFormat="false" applyProtection="false" borderId="62" fillId="0" fontId="12" numFmtId="0" xfId="0">
      <alignment horizontal="left" vertical="center"/>
    </xf>
    <xf applyAlignment="true" applyBorder="false" applyFill="false" applyFont="true" applyNumberFormat="false" applyProtection="false" borderId="62" fillId="0" fontId="9" numFmtId="0" xfId="0">
      <alignment horizontal="left" vertical="center"/>
    </xf>
    <xf applyAlignment="true" applyBorder="false" applyFill="false" applyFont="true" applyNumberFormat="false" applyProtection="false" borderId="63" fillId="0" fontId="11" numFmtId="0" xfId="0">
      <alignment horizontal="center" vertical="center"/>
    </xf>
    <xf applyAlignment="true" applyBorder="false" applyFill="false" applyFont="true" applyNumberFormat="false" applyProtection="false" borderId="64" fillId="0" fontId="1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2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4.jpeg" Type="http://schemas.openxmlformats.org/officeDocument/2006/relationships/image"></Relationship><Relationship Id="rId8" Target="../media/image2.jpeg" Type="http://schemas.openxmlformats.org/officeDocument/2006/relationships/image"></Relationship><Relationship Id="rId9" Target="../media/image5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2.jpeg" Type="http://schemas.openxmlformats.org/officeDocument/2006/relationships/image"></Relationship><Relationship Id="rId12" Target="../media/image3.jpeg" Type="http://schemas.openxmlformats.org/officeDocument/2006/relationships/image"></Relationship><Relationship Id="rId13" Target="../media/image2.jpeg" Type="http://schemas.openxmlformats.org/officeDocument/2006/relationships/image"></Relationship><Relationship Id="rId14" Target="../media/image4.jpeg" Type="http://schemas.openxmlformats.org/officeDocument/2006/relationships/image"></Relationship><Relationship Id="rId15" Target="../media/image5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6.jpeg" Type="http://schemas.openxmlformats.org/officeDocument/2006/relationships/image"></Relationship><Relationship Id="rId2" Target="../media/image7.jpeg" Type="http://schemas.openxmlformats.org/officeDocument/2006/relationships/image"></Relationship><Relationship Id="rId3" Target="../media/image8.jpeg" Type="http://schemas.openxmlformats.org/officeDocument/2006/relationships/image"></Relationship><Relationship Id="rId4" Target="../media/image9.jpeg" Type="http://schemas.openxmlformats.org/officeDocument/2006/relationships/image"></Relationship><Relationship Id="rId5" Target="../media/image10.jpeg" Type="http://schemas.openxmlformats.org/officeDocument/2006/relationships/image"></Relationship><Relationship Id="rId6" Target="../media/image11.jpeg" Type="http://schemas.openxmlformats.org/officeDocument/2006/relationships/image"></Relationship><Relationship Id="rId7" Target="../media/image12.jpeg" Type="http://schemas.openxmlformats.org/officeDocument/2006/relationships/image"></Relationship><Relationship Id="rId8" Target="../media/image13.jpeg" Type="http://schemas.openxmlformats.org/officeDocument/2006/relationships/image"></Relationship><Relationship Id="rId9" Target="../media/image14.jpeg" Type="http://schemas.openxmlformats.org/officeDocument/2006/relationships/image"></Relationship><Relationship Id="rId10" Target="../media/image15.jpeg" Type="http://schemas.openxmlformats.org/officeDocument/2006/relationships/image"></Relationship><Relationship Id="rId11" Target="../media/image16.jpeg" Type="http://schemas.openxmlformats.org/officeDocument/2006/relationships/image"></Relationship><Relationship Id="rId12" Target="../media/image17.jpeg" Type="http://schemas.openxmlformats.org/officeDocument/2006/relationships/image"></Relationship><Relationship Id="rId13" Target="../media/image17.jpeg" Type="http://schemas.openxmlformats.org/officeDocument/2006/relationships/image"></Relationship><Relationship Id="rId14" Target="../media/image18.jpeg" Type="http://schemas.openxmlformats.org/officeDocument/2006/relationships/image"></Relationship><Relationship Id="rId15" Target="../media/image19.jpeg" Type="http://schemas.openxmlformats.org/officeDocument/2006/relationships/image"></Relationship><Relationship Id="rId16" Target="../media/image19.jpeg" Type="http://schemas.openxmlformats.org/officeDocument/2006/relationships/image"></Relationship><Relationship Id="rId17" Target="../media/image20.jpeg" Type="http://schemas.openxmlformats.org/officeDocument/2006/relationships/image"></Relationship><Relationship Id="rId18" Target="../media/image21.jpeg" Type="http://schemas.openxmlformats.org/officeDocument/2006/relationships/image"></Relationship><Relationship Id="rId19" Target="../media/image21.jpeg" Type="http://schemas.openxmlformats.org/officeDocument/2006/relationships/image"></Relationship><Relationship Id="rId20" Target="../media/image22.jpeg" Type="http://schemas.openxmlformats.org/officeDocument/2006/relationships/image"></Relationship><Relationship Id="rId21" Target="../media/image23.jpeg" Type="http://schemas.openxmlformats.org/officeDocument/2006/relationships/image"></Relationship><Relationship Id="rId22" Target="../media/image23.jpeg" Type="http://schemas.openxmlformats.org/officeDocument/2006/relationships/image"></Relationship><Relationship Id="rId23" Target="../media/image24.jpeg" Type="http://schemas.openxmlformats.org/officeDocument/2006/relationships/image"></Relationship><Relationship Id="rId24" Target="../media/image25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7.jpeg" Type="http://schemas.openxmlformats.org/officeDocument/2006/relationships/image"></Relationship><Relationship Id="rId29" Target="../media/image28.jpeg" Type="http://schemas.openxmlformats.org/officeDocument/2006/relationships/image"></Relationship><Relationship Id="rId30" Target="../media/image29.jpeg" Type="http://schemas.openxmlformats.org/officeDocument/2006/relationships/image"></Relationship><Relationship Id="rId31" Target="../media/image29.jpeg" Type="http://schemas.openxmlformats.org/officeDocument/2006/relationships/image"></Relationship><Relationship Id="rId32" Target="../media/image30.jpeg" Type="http://schemas.openxmlformats.org/officeDocument/2006/relationships/image"></Relationship><Relationship Id="rId33" Target="../media/image31.jpeg" Type="http://schemas.openxmlformats.org/officeDocument/2006/relationships/image"></Relationship><Relationship Id="rId34" Target="../media/image31.jpeg" Type="http://schemas.openxmlformats.org/officeDocument/2006/relationships/image"></Relationship><Relationship Id="rId35" Target="../media/image32.jpeg" Type="http://schemas.openxmlformats.org/officeDocument/2006/relationships/image"></Relationship><Relationship Id="rId36" Target="../media/image33.jpeg" Type="http://schemas.openxmlformats.org/officeDocument/2006/relationships/image"></Relationship><Relationship Id="rId37" Target="../media/image33.jpeg" Type="http://schemas.openxmlformats.org/officeDocument/2006/relationships/image"></Relationship><Relationship Id="rId38" Target="../media/image34.jpeg" Type="http://schemas.openxmlformats.org/officeDocument/2006/relationships/image"></Relationship><Relationship Id="rId39" Target="../media/image35.jpeg" Type="http://schemas.openxmlformats.org/officeDocument/2006/relationships/image"></Relationship><Relationship Id="rId40" Target="../media/image35.jpeg" Type="http://schemas.openxmlformats.org/officeDocument/2006/relationships/image"></Relationship><Relationship Id="rId41" Target="../media/image36.jpeg" Type="http://schemas.openxmlformats.org/officeDocument/2006/relationships/image"></Relationship><Relationship Id="rId42" Target="../media/image37.jpeg" Type="http://schemas.openxmlformats.org/officeDocument/2006/relationships/image"></Relationship><Relationship Id="rId43" Target="../media/image37.jpeg" Type="http://schemas.openxmlformats.org/officeDocument/2006/relationships/image"></Relationship><Relationship Id="rId44" Target="../media/image38.jpeg" Type="http://schemas.openxmlformats.org/officeDocument/2006/relationships/image"></Relationship><Relationship Id="rId45" Target="../media/image39.jpeg" Type="http://schemas.openxmlformats.org/officeDocument/2006/relationships/image"></Relationship><Relationship Id="rId46" Target="../media/image39.jpeg" Type="http://schemas.openxmlformats.org/officeDocument/2006/relationships/image"></Relationship><Relationship Id="rId47" Target="../media/image40.jpeg" Type="http://schemas.openxmlformats.org/officeDocument/2006/relationships/image"></Relationship><Relationship Id="rId48" Target="../media/image41.jpeg" Type="http://schemas.openxmlformats.org/officeDocument/2006/relationships/image"></Relationship><Relationship Id="rId49" Target="../media/image41.jpeg" Type="http://schemas.openxmlformats.org/officeDocument/2006/relationships/image"></Relationship><Relationship Id="rId50" Target="../media/image42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43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44.jpeg" Type="http://schemas.openxmlformats.org/officeDocument/2006/relationships/image"></Relationship><Relationship Id="rId2" Target="../media/image4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523875</xdr:colOff>
      <xdr:row>2</xdr:row>
      <xdr:rowOff>180975</xdr:rowOff>
    </xdr:from>
    <xdr:to>
      <xdr:col>1</xdr:col>
      <xdr:colOff>828675</xdr:colOff>
      <xdr:row>3</xdr:row>
      <xdr:rowOff>133350</xdr:rowOff>
    </xdr:to>
    <xdr:pic>
      <xdr:nvPicPr>
        <xdr:cNvPr id="2" name="Picture 2" descr="ktRVK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533400</xdr:colOff>
      <xdr:row>2</xdr:row>
      <xdr:rowOff>180975</xdr:rowOff>
    </xdr:from>
    <xdr:to>
      <xdr:col>3</xdr:col>
      <xdr:colOff>838200</xdr:colOff>
      <xdr:row>3</xdr:row>
      <xdr:rowOff>133350</xdr:rowOff>
    </xdr:to>
    <xdr:pic>
      <xdr:nvPicPr>
        <xdr:cNvPr id="3" name="Picture 3" descr="LDpbp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142875</xdr:colOff>
      <xdr:row>0</xdr:row>
      <xdr:rowOff>95250</xdr:rowOff>
    </xdr:from>
    <xdr:to>
      <xdr:col>5</xdr:col>
      <xdr:colOff>590550</xdr:colOff>
      <xdr:row>4</xdr:row>
      <xdr:rowOff>104775</xdr:rowOff>
    </xdr:to>
    <xdr:pic>
      <xdr:nvPicPr>
        <xdr:cNvPr id="4" name="Picture 4" descr="BiYrZA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180975</xdr:colOff>
      <xdr:row>2</xdr:row>
      <xdr:rowOff>114300</xdr:rowOff>
    </xdr:from>
    <xdr:to>
      <xdr:col>5</xdr:col>
      <xdr:colOff>495300</xdr:colOff>
      <xdr:row>3</xdr:row>
      <xdr:rowOff>95250</xdr:rowOff>
    </xdr:to>
    <xdr:pic>
      <xdr:nvPicPr>
        <xdr:cNvPr id="5" name="Picture 5" descr="cGFDl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514350</xdr:colOff>
      <xdr:row>2</xdr:row>
      <xdr:rowOff>180975</xdr:rowOff>
    </xdr:from>
    <xdr:to>
      <xdr:col>0</xdr:col>
      <xdr:colOff>809625</xdr:colOff>
      <xdr:row>3</xdr:row>
      <xdr:rowOff>133350</xdr:rowOff>
    </xdr:to>
    <xdr:pic>
      <xdr:nvPicPr>
        <xdr:cNvPr id="6" name="Picture 6" descr="Vrwzk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523875</xdr:colOff>
      <xdr:row>2</xdr:row>
      <xdr:rowOff>180975</xdr:rowOff>
    </xdr:from>
    <xdr:to>
      <xdr:col>1</xdr:col>
      <xdr:colOff>828675</xdr:colOff>
      <xdr:row>3</xdr:row>
      <xdr:rowOff>133350</xdr:rowOff>
    </xdr:to>
    <xdr:pic>
      <xdr:nvPicPr>
        <xdr:cNvPr id="7" name="Picture 7" descr="Odespw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447675</xdr:colOff>
      <xdr:row>3</xdr:row>
      <xdr:rowOff>28575</xdr:rowOff>
    </xdr:from>
    <xdr:to>
      <xdr:col>4</xdr:col>
      <xdr:colOff>704850</xdr:colOff>
      <xdr:row>3</xdr:row>
      <xdr:rowOff>152400</xdr:rowOff>
    </xdr:to>
    <xdr:pic>
      <xdr:nvPicPr>
        <xdr:cNvPr id="8" name="Picture 8" descr="uvWqDA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476250</xdr:colOff>
      <xdr:row>2</xdr:row>
      <xdr:rowOff>171450</xdr:rowOff>
    </xdr:from>
    <xdr:to>
      <xdr:col>2</xdr:col>
      <xdr:colOff>809625</xdr:colOff>
      <xdr:row>3</xdr:row>
      <xdr:rowOff>142875</xdr:rowOff>
    </xdr:to>
    <xdr:pic>
      <xdr:nvPicPr>
        <xdr:cNvPr id="9" name="Picture 9" descr="rGsTkT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142875</xdr:colOff>
      <xdr:row>2</xdr:row>
      <xdr:rowOff>0</xdr:rowOff>
    </xdr:from>
    <xdr:to>
      <xdr:col>7</xdr:col>
      <xdr:colOff>600075</xdr:colOff>
      <xdr:row>3</xdr:row>
      <xdr:rowOff>9525</xdr:rowOff>
    </xdr:to>
    <xdr:pic>
      <xdr:nvPicPr>
        <xdr:cNvPr id="10" name="Picture 10" descr="LDEgEm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514350</xdr:colOff>
      <xdr:row>2</xdr:row>
      <xdr:rowOff>180975</xdr:rowOff>
    </xdr:from>
    <xdr:to>
      <xdr:col>0</xdr:col>
      <xdr:colOff>809625</xdr:colOff>
      <xdr:row>3</xdr:row>
      <xdr:rowOff>133350</xdr:rowOff>
    </xdr:to>
    <xdr:pic>
      <xdr:nvPicPr>
        <xdr:cNvPr id="11" name="Picture 11" descr="FjJvpD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476250</xdr:colOff>
      <xdr:row>2</xdr:row>
      <xdr:rowOff>171450</xdr:rowOff>
    </xdr:from>
    <xdr:to>
      <xdr:col>2</xdr:col>
      <xdr:colOff>809625</xdr:colOff>
      <xdr:row>3</xdr:row>
      <xdr:rowOff>142875</xdr:rowOff>
    </xdr:to>
    <xdr:pic>
      <xdr:nvPicPr>
        <xdr:cNvPr id="12" name="Picture 12" descr="bBjHar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142875</xdr:colOff>
      <xdr:row>0</xdr:row>
      <xdr:rowOff>95250</xdr:rowOff>
    </xdr:from>
    <xdr:to>
      <xdr:col>5</xdr:col>
      <xdr:colOff>590550</xdr:colOff>
      <xdr:row>4</xdr:row>
      <xdr:rowOff>104775</xdr:rowOff>
    </xdr:to>
    <xdr:pic>
      <xdr:nvPicPr>
        <xdr:cNvPr id="13" name="Picture 13" descr="INlCmD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533400</xdr:colOff>
      <xdr:row>2</xdr:row>
      <xdr:rowOff>180975</xdr:rowOff>
    </xdr:from>
    <xdr:to>
      <xdr:col>3</xdr:col>
      <xdr:colOff>838200</xdr:colOff>
      <xdr:row>3</xdr:row>
      <xdr:rowOff>133350</xdr:rowOff>
    </xdr:to>
    <xdr:pic>
      <xdr:nvPicPr>
        <xdr:cNvPr id="14" name="Picture 14" descr="qHBtQR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447675</xdr:colOff>
      <xdr:row>3</xdr:row>
      <xdr:rowOff>28575</xdr:rowOff>
    </xdr:from>
    <xdr:to>
      <xdr:col>4</xdr:col>
      <xdr:colOff>704850</xdr:colOff>
      <xdr:row>3</xdr:row>
      <xdr:rowOff>152400</xdr:rowOff>
    </xdr:to>
    <xdr:pic>
      <xdr:nvPicPr>
        <xdr:cNvPr id="15" name="Picture 15" descr="yhlzKg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142875</xdr:colOff>
      <xdr:row>2</xdr:row>
      <xdr:rowOff>0</xdr:rowOff>
    </xdr:from>
    <xdr:to>
      <xdr:col>7</xdr:col>
      <xdr:colOff>600075</xdr:colOff>
      <xdr:row>3</xdr:row>
      <xdr:rowOff>9525</xdr:rowOff>
    </xdr:to>
    <xdr:pic>
      <xdr:nvPicPr>
        <xdr:cNvPr id="16" name="Picture 16" descr="wOuLuz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18</xdr:col>
      <xdr:colOff>38100</xdr:colOff>
      <xdr:row>1</xdr:row>
      <xdr:rowOff>38100</xdr:rowOff>
    </xdr:from>
    <xdr:to>
      <xdr:col>19</xdr:col>
      <xdr:colOff>-38100</xdr:colOff>
      <xdr:row>2</xdr:row>
      <xdr:rowOff>-38100</xdr:rowOff>
    </xdr:to>
    <xdr:pic>
      <xdr:nvPicPr>
        <xdr:cNvPr id="2" name="Picture 2" descr="yqVUL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</xdr:row>
      <xdr:rowOff>38100</xdr:rowOff>
    </xdr:from>
    <xdr:to>
      <xdr:col>21</xdr:col>
      <xdr:colOff>-38100</xdr:colOff>
      <xdr:row>2</xdr:row>
      <xdr:rowOff>-38100</xdr:rowOff>
    </xdr:to>
    <xdr:pic>
      <xdr:nvPicPr>
        <xdr:cNvPr id="3" name="Picture 3" descr="fewQum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2</xdr:row>
      <xdr:rowOff>38100</xdr:rowOff>
    </xdr:from>
    <xdr:to>
      <xdr:col>19</xdr:col>
      <xdr:colOff>-38100</xdr:colOff>
      <xdr:row>3</xdr:row>
      <xdr:rowOff>-38100</xdr:rowOff>
    </xdr:to>
    <xdr:pic>
      <xdr:nvPicPr>
        <xdr:cNvPr id="4" name="Picture 4" descr="wgyKkj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</xdr:row>
      <xdr:rowOff>38100</xdr:rowOff>
    </xdr:from>
    <xdr:to>
      <xdr:col>20</xdr:col>
      <xdr:colOff>-38100</xdr:colOff>
      <xdr:row>3</xdr:row>
      <xdr:rowOff>-38100</xdr:rowOff>
    </xdr:to>
    <xdr:pic>
      <xdr:nvPicPr>
        <xdr:cNvPr id="5" name="Picture 5" descr="ADDlyE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2</xdr:row>
      <xdr:rowOff>38100</xdr:rowOff>
    </xdr:from>
    <xdr:to>
      <xdr:col>21</xdr:col>
      <xdr:colOff>-38100</xdr:colOff>
      <xdr:row>3</xdr:row>
      <xdr:rowOff>-38100</xdr:rowOff>
    </xdr:to>
    <xdr:pic>
      <xdr:nvPicPr>
        <xdr:cNvPr id="6" name="Picture 6" descr="isiQhh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3</xdr:row>
      <xdr:rowOff>38100</xdr:rowOff>
    </xdr:from>
    <xdr:to>
      <xdr:col>19</xdr:col>
      <xdr:colOff>-38100</xdr:colOff>
      <xdr:row>4</xdr:row>
      <xdr:rowOff>-38100</xdr:rowOff>
    </xdr:to>
    <xdr:pic>
      <xdr:nvPicPr>
        <xdr:cNvPr id="7" name="Picture 7" descr="uLeFIG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</xdr:row>
      <xdr:rowOff>38100</xdr:rowOff>
    </xdr:from>
    <xdr:to>
      <xdr:col>20</xdr:col>
      <xdr:colOff>-38100</xdr:colOff>
      <xdr:row>4</xdr:row>
      <xdr:rowOff>-38100</xdr:rowOff>
    </xdr:to>
    <xdr:pic>
      <xdr:nvPicPr>
        <xdr:cNvPr id="8" name="Picture 8" descr="SgAtfn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3</xdr:row>
      <xdr:rowOff>38100</xdr:rowOff>
    </xdr:from>
    <xdr:to>
      <xdr:col>21</xdr:col>
      <xdr:colOff>-38100</xdr:colOff>
      <xdr:row>4</xdr:row>
      <xdr:rowOff>-38100</xdr:rowOff>
    </xdr:to>
    <xdr:pic>
      <xdr:nvPicPr>
        <xdr:cNvPr id="9" name="Picture 9" descr="VmuoTT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4</xdr:row>
      <xdr:rowOff>38100</xdr:rowOff>
    </xdr:from>
    <xdr:to>
      <xdr:col>19</xdr:col>
      <xdr:colOff>-38100</xdr:colOff>
      <xdr:row>5</xdr:row>
      <xdr:rowOff>-38100</xdr:rowOff>
    </xdr:to>
    <xdr:pic>
      <xdr:nvPicPr>
        <xdr:cNvPr id="10" name="Picture 10" descr="GvqsfU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</xdr:row>
      <xdr:rowOff>38100</xdr:rowOff>
    </xdr:from>
    <xdr:to>
      <xdr:col>20</xdr:col>
      <xdr:colOff>-38100</xdr:colOff>
      <xdr:row>5</xdr:row>
      <xdr:rowOff>-38100</xdr:rowOff>
    </xdr:to>
    <xdr:pic>
      <xdr:nvPicPr>
        <xdr:cNvPr id="11" name="Picture 11" descr="zPGcWY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4</xdr:row>
      <xdr:rowOff>38100</xdr:rowOff>
    </xdr:from>
    <xdr:to>
      <xdr:col>21</xdr:col>
      <xdr:colOff>-38100</xdr:colOff>
      <xdr:row>5</xdr:row>
      <xdr:rowOff>-38100</xdr:rowOff>
    </xdr:to>
    <xdr:pic>
      <xdr:nvPicPr>
        <xdr:cNvPr id="12" name="Picture 12" descr="fCxzYs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5</xdr:row>
      <xdr:rowOff>38100</xdr:rowOff>
    </xdr:from>
    <xdr:to>
      <xdr:col>19</xdr:col>
      <xdr:colOff>-38100</xdr:colOff>
      <xdr:row>6</xdr:row>
      <xdr:rowOff>-38100</xdr:rowOff>
    </xdr:to>
    <xdr:pic>
      <xdr:nvPicPr>
        <xdr:cNvPr id="13" name="Picture 13" descr="KXkljV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</xdr:row>
      <xdr:rowOff>38100</xdr:rowOff>
    </xdr:from>
    <xdr:to>
      <xdr:col>20</xdr:col>
      <xdr:colOff>-38100</xdr:colOff>
      <xdr:row>6</xdr:row>
      <xdr:rowOff>-38100</xdr:rowOff>
    </xdr:to>
    <xdr:pic>
      <xdr:nvPicPr>
        <xdr:cNvPr id="14" name="Picture 14" descr="FnOUkJ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5</xdr:row>
      <xdr:rowOff>38100</xdr:rowOff>
    </xdr:from>
    <xdr:to>
      <xdr:col>21</xdr:col>
      <xdr:colOff>-38100</xdr:colOff>
      <xdr:row>6</xdr:row>
      <xdr:rowOff>-38100</xdr:rowOff>
    </xdr:to>
    <xdr:pic>
      <xdr:nvPicPr>
        <xdr:cNvPr id="15" name="Picture 15" descr="DOKYJo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6</xdr:row>
      <xdr:rowOff>38100</xdr:rowOff>
    </xdr:from>
    <xdr:to>
      <xdr:col>19</xdr:col>
      <xdr:colOff>-38100</xdr:colOff>
      <xdr:row>7</xdr:row>
      <xdr:rowOff>-38100</xdr:rowOff>
    </xdr:to>
    <xdr:pic>
      <xdr:nvPicPr>
        <xdr:cNvPr id="16" name="Picture 16" descr="kfLFSB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</xdr:row>
      <xdr:rowOff>38100</xdr:rowOff>
    </xdr:from>
    <xdr:to>
      <xdr:col>20</xdr:col>
      <xdr:colOff>-38100</xdr:colOff>
      <xdr:row>7</xdr:row>
      <xdr:rowOff>-38100</xdr:rowOff>
    </xdr:to>
    <xdr:pic>
      <xdr:nvPicPr>
        <xdr:cNvPr id="17" name="Picture 17" descr="ZzZPMQ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6</xdr:row>
      <xdr:rowOff>38100</xdr:rowOff>
    </xdr:from>
    <xdr:to>
      <xdr:col>21</xdr:col>
      <xdr:colOff>-38100</xdr:colOff>
      <xdr:row>7</xdr:row>
      <xdr:rowOff>-38100</xdr:rowOff>
    </xdr:to>
    <xdr:pic>
      <xdr:nvPicPr>
        <xdr:cNvPr id="18" name="Picture 18" descr="rqFCnj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7</xdr:row>
      <xdr:rowOff>38100</xdr:rowOff>
    </xdr:from>
    <xdr:to>
      <xdr:col>19</xdr:col>
      <xdr:colOff>-38100</xdr:colOff>
      <xdr:row>8</xdr:row>
      <xdr:rowOff>-38100</xdr:rowOff>
    </xdr:to>
    <xdr:pic>
      <xdr:nvPicPr>
        <xdr:cNvPr id="19" name="Picture 19" descr="XprCQP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7</xdr:row>
      <xdr:rowOff>38100</xdr:rowOff>
    </xdr:from>
    <xdr:to>
      <xdr:col>20</xdr:col>
      <xdr:colOff>-38100</xdr:colOff>
      <xdr:row>8</xdr:row>
      <xdr:rowOff>-38100</xdr:rowOff>
    </xdr:to>
    <xdr:pic>
      <xdr:nvPicPr>
        <xdr:cNvPr id="20" name="Picture 20" descr="JAjBoK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7</xdr:row>
      <xdr:rowOff>38100</xdr:rowOff>
    </xdr:from>
    <xdr:to>
      <xdr:col>21</xdr:col>
      <xdr:colOff>-38100</xdr:colOff>
      <xdr:row>8</xdr:row>
      <xdr:rowOff>-38100</xdr:rowOff>
    </xdr:to>
    <xdr:pic>
      <xdr:nvPicPr>
        <xdr:cNvPr id="21" name="Picture 21" descr="NBndQc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8</xdr:row>
      <xdr:rowOff>38100</xdr:rowOff>
    </xdr:from>
    <xdr:to>
      <xdr:col>19</xdr:col>
      <xdr:colOff>-38100</xdr:colOff>
      <xdr:row>9</xdr:row>
      <xdr:rowOff>-38100</xdr:rowOff>
    </xdr:to>
    <xdr:pic>
      <xdr:nvPicPr>
        <xdr:cNvPr id="22" name="Picture 22" descr="DoYWiA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8</xdr:row>
      <xdr:rowOff>38100</xdr:rowOff>
    </xdr:from>
    <xdr:to>
      <xdr:col>20</xdr:col>
      <xdr:colOff>-38100</xdr:colOff>
      <xdr:row>9</xdr:row>
      <xdr:rowOff>-38100</xdr:rowOff>
    </xdr:to>
    <xdr:pic>
      <xdr:nvPicPr>
        <xdr:cNvPr id="23" name="Picture 23" descr="TlUUMM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8</xdr:row>
      <xdr:rowOff>38100</xdr:rowOff>
    </xdr:from>
    <xdr:to>
      <xdr:col>21</xdr:col>
      <xdr:colOff>-38100</xdr:colOff>
      <xdr:row>9</xdr:row>
      <xdr:rowOff>-38100</xdr:rowOff>
    </xdr:to>
    <xdr:pic>
      <xdr:nvPicPr>
        <xdr:cNvPr id="24" name="Picture 24" descr="uCmuYI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9</xdr:row>
      <xdr:rowOff>38100</xdr:rowOff>
    </xdr:from>
    <xdr:to>
      <xdr:col>19</xdr:col>
      <xdr:colOff>-38100</xdr:colOff>
      <xdr:row>10</xdr:row>
      <xdr:rowOff>-38100</xdr:rowOff>
    </xdr:to>
    <xdr:pic>
      <xdr:nvPicPr>
        <xdr:cNvPr id="25" name="Picture 25" descr="JHJekE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9</xdr:row>
      <xdr:rowOff>38100</xdr:rowOff>
    </xdr:from>
    <xdr:to>
      <xdr:col>20</xdr:col>
      <xdr:colOff>-38100</xdr:colOff>
      <xdr:row>10</xdr:row>
      <xdr:rowOff>-38100</xdr:rowOff>
    </xdr:to>
    <xdr:pic>
      <xdr:nvPicPr>
        <xdr:cNvPr id="26" name="Picture 26" descr="FEVnTd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9</xdr:row>
      <xdr:rowOff>38100</xdr:rowOff>
    </xdr:from>
    <xdr:to>
      <xdr:col>21</xdr:col>
      <xdr:colOff>-38100</xdr:colOff>
      <xdr:row>10</xdr:row>
      <xdr:rowOff>-38100</xdr:rowOff>
    </xdr:to>
    <xdr:pic>
      <xdr:nvPicPr>
        <xdr:cNvPr id="27" name="Picture 27" descr="HReKts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10</xdr:row>
      <xdr:rowOff>38100</xdr:rowOff>
    </xdr:from>
    <xdr:to>
      <xdr:col>19</xdr:col>
      <xdr:colOff>-38100</xdr:colOff>
      <xdr:row>11</xdr:row>
      <xdr:rowOff>-38100</xdr:rowOff>
    </xdr:to>
    <xdr:pic>
      <xdr:nvPicPr>
        <xdr:cNvPr id="28" name="Picture 28" descr="OCKpNS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10</xdr:row>
      <xdr:rowOff>38100</xdr:rowOff>
    </xdr:from>
    <xdr:to>
      <xdr:col>20</xdr:col>
      <xdr:colOff>-38100</xdr:colOff>
      <xdr:row>11</xdr:row>
      <xdr:rowOff>-38100</xdr:rowOff>
    </xdr:to>
    <xdr:pic>
      <xdr:nvPicPr>
        <xdr:cNvPr id="29" name="Picture 29" descr="clcfmk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10</xdr:row>
      <xdr:rowOff>38100</xdr:rowOff>
    </xdr:from>
    <xdr:to>
      <xdr:col>21</xdr:col>
      <xdr:colOff>-38100</xdr:colOff>
      <xdr:row>11</xdr:row>
      <xdr:rowOff>-38100</xdr:rowOff>
    </xdr:to>
    <xdr:pic>
      <xdr:nvPicPr>
        <xdr:cNvPr id="30" name="Picture 30" descr="jHHQJd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11</xdr:row>
      <xdr:rowOff>38100</xdr:rowOff>
    </xdr:from>
    <xdr:to>
      <xdr:col>19</xdr:col>
      <xdr:colOff>-38100</xdr:colOff>
      <xdr:row>12</xdr:row>
      <xdr:rowOff>-38100</xdr:rowOff>
    </xdr:to>
    <xdr:pic>
      <xdr:nvPicPr>
        <xdr:cNvPr id="31" name="Picture 31" descr="wCWIdS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11</xdr:row>
      <xdr:rowOff>38100</xdr:rowOff>
    </xdr:from>
    <xdr:to>
      <xdr:col>20</xdr:col>
      <xdr:colOff>-38100</xdr:colOff>
      <xdr:row>12</xdr:row>
      <xdr:rowOff>-38100</xdr:rowOff>
    </xdr:to>
    <xdr:pic>
      <xdr:nvPicPr>
        <xdr:cNvPr id="32" name="Picture 32" descr="ZdQlAf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11</xdr:row>
      <xdr:rowOff>38100</xdr:rowOff>
    </xdr:from>
    <xdr:to>
      <xdr:col>21</xdr:col>
      <xdr:colOff>-38100</xdr:colOff>
      <xdr:row>12</xdr:row>
      <xdr:rowOff>-38100</xdr:rowOff>
    </xdr:to>
    <xdr:pic>
      <xdr:nvPicPr>
        <xdr:cNvPr id="33" name="Picture 33" descr="lFfeQa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12</xdr:row>
      <xdr:rowOff>38100</xdr:rowOff>
    </xdr:from>
    <xdr:to>
      <xdr:col>19</xdr:col>
      <xdr:colOff>-38100</xdr:colOff>
      <xdr:row>13</xdr:row>
      <xdr:rowOff>-38100</xdr:rowOff>
    </xdr:to>
    <xdr:pic>
      <xdr:nvPicPr>
        <xdr:cNvPr id="34" name="Picture 34" descr="zBBUqB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12</xdr:row>
      <xdr:rowOff>38100</xdr:rowOff>
    </xdr:from>
    <xdr:to>
      <xdr:col>20</xdr:col>
      <xdr:colOff>-38100</xdr:colOff>
      <xdr:row>13</xdr:row>
      <xdr:rowOff>-38100</xdr:rowOff>
    </xdr:to>
    <xdr:pic>
      <xdr:nvPicPr>
        <xdr:cNvPr id="35" name="Picture 35" descr="tHqFbi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12</xdr:row>
      <xdr:rowOff>38100</xdr:rowOff>
    </xdr:from>
    <xdr:to>
      <xdr:col>21</xdr:col>
      <xdr:colOff>-38100</xdr:colOff>
      <xdr:row>13</xdr:row>
      <xdr:rowOff>-38100</xdr:rowOff>
    </xdr:to>
    <xdr:pic>
      <xdr:nvPicPr>
        <xdr:cNvPr id="36" name="Picture 36" descr="BbGzKk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13</xdr:row>
      <xdr:rowOff>38100</xdr:rowOff>
    </xdr:from>
    <xdr:to>
      <xdr:col>19</xdr:col>
      <xdr:colOff>-38100</xdr:colOff>
      <xdr:row>14</xdr:row>
      <xdr:rowOff>-38100</xdr:rowOff>
    </xdr:to>
    <xdr:pic>
      <xdr:nvPicPr>
        <xdr:cNvPr id="37" name="Picture 37" descr="PNMOLa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13</xdr:row>
      <xdr:rowOff>38100</xdr:rowOff>
    </xdr:from>
    <xdr:to>
      <xdr:col>20</xdr:col>
      <xdr:colOff>-38100</xdr:colOff>
      <xdr:row>14</xdr:row>
      <xdr:rowOff>-38100</xdr:rowOff>
    </xdr:to>
    <xdr:pic>
      <xdr:nvPicPr>
        <xdr:cNvPr id="38" name="Picture 38" descr="VmLFGV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13</xdr:row>
      <xdr:rowOff>38100</xdr:rowOff>
    </xdr:from>
    <xdr:to>
      <xdr:col>21</xdr:col>
      <xdr:colOff>-38100</xdr:colOff>
      <xdr:row>14</xdr:row>
      <xdr:rowOff>-38100</xdr:rowOff>
    </xdr:to>
    <xdr:pic>
      <xdr:nvPicPr>
        <xdr:cNvPr id="39" name="Picture 39" descr="xbsKYd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14</xdr:row>
      <xdr:rowOff>38100</xdr:rowOff>
    </xdr:from>
    <xdr:to>
      <xdr:col>19</xdr:col>
      <xdr:colOff>-38100</xdr:colOff>
      <xdr:row>15</xdr:row>
      <xdr:rowOff>-38100</xdr:rowOff>
    </xdr:to>
    <xdr:pic>
      <xdr:nvPicPr>
        <xdr:cNvPr id="40" name="Picture 40" descr="dMBhdQ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14</xdr:row>
      <xdr:rowOff>38100</xdr:rowOff>
    </xdr:from>
    <xdr:to>
      <xdr:col>20</xdr:col>
      <xdr:colOff>-38100</xdr:colOff>
      <xdr:row>15</xdr:row>
      <xdr:rowOff>-38100</xdr:rowOff>
    </xdr:to>
    <xdr:pic>
      <xdr:nvPicPr>
        <xdr:cNvPr id="41" name="Picture 41" descr="rpICuQ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14</xdr:row>
      <xdr:rowOff>38100</xdr:rowOff>
    </xdr:from>
    <xdr:to>
      <xdr:col>21</xdr:col>
      <xdr:colOff>-38100</xdr:colOff>
      <xdr:row>15</xdr:row>
      <xdr:rowOff>-38100</xdr:rowOff>
    </xdr:to>
    <xdr:pic>
      <xdr:nvPicPr>
        <xdr:cNvPr id="42" name="Picture 42" descr="ptmpGh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15</xdr:row>
      <xdr:rowOff>38100</xdr:rowOff>
    </xdr:from>
    <xdr:to>
      <xdr:col>19</xdr:col>
      <xdr:colOff>-38100</xdr:colOff>
      <xdr:row>16</xdr:row>
      <xdr:rowOff>-38100</xdr:rowOff>
    </xdr:to>
    <xdr:pic>
      <xdr:nvPicPr>
        <xdr:cNvPr id="43" name="Picture 43" descr="yNJpre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15</xdr:row>
      <xdr:rowOff>38100</xdr:rowOff>
    </xdr:from>
    <xdr:to>
      <xdr:col>20</xdr:col>
      <xdr:colOff>-38100</xdr:colOff>
      <xdr:row>16</xdr:row>
      <xdr:rowOff>-38100</xdr:rowOff>
    </xdr:to>
    <xdr:pic>
      <xdr:nvPicPr>
        <xdr:cNvPr id="44" name="Picture 44" descr="LPRSjN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15</xdr:row>
      <xdr:rowOff>38100</xdr:rowOff>
    </xdr:from>
    <xdr:to>
      <xdr:col>21</xdr:col>
      <xdr:colOff>-38100</xdr:colOff>
      <xdr:row>16</xdr:row>
      <xdr:rowOff>-38100</xdr:rowOff>
    </xdr:to>
    <xdr:pic>
      <xdr:nvPicPr>
        <xdr:cNvPr id="45" name="Picture 45" descr="tMjYzN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16</xdr:row>
      <xdr:rowOff>38100</xdr:rowOff>
    </xdr:from>
    <xdr:to>
      <xdr:col>19</xdr:col>
      <xdr:colOff>-38100</xdr:colOff>
      <xdr:row>17</xdr:row>
      <xdr:rowOff>-38100</xdr:rowOff>
    </xdr:to>
    <xdr:pic>
      <xdr:nvPicPr>
        <xdr:cNvPr id="46" name="Picture 46" descr="XAqIty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16</xdr:row>
      <xdr:rowOff>38100</xdr:rowOff>
    </xdr:from>
    <xdr:to>
      <xdr:col>20</xdr:col>
      <xdr:colOff>-38100</xdr:colOff>
      <xdr:row>17</xdr:row>
      <xdr:rowOff>-38100</xdr:rowOff>
    </xdr:to>
    <xdr:pic>
      <xdr:nvPicPr>
        <xdr:cNvPr id="47" name="Picture 47" descr="rokSsS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16</xdr:row>
      <xdr:rowOff>38100</xdr:rowOff>
    </xdr:from>
    <xdr:to>
      <xdr:col>21</xdr:col>
      <xdr:colOff>-38100</xdr:colOff>
      <xdr:row>17</xdr:row>
      <xdr:rowOff>-38100</xdr:rowOff>
    </xdr:to>
    <xdr:pic>
      <xdr:nvPicPr>
        <xdr:cNvPr id="48" name="Picture 48" descr="dOplCF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38100</xdr:colOff>
      <xdr:row>17</xdr:row>
      <xdr:rowOff>38100</xdr:rowOff>
    </xdr:from>
    <xdr:to>
      <xdr:col>19</xdr:col>
      <xdr:colOff>-38100</xdr:colOff>
      <xdr:row>18</xdr:row>
      <xdr:rowOff>-38100</xdr:rowOff>
    </xdr:to>
    <xdr:pic>
      <xdr:nvPicPr>
        <xdr:cNvPr id="49" name="Picture 49" descr="OOLVcs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17</xdr:row>
      <xdr:rowOff>38100</xdr:rowOff>
    </xdr:from>
    <xdr:to>
      <xdr:col>20</xdr:col>
      <xdr:colOff>-38100</xdr:colOff>
      <xdr:row>18</xdr:row>
      <xdr:rowOff>-38100</xdr:rowOff>
    </xdr:to>
    <xdr:pic>
      <xdr:nvPicPr>
        <xdr:cNvPr id="50" name="Picture 50" descr="HXNGev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38100</xdr:colOff>
      <xdr:row>17</xdr:row>
      <xdr:rowOff>38100</xdr:rowOff>
    </xdr:from>
    <xdr:to>
      <xdr:col>21</xdr:col>
      <xdr:colOff>-38100</xdr:colOff>
      <xdr:row>18</xdr:row>
      <xdr:rowOff>-38100</xdr:rowOff>
    </xdr:to>
    <xdr:pic>
      <xdr:nvPicPr>
        <xdr:cNvPr id="51" name="Picture 51" descr="ZbXdXI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15</xdr:col>
      <xdr:colOff>38100</xdr:colOff>
      <xdr:row>1</xdr:row>
      <xdr:rowOff>38100</xdr:rowOff>
    </xdr:from>
    <xdr:to>
      <xdr:col>16</xdr:col>
      <xdr:colOff>28575</xdr:colOff>
      <xdr:row>1</xdr:row>
      <xdr:rowOff>1876425</xdr:rowOff>
    </xdr:to>
    <xdr:pic>
      <xdr:nvPicPr>
        <xdr:cNvPr id="2" name="Picture 2" descr="jWVIK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38100</xdr:colOff>
      <xdr:row>1</xdr:row>
      <xdr:rowOff>38100</xdr:rowOff>
    </xdr:from>
    <xdr:to>
      <xdr:col>8</xdr:col>
      <xdr:colOff>-38100</xdr:colOff>
      <xdr:row>18</xdr:row>
      <xdr:rowOff>-38100</xdr:rowOff>
    </xdr:to>
    <xdr:pic>
      <xdr:nvPicPr>
        <xdr:cNvPr id="2" name="Picture 2" descr="XgQrk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1</xdr:row>
      <xdr:rowOff>38100</xdr:rowOff>
    </xdr:from>
    <xdr:to>
      <xdr:col>14</xdr:col>
      <xdr:colOff>-38100</xdr:colOff>
      <xdr:row>18</xdr:row>
      <xdr:rowOff>-38100</xdr:rowOff>
    </xdr:to>
    <xdr:pic>
      <xdr:nvPicPr>
        <xdr:cNvPr id="3" name="Picture 3" descr="BeWJD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http://access.gacicv.com" Type="http://schemas.openxmlformats.org/officeDocument/2006/relationships/hyperlink" TargetMode="External"></Relationship><Relationship Id="rId2" Target="http://ipaas-in-dev.gacmotor.com/APP/CDP/D2210" Type="http://schemas.openxmlformats.org/officeDocument/2006/relationships/hyperlink" TargetMode="External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3" defaultRowHeight="20"/>
  <cols>
    <col collapsed="false" customWidth="true" hidden="false" max="15" min="15" style="0" width="9"/>
    <col collapsed="false" customWidth="true" hidden="false" max="19" min="19" style="0" width="9"/>
    <col collapsed="false" customWidth="true" hidden="false" max="3" min="3" style="0" width="9"/>
    <col collapsed="false" customWidth="true" hidden="false" max="7" min="7" style="0" width="9"/>
    <col collapsed="false" customWidth="true" hidden="false" max="11" min="11" style="0" width="9"/>
    <col collapsed="false" customWidth="true" hidden="false" max="14" min="14" style="0" width="9"/>
    <col collapsed="false" customWidth="true" hidden="false" max="18" min="18" style="0" width="9"/>
    <col collapsed="false" customWidth="true" hidden="false" max="2" min="2" style="0" width="9"/>
    <col collapsed="false" customWidth="true" hidden="false" max="6" min="6" style="0" width="9"/>
    <col collapsed="false" customWidth="true" hidden="false" max="10" min="10" style="0" width="9"/>
    <col collapsed="false" customWidth="true" hidden="false" max="13" min="13" style="0" width="9"/>
    <col collapsed="false" customWidth="true" hidden="false" max="17" min="17" style="0" width="9"/>
    <col collapsed="false" customWidth="true" hidden="false" max="1" min="1" style="0" width="19"/>
    <col collapsed="false" customWidth="true" hidden="false" max="5" min="5" style="0" width="9"/>
    <col collapsed="false" customWidth="true" hidden="false" max="9" min="9" style="0" width="9"/>
    <col collapsed="false" customWidth="true" hidden="false" max="16" min="16" style="0" width="9"/>
    <col collapsed="false" customWidth="true" hidden="false" max="20" min="20" style="0" width="9"/>
    <col collapsed="false" customWidth="true" hidden="false" max="4" min="4" style="0" width="9"/>
    <col collapsed="false" customWidth="true" hidden="false" max="8" min="8" style="0" width="9"/>
    <col collapsed="false" customWidth="true" hidden="false" max="12" min="12" style="0" width="9"/>
  </cols>
  <sheetData>
    <row customHeight="true" ht="17" r="1">
      <c r="A1" s="307" t="s">
        <v>471</v>
      </c>
      <c r="B1" s="308">
        <v>32100</v>
      </c>
      <c r="C1" s="308">
        <v>10</v>
      </c>
      <c r="D1" s="309">
        <v>0.0003</v>
      </c>
      <c r="E1" s="308">
        <v>361.04</v>
      </c>
      <c r="F1" s="308">
        <v>20</v>
      </c>
      <c r="G1" s="308">
        <v>9090</v>
      </c>
      <c r="H1" s="308">
        <v>182</v>
      </c>
      <c r="I1" s="308">
        <v>837</v>
      </c>
      <c r="J1" s="308">
        <v>2549</v>
      </c>
      <c r="K1" s="308">
        <v>5150.99</v>
      </c>
      <c r="L1" s="308">
        <v>54.69</v>
      </c>
      <c r="M1" s="308">
        <v>31.11</v>
      </c>
      <c r="N1" s="308">
        <v>117.62</v>
      </c>
    </row>
    <row customHeight="true" ht="17" r="2">
      <c r="A2" s="310" t="s">
        <v>472</v>
      </c>
      <c r="B2" s="310">
        <v>32078</v>
      </c>
      <c r="C2" s="310">
        <v>32078</v>
      </c>
      <c r="D2" s="311">
        <v>1</v>
      </c>
      <c r="E2" s="310">
        <v>344.72</v>
      </c>
      <c r="F2" s="310">
        <v>14</v>
      </c>
      <c r="G2" s="310">
        <v>9002</v>
      </c>
      <c r="H2" s="310">
        <v>156</v>
      </c>
      <c r="I2" s="310">
        <v>911</v>
      </c>
      <c r="J2" s="310">
        <v>2651.85</v>
      </c>
      <c r="K2" s="310">
        <v>5265.91</v>
      </c>
      <c r="L2" s="310">
        <v>54.73</v>
      </c>
      <c r="M2" s="310">
        <v>93.08</v>
      </c>
      <c r="N2" s="310">
        <v>118.89</v>
      </c>
    </row>
    <row customHeight="true" ht="17" r="3">
      <c r="A3" s="308" t="s">
        <v>473</v>
      </c>
      <c r="B3" s="308">
        <v>32057</v>
      </c>
      <c r="C3" s="308">
        <v>360</v>
      </c>
      <c r="D3" s="309">
        <v>0.0112</v>
      </c>
      <c r="E3" s="308">
        <v>8624.04</v>
      </c>
      <c r="F3" s="308">
        <v>10</v>
      </c>
      <c r="G3" s="308">
        <v>60362</v>
      </c>
      <c r="H3" s="308">
        <v>3558</v>
      </c>
      <c r="I3" s="308">
        <v>46359.6</v>
      </c>
      <c r="J3" s="308">
        <v>55114</v>
      </c>
      <c r="K3" s="308">
        <v>57730.99</v>
      </c>
      <c r="L3" s="308">
        <v>54.7</v>
      </c>
      <c r="M3" s="308">
        <v>31.31</v>
      </c>
      <c r="N3" s="308">
        <v>119.38</v>
      </c>
    </row>
    <row customHeight="true" ht="17" r="4">
      <c r="A4" s="310" t="s">
        <v>474</v>
      </c>
      <c r="B4" s="310">
        <v>31037</v>
      </c>
      <c r="C4" s="310">
        <v>31037</v>
      </c>
      <c r="D4" s="311">
        <v>1</v>
      </c>
      <c r="E4" s="310">
        <v>8762.42</v>
      </c>
      <c r="F4" s="310">
        <v>9</v>
      </c>
      <c r="G4" s="310">
        <v>60871</v>
      </c>
      <c r="H4" s="310">
        <v>3574</v>
      </c>
      <c r="I4" s="310">
        <v>46449.8</v>
      </c>
      <c r="J4" s="310">
        <v>55754.5</v>
      </c>
      <c r="K4" s="310">
        <v>57766.95</v>
      </c>
      <c r="L4" s="310">
        <v>52.98</v>
      </c>
      <c r="M4" s="310">
        <v>36.67</v>
      </c>
      <c r="N4" s="310">
        <v>113.64</v>
      </c>
    </row>
    <row customHeight="true" ht="17" r="5">
      <c r="A5" s="308" t="s">
        <v>475</v>
      </c>
      <c r="B5" s="308">
        <v>11237</v>
      </c>
      <c r="C5" s="308">
        <v>85</v>
      </c>
      <c r="D5" s="309">
        <v>0.0076</v>
      </c>
      <c r="E5" s="308">
        <v>9395.25</v>
      </c>
      <c r="F5" s="308">
        <v>150</v>
      </c>
      <c r="G5" s="308">
        <v>61886</v>
      </c>
      <c r="H5" s="308">
        <v>2357</v>
      </c>
      <c r="I5" s="308">
        <v>40528</v>
      </c>
      <c r="J5" s="308">
        <v>54111.3</v>
      </c>
      <c r="K5" s="308">
        <v>57682.58</v>
      </c>
      <c r="L5" s="308">
        <v>19.21</v>
      </c>
      <c r="M5" s="308">
        <v>48.67</v>
      </c>
      <c r="N5" s="308">
        <v>41</v>
      </c>
    </row>
    <row customHeight="true" ht="17" r="6">
      <c r="A6" s="310" t="s">
        <v>476</v>
      </c>
      <c r="B6" s="310">
        <v>10951</v>
      </c>
      <c r="C6" s="310">
        <v>81</v>
      </c>
      <c r="D6" s="311">
        <v>0.0074</v>
      </c>
      <c r="E6" s="310">
        <v>9261.3</v>
      </c>
      <c r="F6" s="310">
        <v>137</v>
      </c>
      <c r="G6" s="310">
        <v>60177</v>
      </c>
      <c r="H6" s="310">
        <v>2202</v>
      </c>
      <c r="I6" s="310">
        <v>41070.4</v>
      </c>
      <c r="J6" s="310">
        <v>55053.2</v>
      </c>
      <c r="K6" s="310">
        <v>57746.24</v>
      </c>
      <c r="L6" s="310">
        <v>18.73</v>
      </c>
      <c r="M6" s="310">
        <v>57.38</v>
      </c>
      <c r="N6" s="310">
        <v>40.03</v>
      </c>
    </row>
    <row customHeight="true" ht="17" r="7">
      <c r="A7" s="308" t="s">
        <v>477</v>
      </c>
      <c r="B7" s="308">
        <v>10644</v>
      </c>
      <c r="C7" s="308">
        <v>96</v>
      </c>
      <c r="D7" s="309">
        <v>0.009</v>
      </c>
      <c r="E7" s="308">
        <v>8967.92</v>
      </c>
      <c r="F7" s="308">
        <v>63</v>
      </c>
      <c r="G7" s="308">
        <v>60368</v>
      </c>
      <c r="H7" s="308">
        <v>1836.5</v>
      </c>
      <c r="I7" s="308">
        <v>40092.5</v>
      </c>
      <c r="J7" s="308">
        <v>54758.75</v>
      </c>
      <c r="K7" s="308">
        <v>57409.05</v>
      </c>
      <c r="L7" s="308">
        <v>18.21</v>
      </c>
      <c r="M7" s="308">
        <v>8.18</v>
      </c>
      <c r="N7" s="308">
        <v>38.93</v>
      </c>
    </row>
    <row customHeight="true" ht="17" r="8">
      <c r="A8" s="310" t="s">
        <v>478</v>
      </c>
      <c r="B8" s="310">
        <v>10353</v>
      </c>
      <c r="C8" s="310">
        <v>96</v>
      </c>
      <c r="D8" s="311">
        <v>0.0093</v>
      </c>
      <c r="E8" s="310">
        <v>8173.11</v>
      </c>
      <c r="F8" s="310">
        <v>39</v>
      </c>
      <c r="G8" s="310">
        <v>57520</v>
      </c>
      <c r="H8" s="310">
        <v>577</v>
      </c>
      <c r="I8" s="310">
        <v>38797.8</v>
      </c>
      <c r="J8" s="310">
        <v>53112.3</v>
      </c>
      <c r="K8" s="310">
        <v>55395.38</v>
      </c>
      <c r="L8" s="310">
        <v>17.72</v>
      </c>
      <c r="M8" s="310">
        <v>15.17</v>
      </c>
      <c r="N8" s="310">
        <v>37.57</v>
      </c>
    </row>
    <row customHeight="true" ht="17" r="9">
      <c r="A9" s="308" t="s">
        <v>479</v>
      </c>
      <c r="B9" s="308">
        <v>10080</v>
      </c>
      <c r="C9" s="308">
        <v>103</v>
      </c>
      <c r="D9" s="309">
        <v>0.0102</v>
      </c>
      <c r="E9" s="308">
        <v>8748.37</v>
      </c>
      <c r="F9" s="308">
        <v>34</v>
      </c>
      <c r="G9" s="308">
        <v>59859</v>
      </c>
      <c r="H9" s="308">
        <v>1398.5</v>
      </c>
      <c r="I9" s="308">
        <v>40207.4</v>
      </c>
      <c r="J9" s="308">
        <v>54948.65</v>
      </c>
      <c r="K9" s="308">
        <v>57307.19</v>
      </c>
      <c r="L9" s="308">
        <v>17.25</v>
      </c>
      <c r="M9" s="308">
        <v>14.13</v>
      </c>
      <c r="N9" s="308">
        <v>36.53</v>
      </c>
    </row>
    <row customHeight="true" ht="17" r="10">
      <c r="A10" s="310" t="s">
        <v>480</v>
      </c>
      <c r="B10" s="310">
        <v>9798</v>
      </c>
      <c r="C10" s="310">
        <v>107</v>
      </c>
      <c r="D10" s="311">
        <v>0.0109</v>
      </c>
      <c r="E10" s="310">
        <v>9081.62</v>
      </c>
      <c r="F10" s="310">
        <v>73</v>
      </c>
      <c r="G10" s="310">
        <v>60132</v>
      </c>
      <c r="H10" s="310">
        <v>1584.5</v>
      </c>
      <c r="I10" s="310">
        <v>40916.4</v>
      </c>
      <c r="J10" s="310">
        <v>55382</v>
      </c>
      <c r="K10" s="310">
        <v>57851.07</v>
      </c>
      <c r="L10" s="310">
        <v>16.77</v>
      </c>
      <c r="M10" s="310">
        <v>11.63</v>
      </c>
      <c r="N10" s="310">
        <v>35.47</v>
      </c>
    </row>
    <row customHeight="true" ht="17" r="11">
      <c r="A11" s="308" t="s">
        <v>481</v>
      </c>
      <c r="B11" s="308">
        <v>9506</v>
      </c>
      <c r="C11" s="308">
        <v>103</v>
      </c>
      <c r="D11" s="309">
        <v>0.0108</v>
      </c>
      <c r="E11" s="308">
        <v>7621.11</v>
      </c>
      <c r="F11" s="308">
        <v>64</v>
      </c>
      <c r="G11" s="308">
        <v>57684</v>
      </c>
      <c r="H11" s="308">
        <v>315</v>
      </c>
      <c r="I11" s="308">
        <v>37176.6</v>
      </c>
      <c r="J11" s="308">
        <v>52132.15</v>
      </c>
      <c r="K11" s="308">
        <v>55195.86</v>
      </c>
      <c r="L11" s="308">
        <v>16.27</v>
      </c>
      <c r="M11" s="308">
        <v>9.01</v>
      </c>
      <c r="N11" s="308">
        <v>29.51</v>
      </c>
    </row>
    <row customHeight="true" ht="17" r="12">
      <c r="A12" s="310" t="s">
        <v>482</v>
      </c>
      <c r="B12" s="310">
        <v>9254</v>
      </c>
      <c r="C12" s="310">
        <v>120</v>
      </c>
      <c r="D12" s="311">
        <v>0.013</v>
      </c>
      <c r="E12" s="310">
        <v>8375.18</v>
      </c>
      <c r="F12" s="310">
        <v>61</v>
      </c>
      <c r="G12" s="310">
        <v>59806</v>
      </c>
      <c r="H12" s="310">
        <v>811</v>
      </c>
      <c r="I12" s="310">
        <v>39000.5</v>
      </c>
      <c r="J12" s="310">
        <v>53784</v>
      </c>
      <c r="K12" s="310">
        <v>57280.3</v>
      </c>
      <c r="L12" s="310">
        <v>15.85</v>
      </c>
      <c r="M12" s="310">
        <v>7.41</v>
      </c>
      <c r="N12" s="310">
        <v>33.77</v>
      </c>
    </row>
    <row customHeight="true" ht="17" r="13">
      <c r="A13" s="308" t="s">
        <v>483</v>
      </c>
      <c r="B13" s="308">
        <v>8954</v>
      </c>
      <c r="C13" s="307">
        <v>8954</v>
      </c>
      <c r="D13" s="309">
        <v>1</v>
      </c>
      <c r="E13" s="308">
        <v>7667.51</v>
      </c>
      <c r="F13" s="308">
        <v>4</v>
      </c>
      <c r="G13" s="308">
        <v>56145</v>
      </c>
      <c r="H13" s="308">
        <v>119</v>
      </c>
      <c r="I13" s="308">
        <v>38544.5</v>
      </c>
      <c r="J13" s="308">
        <v>51897.25</v>
      </c>
      <c r="K13" s="308">
        <v>54796</v>
      </c>
      <c r="L13" s="308">
        <v>15.34</v>
      </c>
      <c r="M13" s="308">
        <v>7.42</v>
      </c>
      <c r="N13" s="308">
        <v>28.78</v>
      </c>
    </row>
    <row customHeight="true" ht="17" r="14">
      <c r="A14" s="310" t="s">
        <v>484</v>
      </c>
      <c r="B14" s="310">
        <v>8642</v>
      </c>
      <c r="C14" s="310">
        <v>1</v>
      </c>
      <c r="D14" s="311">
        <v>0.0001</v>
      </c>
      <c r="E14" s="310">
        <v>29.26</v>
      </c>
      <c r="F14" s="310">
        <v>17</v>
      </c>
      <c r="G14" s="310">
        <v>553</v>
      </c>
      <c r="H14" s="310">
        <v>23</v>
      </c>
      <c r="I14" s="310">
        <v>45</v>
      </c>
      <c r="J14" s="310">
        <v>58</v>
      </c>
      <c r="K14" s="310">
        <v>109</v>
      </c>
      <c r="L14" s="310">
        <v>14.81</v>
      </c>
      <c r="M14" s="310">
        <v>4.01</v>
      </c>
      <c r="N14" s="310">
        <v>31.27</v>
      </c>
    </row>
    <row customHeight="true" ht="17" r="15">
      <c r="A15" s="308" t="s">
        <v>485</v>
      </c>
      <c r="B15" s="308">
        <v>8640</v>
      </c>
      <c r="C15" s="308">
        <v>8640</v>
      </c>
      <c r="D15" s="309">
        <v>1</v>
      </c>
      <c r="E15" s="308">
        <v>7790.27</v>
      </c>
      <c r="F15" s="308">
        <v>71</v>
      </c>
      <c r="G15" s="308">
        <v>56546</v>
      </c>
      <c r="H15" s="308">
        <v>190</v>
      </c>
      <c r="I15" s="308">
        <v>38775.9</v>
      </c>
      <c r="J15" s="308">
        <v>52200.05</v>
      </c>
      <c r="K15" s="308">
        <v>54841.77</v>
      </c>
      <c r="L15" s="308">
        <v>14.8</v>
      </c>
      <c r="M15" s="308">
        <v>7.14</v>
      </c>
      <c r="N15" s="308">
        <v>31.61</v>
      </c>
    </row>
    <row customHeight="true" ht="17" r="16">
      <c r="A16" s="310" t="s">
        <v>486</v>
      </c>
      <c r="B16" s="310">
        <v>8326</v>
      </c>
      <c r="C16" s="310">
        <v>159</v>
      </c>
      <c r="D16" s="311">
        <v>0.0191</v>
      </c>
      <c r="E16" s="310">
        <v>8641.52</v>
      </c>
      <c r="F16" s="310">
        <v>24</v>
      </c>
      <c r="G16" s="310">
        <v>59897</v>
      </c>
      <c r="H16" s="310">
        <v>622</v>
      </c>
      <c r="I16" s="310">
        <v>39996.8</v>
      </c>
      <c r="J16" s="310">
        <v>53883.3</v>
      </c>
      <c r="K16" s="310">
        <v>57784.84</v>
      </c>
      <c r="L16" s="310">
        <v>14.27</v>
      </c>
      <c r="M16" s="310">
        <v>11.68</v>
      </c>
      <c r="N16" s="310">
        <v>35.54</v>
      </c>
    </row>
    <row customHeight="true" ht="17" r="17">
      <c r="A17" s="312" t="s">
        <v>487</v>
      </c>
      <c r="B17" s="312">
        <v>7968</v>
      </c>
      <c r="C17" s="312">
        <v>144</v>
      </c>
      <c r="D17" s="313">
        <v>0.0181</v>
      </c>
      <c r="E17" s="312">
        <v>8283.33</v>
      </c>
      <c r="F17" s="312">
        <v>61</v>
      </c>
      <c r="G17" s="312">
        <v>59792</v>
      </c>
      <c r="H17" s="312">
        <v>413</v>
      </c>
      <c r="I17" s="312">
        <v>38198.5</v>
      </c>
      <c r="J17" s="312">
        <v>52691.35</v>
      </c>
      <c r="K17" s="312">
        <v>57454.82</v>
      </c>
      <c r="L17" s="312">
        <v>13.66</v>
      </c>
      <c r="M17" s="312">
        <v>7.41</v>
      </c>
      <c r="N17" s="312">
        <v>29.45</v>
      </c>
    </row>
    <row customHeight="true" ht="17" r="18">
      <c r="A18" s="314">
        <v>4</v>
      </c>
      <c r="B18">
        <f t="shared" ref="B18:B21" si="0">A18/0.2*3</f>
      </c>
    </row>
    <row customHeight="true" ht="17" r="19">
      <c r="A19" s="314">
        <v>4</v>
      </c>
      <c r="B19">
        <f t="shared" si="0"/>
      </c>
    </row>
    <row customHeight="true" ht="17" r="20">
      <c r="A20" s="314">
        <v>4</v>
      </c>
      <c r="B20">
        <f t="shared" si="0"/>
      </c>
    </row>
    <row customHeight="true" ht="17" r="21">
      <c r="A21" s="314">
        <v>4</v>
      </c>
      <c r="B21">
        <f t="shared" si="0"/>
      </c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14" min="14" style="0" width="12"/>
    <col collapsed="false" customWidth="true" hidden="false" max="18" min="18" style="0" width="12"/>
    <col collapsed="false" customWidth="true" hidden="false" max="2" min="2" style="0" width="22"/>
    <col collapsed="false" customWidth="true" hidden="false" max="6" min="6" style="0" width="16"/>
    <col collapsed="false" customWidth="true" hidden="false" max="10" min="10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1" min="1" style="0" width="22"/>
    <col collapsed="false" customWidth="true" hidden="false" max="5" min="5" style="0" width="27"/>
    <col collapsed="false" customWidth="true" hidden="false" max="9" min="9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4" min="4" style="0" width="22"/>
    <col collapsed="false" customWidth="true" hidden="false" max="8" min="8" style="0" width="12"/>
    <col collapsed="false" customWidth="true" hidden="false" max="12" min="12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3" min="3" style="0" width="41"/>
    <col collapsed="false" customWidth="true" hidden="false" max="7" min="7" style="0" width="12"/>
    <col collapsed="false" customWidth="true" hidden="false" max="11" min="11" style="0" width="12"/>
  </cols>
  <sheetData>
    <row customHeight="true" ht="17" r="1">
      <c r="A1" s="1" t="s">
        <v>1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customHeight="true" ht="17" r="2">
      <c r="A2" s="4">
        <v>4.21</v>
      </c>
      <c r="B2" s="5">
        <v>46134</v>
      </c>
      <c r="C2" s="4">
        <v>4.23</v>
      </c>
      <c r="D2" s="4">
        <v>4.24</v>
      </c>
      <c r="E2" s="6">
        <v>46136.25</v>
      </c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customHeight="true" ht="17" r="3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customHeight="true" ht="17" r="4">
      <c r="A4" s="2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customHeight="true" ht="17" r="5">
      <c r="A5" s="2" t="s">
        <v>2</v>
      </c>
      <c r="B5" s="7" t="s">
        <v>3</v>
      </c>
      <c r="C5" s="8" t="s">
        <v>4</v>
      </c>
      <c r="D5" s="2" t="s">
        <v>5</v>
      </c>
      <c r="E5" s="2" t="s">
        <v>6</v>
      </c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customHeight="true" ht="17" r="6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customHeight="true" ht="17" r="7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customHeight="true" ht="17"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customHeight="true" ht="17"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customHeight="true" ht="17"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customHeight="true" ht="17"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customHeight="true" ht="17"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customHeight="true" ht="17"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customHeight="true" ht="17"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customHeight="true" ht="17"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customHeight="true" ht="17"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customHeight="true" ht="17"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customHeight="true" ht="17"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customHeight="true" ht="17"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customHeight="true" ht="17"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7" min="7" style="0" width="12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3" min="3" style="0" width="29"/>
    <col collapsed="false" customWidth="true" hidden="false" max="6" min="6" style="0" width="16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  <col collapsed="false" customWidth="true" hidden="false" max="2" min="2" style="0" width="45"/>
    <col collapsed="false" customWidth="true" hidden="false" max="5" min="5" style="0" width="16"/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1" min="1" style="0" width="50"/>
    <col collapsed="false" customWidth="true" hidden="false" max="8" min="8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4" min="4" style="0" width="16"/>
  </cols>
  <sheetData>
    <row customHeight="true" ht="48" r="1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customHeight="true" ht="37" r="2">
      <c r="A2" s="11" t="s">
        <v>15</v>
      </c>
      <c r="B2" s="12" t="s">
        <v>16</v>
      </c>
      <c r="C2" s="13" t="s">
        <v>17</v>
      </c>
      <c r="D2" s="14">
        <v>46133</v>
      </c>
      <c r="E2" s="14">
        <v>46133</v>
      </c>
      <c r="F2" s="13"/>
      <c r="G2" s="15"/>
      <c r="H2" s="16" t="s">
        <v>18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customHeight="true" ht="37" r="3">
      <c r="A3" s="17" t="s">
        <v>19</v>
      </c>
      <c r="B3" s="12" t="s">
        <v>20</v>
      </c>
      <c r="C3" s="13" t="s">
        <v>21</v>
      </c>
      <c r="D3" s="14">
        <v>46134</v>
      </c>
      <c r="E3" s="14">
        <v>46134</v>
      </c>
      <c r="F3" s="13"/>
      <c r="G3" s="18"/>
      <c r="H3" s="12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customHeight="true" ht="32" r="4">
      <c r="A4" s="17" t="s">
        <v>22</v>
      </c>
      <c r="B4" s="12" t="s">
        <v>23</v>
      </c>
      <c r="C4" s="13" t="s">
        <v>24</v>
      </c>
      <c r="D4" s="14">
        <v>46135</v>
      </c>
      <c r="E4" s="14">
        <v>46135</v>
      </c>
      <c r="F4" s="13"/>
      <c r="G4" s="18"/>
      <c r="H4" s="12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customHeight="true" ht="33" r="5">
      <c r="A5" s="17"/>
      <c r="B5" s="12" t="s">
        <v>25</v>
      </c>
      <c r="C5" s="19" t="s">
        <v>26</v>
      </c>
      <c r="D5" s="14">
        <v>46135</v>
      </c>
      <c r="E5" s="14">
        <v>46135</v>
      </c>
      <c r="F5" s="13"/>
      <c r="G5" s="15"/>
      <c r="H5" s="1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customHeight="true" ht="37" r="6">
      <c r="A6" s="20" t="s">
        <v>27</v>
      </c>
      <c r="B6" s="21" t="s">
        <v>28</v>
      </c>
      <c r="C6" s="22" t="s">
        <v>29</v>
      </c>
      <c r="D6" s="14">
        <v>46136</v>
      </c>
      <c r="E6" s="14">
        <v>46136</v>
      </c>
      <c r="F6" s="13"/>
      <c r="G6" s="15"/>
      <c r="H6" s="2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customHeight="true" ht="37" r="7">
      <c r="A7" s="20"/>
      <c r="B7" s="12" t="s">
        <v>30</v>
      </c>
      <c r="C7" s="13" t="s">
        <v>29</v>
      </c>
      <c r="D7" s="14">
        <v>46136</v>
      </c>
      <c r="E7" s="14">
        <v>46136</v>
      </c>
      <c r="F7" s="13"/>
      <c r="G7" s="15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customHeight="true" ht="19" r="8">
      <c r="A8" s="20" t="s">
        <v>31</v>
      </c>
      <c r="B8" s="12" t="s">
        <v>32</v>
      </c>
      <c r="C8" s="13" t="s">
        <v>17</v>
      </c>
      <c r="D8" s="14">
        <v>46136</v>
      </c>
      <c r="E8" s="14">
        <v>46136</v>
      </c>
      <c r="F8" s="13"/>
      <c r="G8" s="15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customHeight="true" ht="19" r="9">
      <c r="A9" s="17" t="s">
        <v>33</v>
      </c>
      <c r="B9" s="12" t="s">
        <v>34</v>
      </c>
      <c r="C9" s="13" t="s">
        <v>17</v>
      </c>
      <c r="D9" s="14">
        <v>46136</v>
      </c>
      <c r="E9" s="14">
        <v>46136</v>
      </c>
      <c r="F9" s="13"/>
      <c r="G9" s="15"/>
      <c r="H9" s="23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customHeight="true" ht="17"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customHeight="true" ht="17"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customHeight="true" ht="17"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customHeight="true" ht="17"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customHeight="true" ht="17"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customHeight="true" ht="17"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customHeight="true" ht="17"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customHeight="true" ht="17"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customHeight="true" ht="17"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customHeight="true" ht="17"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customHeight="true" ht="14" r="20"/>
  </sheetData>
  <mergeCells>
    <mergeCell ref="A4:A5"/>
    <mergeCell ref="A6:A7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3" defaultRowHeight="20"/>
  <cols>
    <col collapsed="false" customWidth="true" hidden="false" max="8" min="8" style="0" width="15"/>
    <col collapsed="false" customWidth="true" hidden="false" max="16" min="16" style="0" width="19"/>
    <col collapsed="false" customWidth="true" hidden="false" max="24" min="24" style="0" width="15"/>
    <col collapsed="false" customWidth="true" hidden="false" max="7" min="7" style="0" width="43"/>
    <col collapsed="false" customWidth="true" hidden="false" max="15" min="15" style="0" width="41"/>
    <col collapsed="false" customWidth="true" hidden="false" max="23" min="23" style="0" width="15"/>
    <col collapsed="false" customWidth="true" hidden="false" max="31" min="31" style="0" width="15"/>
    <col collapsed="false" customWidth="true" hidden="false" max="6" min="6" style="0" width="43"/>
    <col collapsed="false" customWidth="true" hidden="false" max="14" min="14" style="0" width="30"/>
    <col collapsed="false" customWidth="true" hidden="false" max="22" min="22" style="0" width="15"/>
    <col collapsed="false" customWidth="true" hidden="false" max="30" min="30" style="0" width="15"/>
    <col collapsed="false" customWidth="true" hidden="false" max="5" min="5" style="0" width="66"/>
    <col collapsed="false" customWidth="true" hidden="false" max="13" min="13" style="0" width="18"/>
    <col collapsed="false" customWidth="true" hidden="false" max="21" min="21" style="0" width="29"/>
    <col collapsed="false" customWidth="true" hidden="false" max="29" min="29" style="0" width="15"/>
    <col collapsed="false" customWidth="true" hidden="false" max="4" min="4" style="0" width="15"/>
    <col collapsed="false" customWidth="true" hidden="false" max="12" min="12" style="0" width="24"/>
    <col collapsed="false" customWidth="true" hidden="false" max="20" min="20" style="0" width="29"/>
    <col collapsed="false" customWidth="true" hidden="false" max="28" min="28" style="0" width="15"/>
    <col collapsed="false" customWidth="true" hidden="false" max="3" min="3" style="0" width="49"/>
    <col collapsed="false" customWidth="true" hidden="false" max="11" min="11" style="0" width="12"/>
    <col collapsed="false" customWidth="true" hidden="false" max="19" min="19" style="0" width="15"/>
    <col collapsed="false" customWidth="true" hidden="false" max="27" min="27" style="0" width="15"/>
    <col collapsed="false" customWidth="true" hidden="false" max="2" min="2" style="0" width="32"/>
    <col collapsed="false" customWidth="true" hidden="false" max="10" min="10" style="0" width="45"/>
    <col collapsed="false" customWidth="true" hidden="false" max="18" min="18" style="0" width="12"/>
    <col collapsed="false" customWidth="true" hidden="false" max="26" min="26" style="0" width="15"/>
    <col collapsed="false" customWidth="true" hidden="false" max="1" min="1" style="0" width="10"/>
    <col collapsed="false" customWidth="true" hidden="false" max="9" min="9" style="0" width="12"/>
    <col collapsed="false" customWidth="true" hidden="false" max="17" min="17" style="0" width="28"/>
    <col collapsed="false" customWidth="true" hidden="false" max="25" min="25" style="0" width="15"/>
  </cols>
  <sheetData>
    <row customHeight="true" ht="44" r="1">
      <c r="A1" s="24" t="s">
        <v>35</v>
      </c>
      <c r="B1" s="25" t="s">
        <v>36</v>
      </c>
      <c r="C1" s="26" t="s">
        <v>37</v>
      </c>
      <c r="D1" s="27" t="s">
        <v>38</v>
      </c>
      <c r="E1" s="28" t="s">
        <v>39</v>
      </c>
      <c r="F1" s="29" t="s">
        <v>40</v>
      </c>
      <c r="G1" s="29" t="s">
        <v>41</v>
      </c>
      <c r="H1" s="29" t="s">
        <v>42</v>
      </c>
      <c r="I1" s="29" t="s">
        <v>43</v>
      </c>
      <c r="J1" s="29" t="s">
        <v>44</v>
      </c>
      <c r="K1" s="29" t="s">
        <v>45</v>
      </c>
      <c r="L1" s="29" t="s">
        <v>46</v>
      </c>
      <c r="M1" s="29" t="s">
        <v>47</v>
      </c>
      <c r="N1" s="28" t="s">
        <v>48</v>
      </c>
      <c r="O1" s="29" t="s">
        <v>49</v>
      </c>
      <c r="P1" s="29" t="s">
        <v>50</v>
      </c>
      <c r="Q1" s="28" t="s">
        <v>51</v>
      </c>
      <c r="R1" s="29" t="s">
        <v>50</v>
      </c>
      <c r="S1" s="29" t="s">
        <v>52</v>
      </c>
      <c r="T1" s="30" t="s">
        <v>53</v>
      </c>
      <c r="U1" s="31" t="s">
        <v>54</v>
      </c>
      <c r="V1" s="32" t="s">
        <v>55</v>
      </c>
      <c r="W1" s="33" t="s">
        <v>56</v>
      </c>
      <c r="X1" s="32" t="s">
        <v>57</v>
      </c>
      <c r="Y1" s="32" t="s">
        <v>58</v>
      </c>
      <c r="Z1" s="32" t="s">
        <v>59</v>
      </c>
      <c r="AA1" s="34" t="s">
        <v>60</v>
      </c>
      <c r="AB1" s="32" t="s">
        <v>61</v>
      </c>
      <c r="AC1" s="32" t="s">
        <v>62</v>
      </c>
      <c r="AD1" s="32" t="s">
        <v>63</v>
      </c>
      <c r="AE1" s="35" t="s">
        <v>52</v>
      </c>
    </row>
    <row customHeight="true" ht="70" r="2">
      <c r="A2" s="36">
        <f t="shared" ref="A2:A21" si="0">ROW()-1</f>
      </c>
      <c r="B2" s="37" t="s">
        <v>64</v>
      </c>
      <c r="C2" s="38" t="s">
        <v>65</v>
      </c>
      <c r="D2" s="39" t="s">
        <v>66</v>
      </c>
      <c r="E2" s="40"/>
      <c r="F2" s="40"/>
      <c r="G2" s="40"/>
      <c r="H2" s="40"/>
      <c r="I2" s="40"/>
      <c r="J2" s="40"/>
      <c r="K2" s="40"/>
      <c r="L2" s="40"/>
      <c r="M2" s="40"/>
      <c r="N2" s="40" t="s">
        <v>67</v>
      </c>
      <c r="O2" s="40" t="s">
        <v>68</v>
      </c>
      <c r="P2" s="40" t="s">
        <v>69</v>
      </c>
      <c r="Q2" s="41"/>
      <c r="R2" s="40"/>
      <c r="S2" s="42"/>
      <c r="T2" s="43">
        <v>154</v>
      </c>
      <c r="U2">
        <f t="shared" ref="U2:U21" si="1">T2*3</f>
      </c>
      <c r="V2" s="44"/>
      <c r="W2" s="45" t="s">
        <v>70</v>
      </c>
      <c r="X2" s="46"/>
      <c r="Y2" s="46"/>
      <c r="Z2" s="45" t="s">
        <v>71</v>
      </c>
      <c r="AA2" s="46" t="s">
        <v>72</v>
      </c>
      <c r="AB2" s="47" t="s">
        <v>73</v>
      </c>
      <c r="AC2" s="48" t="s">
        <v>74</v>
      </c>
      <c r="AD2" s="48" t="s">
        <v>75</v>
      </c>
      <c r="AE2" s="49"/>
    </row>
    <row customHeight="true" ht="70" r="3">
      <c r="A3" s="36">
        <f t="shared" si="0"/>
      </c>
      <c r="B3" s="37" t="s">
        <v>76</v>
      </c>
      <c r="C3" s="38" t="s">
        <v>77</v>
      </c>
      <c r="D3" s="39" t="s">
        <v>66</v>
      </c>
      <c r="E3" s="45"/>
      <c r="F3" s="45"/>
      <c r="G3" s="45"/>
      <c r="H3" s="45"/>
      <c r="I3" s="45"/>
      <c r="J3" s="36"/>
      <c r="K3" s="45"/>
      <c r="L3" s="45"/>
      <c r="M3" s="45"/>
      <c r="N3" s="45" t="s">
        <v>67</v>
      </c>
      <c r="O3" s="45" t="s">
        <v>78</v>
      </c>
      <c r="P3" s="40" t="s">
        <v>69</v>
      </c>
      <c r="Q3" s="45"/>
      <c r="R3" s="45"/>
      <c r="S3" s="50"/>
      <c r="T3" s="43">
        <v>258</v>
      </c>
      <c r="U3">
        <f t="shared" si="1"/>
      </c>
      <c r="V3" s="45"/>
      <c r="W3" s="45" t="s">
        <v>70</v>
      </c>
      <c r="X3" s="46"/>
      <c r="Y3" s="46"/>
      <c r="Z3" s="45" t="s">
        <v>71</v>
      </c>
      <c r="AA3" s="46" t="s">
        <v>72</v>
      </c>
      <c r="AB3" s="47" t="s">
        <v>73</v>
      </c>
      <c r="AC3" s="48" t="s">
        <v>74</v>
      </c>
      <c r="AD3" s="48" t="s">
        <v>75</v>
      </c>
      <c r="AE3" s="49"/>
    </row>
    <row customHeight="true" ht="70" r="4">
      <c r="A4" s="36">
        <f t="shared" si="0"/>
      </c>
      <c r="B4" s="37" t="s">
        <v>79</v>
      </c>
      <c r="C4" s="38" t="s">
        <v>80</v>
      </c>
      <c r="D4" s="39" t="s">
        <v>66</v>
      </c>
      <c r="E4" s="45"/>
      <c r="F4" s="45"/>
      <c r="G4" s="45"/>
      <c r="H4" s="45"/>
      <c r="I4" s="45"/>
      <c r="J4" s="36"/>
      <c r="K4" s="45"/>
      <c r="L4" s="45"/>
      <c r="M4" s="45"/>
      <c r="N4" s="45" t="s">
        <v>67</v>
      </c>
      <c r="O4" s="45" t="s">
        <v>68</v>
      </c>
      <c r="P4" s="40" t="s">
        <v>69</v>
      </c>
      <c r="Q4" s="45"/>
      <c r="R4" s="45"/>
      <c r="S4" s="50"/>
      <c r="T4" s="43">
        <v>154</v>
      </c>
      <c r="U4">
        <f t="shared" si="1"/>
      </c>
      <c r="V4" s="45"/>
      <c r="W4" s="45" t="s">
        <v>70</v>
      </c>
      <c r="X4" s="46"/>
      <c r="Y4" s="46"/>
      <c r="Z4" s="45" t="s">
        <v>71</v>
      </c>
      <c r="AA4" s="46" t="s">
        <v>72</v>
      </c>
      <c r="AB4" s="47" t="s">
        <v>73</v>
      </c>
      <c r="AC4" s="48" t="s">
        <v>74</v>
      </c>
      <c r="AD4" s="48" t="s">
        <v>75</v>
      </c>
      <c r="AE4" s="49"/>
    </row>
    <row customHeight="true" ht="70" r="5">
      <c r="A5" s="36">
        <f t="shared" si="0"/>
      </c>
      <c r="B5" s="51" t="s">
        <v>81</v>
      </c>
      <c r="C5" s="38" t="s">
        <v>82</v>
      </c>
      <c r="D5" s="39" t="s">
        <v>83</v>
      </c>
      <c r="E5" s="45"/>
      <c r="F5" s="45"/>
      <c r="G5" s="45"/>
      <c r="H5" s="45"/>
      <c r="I5" s="45"/>
      <c r="J5" s="36"/>
      <c r="K5" s="45"/>
      <c r="L5" s="45"/>
      <c r="M5" s="45"/>
      <c r="N5" s="45" t="s">
        <v>67</v>
      </c>
      <c r="O5" s="45" t="s">
        <v>68</v>
      </c>
      <c r="P5" s="40" t="s">
        <v>69</v>
      </c>
      <c r="Q5" s="45"/>
      <c r="R5" s="45"/>
      <c r="S5" s="50"/>
      <c r="T5" s="43">
        <v>50</v>
      </c>
      <c r="U5">
        <f t="shared" si="1"/>
      </c>
      <c r="V5" s="45"/>
      <c r="W5" s="45" t="s">
        <v>70</v>
      </c>
      <c r="X5" s="46"/>
      <c r="Y5" s="46"/>
      <c r="Z5" s="45" t="s">
        <v>71</v>
      </c>
      <c r="AA5" s="46" t="s">
        <v>72</v>
      </c>
      <c r="AB5" s="47" t="s">
        <v>73</v>
      </c>
      <c r="AC5" s="48" t="s">
        <v>74</v>
      </c>
      <c r="AD5" s="48" t="s">
        <v>75</v>
      </c>
      <c r="AE5" s="49"/>
    </row>
    <row customHeight="true" ht="70" r="6">
      <c r="A6" s="36">
        <f t="shared" si="0"/>
      </c>
      <c r="B6" s="51" t="s">
        <v>84</v>
      </c>
      <c r="C6" s="38" t="s">
        <v>85</v>
      </c>
      <c r="D6" s="39" t="s">
        <v>66</v>
      </c>
      <c r="E6" s="45"/>
      <c r="F6" s="45"/>
      <c r="G6" s="45"/>
      <c r="H6" s="45"/>
      <c r="I6" s="45"/>
      <c r="J6" s="36"/>
      <c r="K6" s="45"/>
      <c r="L6" s="45"/>
      <c r="M6" s="45"/>
      <c r="N6" s="45" t="s">
        <v>86</v>
      </c>
      <c r="O6" s="45" t="s">
        <v>68</v>
      </c>
      <c r="P6" s="40" t="s">
        <v>69</v>
      </c>
      <c r="Q6" s="45"/>
      <c r="R6" s="45"/>
      <c r="S6" s="50"/>
      <c r="T6" s="43">
        <v>54</v>
      </c>
      <c r="U6">
        <f t="shared" si="1"/>
      </c>
      <c r="V6" s="45"/>
      <c r="W6" s="45" t="s">
        <v>70</v>
      </c>
      <c r="X6" s="46"/>
      <c r="Y6" s="46"/>
      <c r="Z6" s="45" t="s">
        <v>71</v>
      </c>
      <c r="AA6" s="46" t="s">
        <v>72</v>
      </c>
      <c r="AB6" s="47" t="s">
        <v>73</v>
      </c>
      <c r="AC6" s="48" t="s">
        <v>74</v>
      </c>
      <c r="AD6" s="48" t="s">
        <v>75</v>
      </c>
      <c r="AE6" s="49"/>
    </row>
    <row customHeight="true" ht="70" r="7">
      <c r="A7" s="36">
        <f t="shared" si="0"/>
      </c>
      <c r="B7" s="51" t="s">
        <v>87</v>
      </c>
      <c r="C7" s="38" t="s">
        <v>88</v>
      </c>
      <c r="D7" s="39" t="s">
        <v>89</v>
      </c>
      <c r="E7" s="45"/>
      <c r="F7" s="45"/>
      <c r="G7" s="45"/>
      <c r="H7" s="45"/>
      <c r="I7" s="45"/>
      <c r="J7" s="36"/>
      <c r="K7" s="45"/>
      <c r="L7" s="45"/>
      <c r="M7" s="45"/>
      <c r="N7" s="45" t="s">
        <v>86</v>
      </c>
      <c r="O7" s="45" t="s">
        <v>90</v>
      </c>
      <c r="P7" s="40" t="s">
        <v>69</v>
      </c>
      <c r="Q7" s="45"/>
      <c r="R7" s="45"/>
      <c r="S7" s="50"/>
      <c r="T7" s="43">
        <v>28</v>
      </c>
      <c r="U7">
        <f t="shared" si="1"/>
      </c>
      <c r="V7" s="45"/>
      <c r="W7" s="45" t="s">
        <v>70</v>
      </c>
      <c r="X7" s="46"/>
      <c r="Y7" s="46"/>
      <c r="Z7" s="45" t="s">
        <v>71</v>
      </c>
      <c r="AA7" s="46" t="s">
        <v>72</v>
      </c>
      <c r="AB7" s="47" t="s">
        <v>73</v>
      </c>
      <c r="AC7" s="48" t="s">
        <v>74</v>
      </c>
      <c r="AD7" s="48" t="s">
        <v>75</v>
      </c>
      <c r="AE7" s="49"/>
    </row>
    <row customHeight="true" ht="70" r="8">
      <c r="A8" s="36">
        <f t="shared" si="0"/>
      </c>
      <c r="B8" s="51" t="s">
        <v>91</v>
      </c>
      <c r="C8" s="38" t="s">
        <v>92</v>
      </c>
      <c r="D8" s="39" t="s">
        <v>66</v>
      </c>
      <c r="E8" s="45"/>
      <c r="F8" s="45"/>
      <c r="G8" s="45"/>
      <c r="H8" s="45"/>
      <c r="I8" s="45"/>
      <c r="J8" s="36"/>
      <c r="K8" s="45"/>
      <c r="L8" s="45"/>
      <c r="M8" s="45"/>
      <c r="N8" s="45" t="s">
        <v>86</v>
      </c>
      <c r="O8" s="45" t="s">
        <v>68</v>
      </c>
      <c r="P8" s="40" t="s">
        <v>69</v>
      </c>
      <c r="Q8" s="45"/>
      <c r="R8" s="45"/>
      <c r="S8" s="50"/>
      <c r="T8" s="43">
        <v>58</v>
      </c>
      <c r="U8">
        <f t="shared" si="1"/>
      </c>
      <c r="V8" s="45"/>
      <c r="W8" s="45" t="s">
        <v>70</v>
      </c>
      <c r="X8" s="46"/>
      <c r="Y8" s="46"/>
      <c r="Z8" s="45" t="s">
        <v>71</v>
      </c>
      <c r="AA8" s="46" t="s">
        <v>72</v>
      </c>
      <c r="AB8" s="47" t="s">
        <v>73</v>
      </c>
      <c r="AC8" s="48" t="s">
        <v>74</v>
      </c>
      <c r="AD8" s="48" t="s">
        <v>75</v>
      </c>
      <c r="AE8" s="49"/>
    </row>
    <row customHeight="true" ht="70" r="9">
      <c r="A9" s="36">
        <f t="shared" si="0"/>
      </c>
      <c r="B9" s="51" t="s">
        <v>93</v>
      </c>
      <c r="C9" s="38" t="s">
        <v>94</v>
      </c>
      <c r="D9" s="39"/>
      <c r="E9" s="45"/>
      <c r="F9" s="45"/>
      <c r="G9" s="45"/>
      <c r="H9" s="45"/>
      <c r="I9" s="45"/>
      <c r="J9" s="36"/>
      <c r="K9" s="45"/>
      <c r="L9" s="45"/>
      <c r="M9" s="45"/>
      <c r="N9" s="45" t="s">
        <v>86</v>
      </c>
      <c r="O9" s="45" t="s">
        <v>90</v>
      </c>
      <c r="P9" s="40" t="s">
        <v>69</v>
      </c>
      <c r="Q9" s="45"/>
      <c r="R9" s="45"/>
      <c r="S9" s="50"/>
      <c r="T9" s="43">
        <v>48</v>
      </c>
      <c r="U9">
        <f t="shared" si="1"/>
      </c>
      <c r="V9" s="52"/>
      <c r="W9" s="52" t="s">
        <v>70</v>
      </c>
      <c r="X9" s="46"/>
      <c r="Y9" s="46"/>
      <c r="Z9" s="45" t="s">
        <v>71</v>
      </c>
      <c r="AA9" s="46" t="s">
        <v>72</v>
      </c>
      <c r="AB9" s="47" t="s">
        <v>73</v>
      </c>
      <c r="AC9" s="48" t="s">
        <v>74</v>
      </c>
      <c r="AD9" s="48" t="s">
        <v>75</v>
      </c>
      <c r="AE9" s="49"/>
    </row>
    <row customHeight="true" ht="70" r="10">
      <c r="A10" s="36">
        <f t="shared" si="0"/>
      </c>
      <c r="B10" s="53" t="s">
        <v>95</v>
      </c>
      <c r="C10" s="38" t="s">
        <v>96</v>
      </c>
      <c r="D10" s="54" t="s">
        <v>89</v>
      </c>
      <c r="E10" s="52"/>
      <c r="F10" s="52"/>
      <c r="G10" s="52"/>
      <c r="H10" s="52"/>
      <c r="I10" s="52"/>
      <c r="J10" s="55"/>
      <c r="K10" s="52"/>
      <c r="L10" s="52"/>
      <c r="M10" s="52"/>
      <c r="N10" s="52" t="s">
        <v>86</v>
      </c>
      <c r="O10" s="52" t="s">
        <v>97</v>
      </c>
      <c r="P10" s="56" t="s">
        <v>69</v>
      </c>
      <c r="Q10" s="52"/>
      <c r="R10" s="52"/>
      <c r="S10" s="57"/>
      <c r="T10" s="43">
        <v>50</v>
      </c>
      <c r="U10">
        <f t="shared" si="1"/>
      </c>
      <c r="V10" s="58"/>
      <c r="W10" s="58" t="s">
        <v>70</v>
      </c>
      <c r="X10" s="59"/>
      <c r="Y10" s="60"/>
      <c r="Z10" s="52" t="s">
        <v>71</v>
      </c>
      <c r="AA10" s="60" t="s">
        <v>72</v>
      </c>
      <c r="AB10" s="61" t="s">
        <v>73</v>
      </c>
      <c r="AC10" s="62" t="s">
        <v>74</v>
      </c>
      <c r="AD10" s="62" t="s">
        <v>75</v>
      </c>
      <c r="AE10" s="63"/>
    </row>
    <row customHeight="true" ht="70" r="11">
      <c r="A11" s="36">
        <f t="shared" si="0"/>
      </c>
      <c r="B11" s="64" t="s">
        <v>98</v>
      </c>
      <c r="C11" s="38" t="s">
        <v>99</v>
      </c>
      <c r="D11" s="65" t="s">
        <v>40</v>
      </c>
      <c r="E11" s="58"/>
      <c r="F11" s="58"/>
      <c r="G11" s="58"/>
      <c r="H11" s="58"/>
      <c r="I11" s="58"/>
      <c r="J11" s="66"/>
      <c r="K11" s="58"/>
      <c r="L11" s="58"/>
      <c r="M11" s="58"/>
      <c r="N11" s="58" t="s">
        <v>86</v>
      </c>
      <c r="O11" s="58" t="s">
        <v>100</v>
      </c>
      <c r="P11" s="67" t="s">
        <v>69</v>
      </c>
      <c r="Q11" s="58"/>
      <c r="R11" s="58"/>
      <c r="S11" s="68"/>
      <c r="T11" s="43">
        <v>52</v>
      </c>
      <c r="U11">
        <f t="shared" si="1"/>
      </c>
      <c r="V11" s="58"/>
      <c r="W11" s="58" t="s">
        <v>70</v>
      </c>
      <c r="X11" s="69"/>
      <c r="Y11" s="70"/>
      <c r="Z11" s="58" t="s">
        <v>71</v>
      </c>
      <c r="AA11" s="70" t="s">
        <v>72</v>
      </c>
      <c r="AB11" s="71" t="s">
        <v>73</v>
      </c>
      <c r="AC11" s="72" t="s">
        <v>74</v>
      </c>
      <c r="AD11" s="72" t="s">
        <v>75</v>
      </c>
      <c r="AE11" s="73"/>
    </row>
    <row customHeight="true" ht="70" r="12">
      <c r="A12" s="36">
        <f t="shared" si="0"/>
      </c>
      <c r="B12" s="64" t="s">
        <v>101</v>
      </c>
      <c r="C12" s="38" t="s">
        <v>102</v>
      </c>
      <c r="D12" s="65"/>
      <c r="E12" s="58"/>
      <c r="F12" s="58"/>
      <c r="G12" s="58"/>
      <c r="H12" s="58"/>
      <c r="I12" s="58"/>
      <c r="J12" s="66"/>
      <c r="K12" s="58"/>
      <c r="L12" s="58"/>
      <c r="M12" s="58"/>
      <c r="N12" s="58" t="s">
        <v>86</v>
      </c>
      <c r="O12" s="58" t="s">
        <v>93</v>
      </c>
      <c r="P12" s="67" t="s">
        <v>69</v>
      </c>
      <c r="Q12" s="58"/>
      <c r="R12" s="58"/>
      <c r="S12" s="68"/>
      <c r="T12" s="43">
        <v>28</v>
      </c>
      <c r="U12">
        <f t="shared" si="1"/>
      </c>
      <c r="V12" s="58"/>
      <c r="W12" s="58" t="s">
        <v>70</v>
      </c>
      <c r="X12" s="69"/>
      <c r="Y12" s="70"/>
      <c r="Z12" s="58" t="s">
        <v>71</v>
      </c>
      <c r="AA12" s="70" t="s">
        <v>72</v>
      </c>
      <c r="AB12" s="71" t="s">
        <v>73</v>
      </c>
      <c r="AC12" s="72" t="s">
        <v>74</v>
      </c>
      <c r="AD12" s="72" t="s">
        <v>75</v>
      </c>
      <c r="AE12" s="73"/>
    </row>
    <row customHeight="true" ht="21" r="13">
      <c r="A13" s="74">
        <f t="shared" si="0"/>
      </c>
      <c r="B13" s="75" t="s">
        <v>103</v>
      </c>
      <c r="C13" s="76" t="s">
        <v>104</v>
      </c>
      <c r="D13" s="77" t="s">
        <v>66</v>
      </c>
      <c r="E13" s="78"/>
      <c r="F13" s="78"/>
      <c r="G13" s="78"/>
      <c r="H13" s="78"/>
      <c r="I13" s="78"/>
      <c r="J13" s="79"/>
      <c r="K13" s="78"/>
      <c r="L13" s="78"/>
      <c r="M13" s="78"/>
      <c r="N13" s="78" t="s">
        <v>67</v>
      </c>
      <c r="O13" s="78" t="s">
        <v>68</v>
      </c>
      <c r="P13" s="80" t="s">
        <v>69</v>
      </c>
      <c r="Q13" s="78"/>
      <c r="R13" s="78"/>
      <c r="S13" s="81"/>
      <c r="T13" s="82">
        <v>36</v>
      </c>
      <c r="U13" s="83">
        <f t="shared" si="1"/>
      </c>
      <c r="V13" s="78"/>
      <c r="W13" s="78" t="s">
        <v>70</v>
      </c>
      <c r="X13" s="84"/>
      <c r="Y13" s="85"/>
      <c r="Z13" s="78" t="s">
        <v>71</v>
      </c>
      <c r="AA13" s="85" t="s">
        <v>72</v>
      </c>
      <c r="AB13" s="86" t="s">
        <v>73</v>
      </c>
      <c r="AC13" s="87" t="s">
        <v>74</v>
      </c>
      <c r="AD13" s="87" t="s">
        <v>75</v>
      </c>
      <c r="AE13" s="88" t="s">
        <v>105</v>
      </c>
    </row>
    <row customHeight="true" ht="21" r="14">
      <c r="A14" s="36">
        <f t="shared" si="0"/>
      </c>
      <c r="B14" s="64" t="s">
        <v>106</v>
      </c>
      <c r="C14" s="38" t="s">
        <v>107</v>
      </c>
      <c r="D14" s="77"/>
      <c r="E14" s="78"/>
      <c r="F14" s="78"/>
      <c r="G14" s="78"/>
      <c r="H14" s="78"/>
      <c r="I14" s="78"/>
      <c r="J14" s="79"/>
      <c r="K14" s="78"/>
      <c r="L14" s="78"/>
      <c r="M14" s="78"/>
      <c r="N14" s="78" t="s">
        <v>67</v>
      </c>
      <c r="O14" s="78" t="s">
        <v>68</v>
      </c>
      <c r="P14" s="80" t="s">
        <v>69</v>
      </c>
      <c r="Q14" s="78"/>
      <c r="R14" s="78"/>
      <c r="S14" s="81"/>
      <c r="T14" s="43">
        <v>50</v>
      </c>
      <c r="U14">
        <f t="shared" si="1"/>
      </c>
      <c r="V14" s="78"/>
      <c r="W14" s="58" t="s">
        <v>70</v>
      </c>
      <c r="X14" s="69"/>
      <c r="Y14" s="70"/>
      <c r="Z14" s="58" t="s">
        <v>71</v>
      </c>
      <c r="AA14" s="70" t="s">
        <v>72</v>
      </c>
      <c r="AB14" s="71" t="s">
        <v>73</v>
      </c>
      <c r="AC14" s="72" t="s">
        <v>74</v>
      </c>
      <c r="AD14" s="72" t="s">
        <v>75</v>
      </c>
      <c r="AE14" s="73"/>
    </row>
    <row customHeight="true" ht="21" r="15">
      <c r="A15" s="36">
        <f t="shared" si="0"/>
      </c>
      <c r="B15" s="64" t="s">
        <v>108</v>
      </c>
      <c r="C15" s="38" t="s">
        <v>109</v>
      </c>
      <c r="D15" s="65"/>
      <c r="E15" s="58"/>
      <c r="F15" s="58"/>
      <c r="G15" s="58"/>
      <c r="H15" s="58"/>
      <c r="I15" s="58"/>
      <c r="J15" s="66" t="s">
        <v>110</v>
      </c>
      <c r="K15" s="58"/>
      <c r="L15" s="58"/>
      <c r="M15" s="58"/>
      <c r="N15" s="58" t="s">
        <v>86</v>
      </c>
      <c r="O15" s="58"/>
      <c r="P15" s="67" t="s">
        <v>69</v>
      </c>
      <c r="Q15" s="58"/>
      <c r="R15" s="58"/>
      <c r="S15" s="68"/>
      <c r="T15" s="43">
        <v>16</v>
      </c>
      <c r="U15">
        <f t="shared" si="1"/>
      </c>
      <c r="V15" s="58"/>
      <c r="W15" s="58" t="s">
        <v>70</v>
      </c>
      <c r="X15" s="69"/>
      <c r="Y15" s="70"/>
      <c r="Z15" s="58" t="s">
        <v>71</v>
      </c>
      <c r="AA15" s="70" t="s">
        <v>72</v>
      </c>
      <c r="AB15" s="71" t="s">
        <v>73</v>
      </c>
      <c r="AC15" s="72" t="s">
        <v>74</v>
      </c>
      <c r="AD15" s="72" t="s">
        <v>75</v>
      </c>
      <c r="AE15" s="73"/>
    </row>
    <row customHeight="true" ht="70" r="16">
      <c r="A16" s="36">
        <f t="shared" si="0"/>
      </c>
      <c r="B16" s="64" t="s">
        <v>111</v>
      </c>
      <c r="C16" s="38" t="s">
        <v>112</v>
      </c>
      <c r="D16" s="77"/>
      <c r="E16" s="78"/>
      <c r="F16" s="78"/>
      <c r="G16" s="78"/>
      <c r="H16" s="78"/>
      <c r="I16" s="78"/>
      <c r="J16" s="79"/>
      <c r="K16" s="78"/>
      <c r="L16" s="78"/>
      <c r="M16" s="89" t="s">
        <v>113</v>
      </c>
      <c r="N16" s="78" t="s">
        <v>86</v>
      </c>
      <c r="O16" s="78" t="s">
        <v>68</v>
      </c>
      <c r="P16" s="80" t="s">
        <v>69</v>
      </c>
      <c r="Q16" s="78"/>
      <c r="R16" s="78"/>
      <c r="S16" s="81"/>
      <c r="T16" s="43">
        <v>8</v>
      </c>
      <c r="U16">
        <f t="shared" si="1"/>
      </c>
      <c r="V16" s="78"/>
      <c r="W16" s="78" t="s">
        <v>70</v>
      </c>
      <c r="X16" s="84"/>
      <c r="Y16" s="85"/>
      <c r="Z16" s="78" t="s">
        <v>71</v>
      </c>
      <c r="AA16" s="85" t="s">
        <v>72</v>
      </c>
      <c r="AB16" s="86" t="s">
        <v>73</v>
      </c>
      <c r="AC16" s="87" t="s">
        <v>74</v>
      </c>
      <c r="AD16" s="87" t="s">
        <v>75</v>
      </c>
      <c r="AE16" s="88"/>
    </row>
    <row customHeight="true" ht="70" r="17">
      <c r="A17" s="74">
        <f t="shared" si="0"/>
      </c>
      <c r="B17" s="75" t="s">
        <v>114</v>
      </c>
      <c r="C17" s="76" t="s">
        <v>115</v>
      </c>
      <c r="D17" s="90"/>
      <c r="E17" s="78"/>
      <c r="F17" s="78"/>
      <c r="G17" s="78"/>
      <c r="H17" s="78"/>
      <c r="I17" s="78"/>
      <c r="J17" s="79"/>
      <c r="K17" s="78"/>
      <c r="L17" s="78"/>
      <c r="M17" s="78"/>
      <c r="N17" s="78"/>
      <c r="O17" s="78"/>
      <c r="P17" s="78"/>
      <c r="Q17" s="78"/>
      <c r="R17" s="78"/>
      <c r="S17" s="81"/>
      <c r="T17" s="82">
        <v>10</v>
      </c>
      <c r="U17">
        <f t="shared" si="1"/>
      </c>
      <c r="V17" s="78"/>
      <c r="W17" s="78" t="s">
        <v>70</v>
      </c>
      <c r="X17" s="91"/>
      <c r="Y17" s="78"/>
      <c r="Z17" s="78" t="s">
        <v>71</v>
      </c>
      <c r="AA17" s="85" t="s">
        <v>72</v>
      </c>
      <c r="AB17" s="86" t="s">
        <v>73</v>
      </c>
      <c r="AC17" s="87" t="s">
        <v>74</v>
      </c>
      <c r="AD17" s="87" t="s">
        <v>75</v>
      </c>
      <c r="AE17" s="88"/>
    </row>
    <row customHeight="true" ht="70" r="18">
      <c r="A18" s="36">
        <f t="shared" si="0"/>
      </c>
      <c r="B18" s="92" t="s">
        <v>116</v>
      </c>
      <c r="C18" s="38" t="s">
        <v>117</v>
      </c>
      <c r="D18" s="90"/>
      <c r="E18" s="78"/>
      <c r="F18" s="78"/>
      <c r="G18" s="78"/>
      <c r="H18" s="78"/>
      <c r="I18" s="78"/>
      <c r="J18" s="79"/>
      <c r="K18" s="78"/>
      <c r="L18" s="78"/>
      <c r="M18" s="78"/>
      <c r="N18" s="78"/>
      <c r="O18" s="78"/>
      <c r="P18" s="78"/>
      <c r="Q18" s="78"/>
      <c r="R18" s="78"/>
      <c r="S18" s="81"/>
      <c r="T18" s="43">
        <v>18</v>
      </c>
      <c r="U18">
        <f t="shared" si="1"/>
      </c>
      <c r="V18" s="78"/>
      <c r="W18" s="78" t="s">
        <v>70</v>
      </c>
      <c r="X18" s="91"/>
      <c r="Y18" s="78"/>
      <c r="Z18" s="78" t="s">
        <v>71</v>
      </c>
      <c r="AA18" s="85" t="s">
        <v>72</v>
      </c>
      <c r="AB18" s="86" t="s">
        <v>73</v>
      </c>
      <c r="AC18" s="87" t="s">
        <v>74</v>
      </c>
      <c r="AD18" s="87" t="s">
        <v>75</v>
      </c>
      <c r="AE18" s="88"/>
    </row>
    <row customHeight="true" ht="70" r="19">
      <c r="A19" s="74">
        <f t="shared" si="0"/>
      </c>
      <c r="B19" s="93" t="s">
        <v>118</v>
      </c>
      <c r="C19" s="76" t="s">
        <v>119</v>
      </c>
      <c r="D19" s="90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81"/>
      <c r="T19" s="82">
        <v>902</v>
      </c>
      <c r="U19">
        <f t="shared" si="1"/>
      </c>
      <c r="V19" s="78"/>
      <c r="W19" s="78" t="s">
        <v>70</v>
      </c>
      <c r="X19" s="91"/>
      <c r="Y19" s="78"/>
      <c r="Z19" s="78" t="s">
        <v>71</v>
      </c>
      <c r="AA19" s="85" t="s">
        <v>72</v>
      </c>
      <c r="AB19" s="86" t="s">
        <v>73</v>
      </c>
      <c r="AC19" s="87" t="s">
        <v>74</v>
      </c>
      <c r="AD19" s="87" t="s">
        <v>75</v>
      </c>
      <c r="AE19" s="88"/>
    </row>
    <row customHeight="true" ht="70" r="20">
      <c r="A20" s="36">
        <f t="shared" si="0"/>
      </c>
      <c r="B20" s="92" t="s">
        <v>120</v>
      </c>
      <c r="C20" s="38" t="s">
        <v>121</v>
      </c>
      <c r="D20" s="90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81"/>
      <c r="T20" s="43">
        <v>8</v>
      </c>
      <c r="U20">
        <f t="shared" si="1"/>
      </c>
      <c r="V20" s="78"/>
      <c r="W20" s="78" t="s">
        <v>70</v>
      </c>
      <c r="X20" s="91"/>
      <c r="Y20" s="78"/>
      <c r="Z20" s="78" t="s">
        <v>71</v>
      </c>
      <c r="AA20" s="85" t="s">
        <v>72</v>
      </c>
      <c r="AB20" s="86" t="s">
        <v>73</v>
      </c>
      <c r="AC20" s="87" t="s">
        <v>74</v>
      </c>
      <c r="AD20" s="87" t="s">
        <v>75</v>
      </c>
      <c r="AE20" s="88"/>
    </row>
    <row r="21">
      <c r="A21" s="36">
        <f t="shared" si="0"/>
      </c>
      <c r="B21" s="92" t="s">
        <v>122</v>
      </c>
      <c r="C21" s="38" t="s">
        <v>123</v>
      </c>
      <c r="T21" s="43">
        <v>8</v>
      </c>
      <c r="U21">
        <f t="shared" si="1"/>
      </c>
    </row>
  </sheetData>
  <dataValidations count="1">
    <dataValidation allowBlank="true" errorStyle="stop" showErrorMessage="true" sqref="D1:D20" type="list">
      <formula1>"TSP,中台,星河,无,艾拉比,展厅,第三方归属,蓝牙,大数据（生产）,运营商,"</formula1>
    </dataValidation>
  </dataValidations>
  <hyperlinks>
    <hyperlink ref="AA1" display="带宽监控（APP到TSP）&#10;" r:id="rId1"/>
    <hyperlink ref="M16" display="http://ipaas-in-dev.gacmotor.com/APP/CDP/D2210" r:id="rId2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2" min="2" style="0" width="85"/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3" min="3" style="0" width="69"/>
    <col collapsed="false" customWidth="true" hidden="false" max="7" min="7" style="0" width="14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4" min="4" style="0" width="14"/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  <col collapsed="false" customWidth="true" hidden="false" max="1" min="1" style="0" width="14"/>
    <col collapsed="false" customWidth="true" hidden="false" max="5" min="5" style="0" width="14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</cols>
  <sheetData>
    <row customHeight="true" ht="14" r="1">
      <c r="A1" t="s">
        <v>124</v>
      </c>
      <c r="B1" t="s">
        <v>125</v>
      </c>
      <c r="C1" t="s">
        <v>126</v>
      </c>
      <c r="D1" t="s">
        <v>127</v>
      </c>
    </row>
    <row customHeight="true" ht="14" r="2">
      <c r="A2">
        <v>1</v>
      </c>
      <c r="B2" t="s">
        <v>128</v>
      </c>
      <c r="C2" t="s">
        <v>129</v>
      </c>
      <c r="D2" t="s">
        <v>130</v>
      </c>
    </row>
    <row customHeight="true" ht="14" r="3">
      <c r="A3">
        <v>2</v>
      </c>
      <c r="B3" s="94" t="s">
        <v>131</v>
      </c>
      <c r="D3" t="s">
        <v>132</v>
      </c>
    </row>
    <row customHeight="true" ht="14" r="4">
      <c r="A4">
        <v>3</v>
      </c>
      <c r="B4" t="s">
        <v>133</v>
      </c>
      <c r="C4" t="s">
        <v>134</v>
      </c>
      <c r="D4" t="s">
        <v>132</v>
      </c>
    </row>
    <row customHeight="true" ht="14" r="5">
      <c r="A5">
        <v>4</v>
      </c>
      <c r="B5" t="s">
        <v>135</v>
      </c>
      <c r="C5" t="s">
        <v>136</v>
      </c>
      <c r="D5" t="s">
        <v>132</v>
      </c>
    </row>
    <row customHeight="true" ht="14" r="6">
      <c r="A6">
        <v>5</v>
      </c>
      <c r="B6" t="s">
        <v>135</v>
      </c>
      <c r="C6" t="s">
        <v>137</v>
      </c>
      <c r="D6" t="s">
        <v>132</v>
      </c>
    </row>
    <row customHeight="true" ht="14" r="7">
      <c r="A7">
        <v>6</v>
      </c>
      <c r="B7" t="s">
        <v>135</v>
      </c>
      <c r="C7" t="s">
        <v>138</v>
      </c>
      <c r="D7" t="s">
        <v>132</v>
      </c>
    </row>
    <row customHeight="true" ht="14" r="8">
      <c r="A8">
        <v>7</v>
      </c>
      <c r="B8" t="s">
        <v>135</v>
      </c>
      <c r="C8" t="s">
        <v>139</v>
      </c>
      <c r="D8" t="s">
        <v>132</v>
      </c>
    </row>
    <row customHeight="true" ht="14" r="9">
      <c r="A9">
        <v>8</v>
      </c>
      <c r="B9" t="s">
        <v>140</v>
      </c>
      <c r="C9" t="s">
        <v>141</v>
      </c>
      <c r="D9" t="s">
        <v>132</v>
      </c>
    </row>
    <row customHeight="true" ht="14" r="10">
      <c r="A10">
        <v>9</v>
      </c>
      <c r="B10" t="s">
        <v>142</v>
      </c>
      <c r="D10" t="s">
        <v>132</v>
      </c>
    </row>
    <row customHeight="true" ht="14" r="11">
      <c r="A11">
        <v>10</v>
      </c>
      <c r="B11" s="94" t="s">
        <v>143</v>
      </c>
      <c r="D11" t="s">
        <v>132</v>
      </c>
    </row>
    <row customHeight="true" ht="14" r="12">
      <c r="A12">
        <v>11</v>
      </c>
      <c r="B12" t="s">
        <v>144</v>
      </c>
      <c r="C12" t="s">
        <v>145</v>
      </c>
      <c r="D12" t="s">
        <v>132</v>
      </c>
    </row>
    <row customHeight="true" ht="14" r="13">
      <c r="A13">
        <v>12</v>
      </c>
      <c r="B13" t="s">
        <v>146</v>
      </c>
      <c r="D13" t="s">
        <v>132</v>
      </c>
    </row>
    <row customHeight="true" ht="14" r="14"/>
    <row customHeight="true" ht="14" r="15"/>
    <row customHeight="true" ht="14" r="16"/>
    <row customHeight="true" ht="14" r="17"/>
    <row customHeight="true" ht="14" r="18"/>
    <row customHeight="true" ht="14" r="19"/>
    <row customHeight="true" ht="14" r="20"/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2" xSplit="9" ySplit="1"/>
    </sheetView>
  </sheetViews>
  <sheetFormatPr defaultColWidth="13" defaultRowHeight="20"/>
  <cols>
    <col collapsed="false" customWidth="true" hidden="false" max="5" min="5" style="0" width="17"/>
    <col collapsed="false" customWidth="true" hidden="false" max="13" min="13" style="0" width="15"/>
    <col collapsed="false" customWidth="true" hidden="true" max="13" min="13" style="0" width="15"/>
    <col collapsed="false" customWidth="true" hidden="false" max="21" min="21" style="0" width="19"/>
    <col collapsed="false" customWidth="true" hidden="false" max="29" min="29" style="0" width="19"/>
    <col collapsed="false" customWidth="true" hidden="false" max="6" min="6" style="0" width="17"/>
    <col collapsed="false" customWidth="true" hidden="true" max="6" min="6" style="0" width="17"/>
    <col collapsed="false" customWidth="true" hidden="false" max="14" min="14" style="0" width="16"/>
    <col collapsed="false" customWidth="true" hidden="false" max="22" min="22" style="0" width="12"/>
    <col collapsed="false" customWidth="true" hidden="false" max="30" min="30" style="0" width="21"/>
    <col collapsed="false" customWidth="true" hidden="false" max="7" min="7" style="0" width="17"/>
    <col collapsed="false" customWidth="true" hidden="true" max="7" min="7" style="0" width="17"/>
    <col collapsed="false" customWidth="true" hidden="false" max="15" min="15" style="0" width="22"/>
    <col collapsed="false" customWidth="true" hidden="false" max="23" min="23" style="0" width="12"/>
    <col collapsed="false" customWidth="true" hidden="false" max="31" min="31" style="0" width="14"/>
    <col collapsed="false" customWidth="true" hidden="false" max="8" min="8" style="0" width="22"/>
    <col collapsed="false" customWidth="true" hidden="true" max="8" min="8" style="0" width="22"/>
    <col collapsed="false" customWidth="true" hidden="false" max="16" min="16" style="0" width="21"/>
    <col collapsed="false" customWidth="true" hidden="false" max="24" min="24" style="0" width="16"/>
    <col collapsed="false" customWidth="true" hidden="false" max="32" min="32" style="0" width="14"/>
    <col collapsed="false" customWidth="true" hidden="false" max="1" min="1" style="0" width="8"/>
    <col collapsed="false" customWidth="true" hidden="false" max="9" min="9" style="0" width="23"/>
    <col collapsed="false" customWidth="true" hidden="true" max="9" min="9" style="0" width="23"/>
    <col collapsed="false" customWidth="true" hidden="false" max="17" min="17" style="0" width="21"/>
    <col collapsed="false" customWidth="true" hidden="false" max="25" min="25" style="0" width="14"/>
    <col collapsed="false" customWidth="true" hidden="false" max="33" min="33" style="0" width="14"/>
    <col collapsed="false" customWidth="true" hidden="false" max="34" min="34" style="0" width="21"/>
    <col collapsed="false" customWidth="true" hidden="false" max="2" min="2" style="0" width="34"/>
    <col collapsed="false" customWidth="true" hidden="false" max="10" min="10" style="0" width="14"/>
    <col collapsed="false" customWidth="true" hidden="true" max="10" min="10" style="0" width="14"/>
    <col collapsed="false" customWidth="true" hidden="false" max="18" min="18" style="0" width="21"/>
    <col collapsed="false" customWidth="true" hidden="false" max="26" min="26" style="0" width="14"/>
    <col collapsed="false" customWidth="true" hidden="false" max="35" min="35" style="0" width="43"/>
    <col collapsed="false" customWidth="true" hidden="false" max="3" min="3" style="0" width="44"/>
    <col collapsed="false" customWidth="true" hidden="false" max="11" min="11" style="0" width="23"/>
    <col collapsed="false" customWidth="true" hidden="true" max="11" min="11" style="0" width="23"/>
    <col collapsed="false" customWidth="true" hidden="false" max="19" min="19" style="0" width="13"/>
    <col collapsed="false" customWidth="true" hidden="false" max="27" min="27" style="0" width="14"/>
    <col collapsed="false" customWidth="true" hidden="false" max="36" min="36" style="0" width="12"/>
    <col collapsed="false" customWidth="true" hidden="false" max="4" min="4" style="0" width="16"/>
    <col collapsed="false" customWidth="true" hidden="false" max="12" min="12" style="0" width="15"/>
    <col collapsed="false" customWidth="true" hidden="true" max="12" min="12" style="0" width="15"/>
    <col collapsed="false" customWidth="true" hidden="false" max="20" min="20" style="0" width="19"/>
    <col collapsed="false" customWidth="true" hidden="false" max="28" min="28" style="0" width="14"/>
  </cols>
  <sheetData>
    <row r="1">
      <c r="A1" s="95" t="s">
        <v>147</v>
      </c>
      <c r="B1" s="95" t="s">
        <v>148</v>
      </c>
      <c r="C1" s="95" t="s">
        <v>149</v>
      </c>
      <c r="D1" s="95" t="s">
        <v>150</v>
      </c>
      <c r="E1" s="96" t="s">
        <v>151</v>
      </c>
      <c r="F1" s="96" t="s">
        <v>152</v>
      </c>
      <c r="G1" s="96" t="s">
        <v>153</v>
      </c>
      <c r="H1" s="95" t="s">
        <v>154</v>
      </c>
      <c r="I1" s="95" t="s">
        <v>155</v>
      </c>
      <c r="J1" s="95" t="s">
        <v>156</v>
      </c>
      <c r="K1" s="95" t="s">
        <v>157</v>
      </c>
      <c r="L1" s="97" t="s">
        <v>158</v>
      </c>
      <c r="M1" s="97" t="s">
        <v>159</v>
      </c>
      <c r="N1" s="98" t="s">
        <v>160</v>
      </c>
      <c r="O1" s="99" t="s">
        <v>161</v>
      </c>
      <c r="P1" s="98" t="s">
        <v>154</v>
      </c>
      <c r="Q1" s="98" t="s">
        <v>155</v>
      </c>
      <c r="R1" s="98" t="s">
        <v>162</v>
      </c>
      <c r="S1" s="97" t="s">
        <v>163</v>
      </c>
      <c r="T1" s="97" t="s">
        <v>164</v>
      </c>
      <c r="U1" s="97" t="s">
        <v>165</v>
      </c>
      <c r="V1" s="95" t="s">
        <v>166</v>
      </c>
      <c r="W1" s="100" t="s">
        <v>167</v>
      </c>
      <c r="X1" s="95" t="s">
        <v>168</v>
      </c>
      <c r="Y1" s="101" t="s">
        <v>169</v>
      </c>
      <c r="Z1" s="101" t="s">
        <v>170</v>
      </c>
      <c r="AA1" s="101" t="s">
        <v>171</v>
      </c>
      <c r="AB1" s="102" t="s">
        <v>172</v>
      </c>
      <c r="AC1" s="102" t="s">
        <v>173</v>
      </c>
      <c r="AD1" s="102" t="s">
        <v>174</v>
      </c>
      <c r="AE1" s="101" t="s">
        <v>175</v>
      </c>
      <c r="AF1" s="101" t="s">
        <v>176</v>
      </c>
      <c r="AG1" s="101" t="s">
        <v>177</v>
      </c>
      <c r="AH1" s="95" t="s">
        <v>178</v>
      </c>
      <c r="AI1" s="95" t="s">
        <v>179</v>
      </c>
      <c r="AJ1" s="95" t="s">
        <v>180</v>
      </c>
    </row>
    <row customHeight="true" ht="59.73483709273183" r="2">
      <c r="A2" s="103">
        <f t="shared" ref="A2:A18" si="1">ROW()-1</f>
      </c>
      <c r="B2" s="104" t="s">
        <v>181</v>
      </c>
      <c r="C2" s="105" t="s">
        <v>182</v>
      </c>
      <c r="D2" s="106" t="s">
        <v>183</v>
      </c>
      <c r="E2" s="107" t="s">
        <v>184</v>
      </c>
      <c r="F2" s="107"/>
      <c r="G2" s="107"/>
      <c r="H2" s="108"/>
      <c r="I2" s="108"/>
      <c r="J2" s="109"/>
      <c r="K2" s="110"/>
      <c r="L2" s="111">
        <v>180</v>
      </c>
      <c r="M2" s="111"/>
      <c r="N2" s="112">
        <v>154</v>
      </c>
      <c r="O2" s="113">
        <f t="shared" ref="O2:O18" si="0">N2*3</f>
      </c>
      <c r="P2" s="114">
        <v>46135.07986111111</v>
      </c>
      <c r="Q2" s="114">
        <v>46135.083333333336</v>
      </c>
      <c r="R2" s="115">
        <v>584</v>
      </c>
      <c r="T2" s="116"/>
      <c r="U2" s="117"/>
      <c r="V2" s="117">
        <v>27598</v>
      </c>
      <c r="W2" s="118">
        <v>278.05</v>
      </c>
      <c r="X2" s="119">
        <v>100</v>
      </c>
      <c r="Y2" s="120"/>
      <c r="Z2" s="120"/>
      <c r="AA2" s="120"/>
      <c r="AB2" s="120"/>
      <c r="AC2" s="120"/>
      <c r="AD2" s="120"/>
      <c r="AE2" s="120"/>
      <c r="AF2" s="121"/>
      <c r="AG2" s="122"/>
      <c r="AH2" s="123" t="s">
        <v>185</v>
      </c>
      <c r="AI2" s="124"/>
      <c r="AJ2" s="124"/>
    </row>
    <row customHeight="true" ht="43.61360398860399" r="3">
      <c r="A3" s="103">
        <f t="shared" si="1"/>
      </c>
      <c r="B3" s="104" t="s">
        <v>186</v>
      </c>
      <c r="C3" s="105" t="s">
        <v>187</v>
      </c>
      <c r="D3" s="106" t="s">
        <v>183</v>
      </c>
      <c r="E3" s="125" t="s">
        <v>184</v>
      </c>
      <c r="F3" s="125"/>
      <c r="G3" s="125"/>
      <c r="H3" s="126"/>
      <c r="I3" s="126"/>
      <c r="J3" s="127"/>
      <c r="K3" s="128"/>
      <c r="L3" s="129">
        <v>300</v>
      </c>
      <c r="M3" s="129"/>
      <c r="N3" s="130">
        <v>258</v>
      </c>
      <c r="O3" s="131">
        <f t="shared" si="0"/>
      </c>
      <c r="P3" s="132"/>
      <c r="Q3" s="132"/>
      <c r="R3" s="132">
        <v>777</v>
      </c>
      <c r="S3" s="119"/>
      <c r="T3" s="133"/>
      <c r="U3" s="134"/>
      <c r="V3" s="134">
        <v>49786</v>
      </c>
      <c r="W3" s="135">
        <v>292.14</v>
      </c>
      <c r="X3" s="134">
        <v>131</v>
      </c>
      <c r="Y3" s="120"/>
      <c r="Z3" s="120"/>
      <c r="AA3" s="120"/>
      <c r="AB3" s="136"/>
      <c r="AC3" s="120"/>
      <c r="AD3" s="120"/>
      <c r="AE3" s="120"/>
      <c r="AF3" s="121"/>
      <c r="AG3" s="122"/>
      <c r="AH3" s="123" t="s">
        <v>185</v>
      </c>
      <c r="AI3" s="124"/>
      <c r="AJ3" s="124"/>
    </row>
    <row customHeight="true" ht="57.29085457271364" r="4">
      <c r="A4" s="103">
        <f t="shared" si="1"/>
      </c>
      <c r="B4" s="104" t="s">
        <v>188</v>
      </c>
      <c r="C4" s="105" t="s">
        <v>189</v>
      </c>
      <c r="D4" s="106" t="s">
        <v>183</v>
      </c>
      <c r="E4" s="125" t="s">
        <v>184</v>
      </c>
      <c r="F4" s="125"/>
      <c r="G4" s="125"/>
      <c r="H4" s="126"/>
      <c r="I4" s="126"/>
      <c r="J4" s="127"/>
      <c r="K4" s="128"/>
      <c r="L4" s="129">
        <v>180</v>
      </c>
      <c r="M4" s="129"/>
      <c r="N4" s="130">
        <v>154</v>
      </c>
      <c r="O4" s="131">
        <f t="shared" si="0"/>
      </c>
      <c r="P4" s="132"/>
      <c r="Q4" s="132"/>
      <c r="R4" s="132">
        <v>505</v>
      </c>
      <c r="S4" s="137"/>
      <c r="T4" s="124"/>
      <c r="U4" s="138"/>
      <c r="V4" s="138">
        <v>102641</v>
      </c>
      <c r="W4" s="118">
        <v>679.48</v>
      </c>
      <c r="X4" s="119">
        <v>300</v>
      </c>
      <c r="Y4" s="120"/>
      <c r="Z4" s="120"/>
      <c r="AA4" s="120"/>
      <c r="AB4" s="120"/>
      <c r="AC4" s="120"/>
      <c r="AD4" s="120"/>
      <c r="AE4" s="120"/>
      <c r="AF4" s="121"/>
      <c r="AG4" s="122"/>
      <c r="AH4" s="123" t="s">
        <v>185</v>
      </c>
      <c r="AI4" s="124"/>
      <c r="AJ4" s="124"/>
    </row>
    <row customHeight="true" ht="53.78287002253944" r="5">
      <c r="A5" s="103">
        <f t="shared" si="1"/>
      </c>
      <c r="B5" s="139" t="s">
        <v>190</v>
      </c>
      <c r="C5" s="105" t="s">
        <v>191</v>
      </c>
      <c r="D5" s="106" t="s">
        <v>183</v>
      </c>
      <c r="E5" s="107" t="s">
        <v>184</v>
      </c>
      <c r="F5" s="107"/>
      <c r="G5" s="107"/>
      <c r="H5" s="108"/>
      <c r="I5" s="108"/>
      <c r="J5" s="109"/>
      <c r="K5" s="110"/>
      <c r="L5" s="111">
        <v>75</v>
      </c>
      <c r="M5" s="111"/>
      <c r="N5" s="112">
        <v>50</v>
      </c>
      <c r="O5" s="113">
        <f t="shared" si="0"/>
      </c>
      <c r="P5" s="140"/>
      <c r="Q5" s="140"/>
      <c r="R5" s="140">
        <v>151</v>
      </c>
      <c r="S5" s="133"/>
      <c r="T5" s="133"/>
      <c r="U5" s="141"/>
      <c r="V5" s="141">
        <v>35998</v>
      </c>
      <c r="W5" s="142">
        <v>1557.25</v>
      </c>
      <c r="X5" s="141">
        <v>200</v>
      </c>
      <c r="Y5" s="120"/>
      <c r="Z5" s="120"/>
      <c r="AA5" s="120"/>
      <c r="AB5" s="120"/>
      <c r="AC5" s="120"/>
      <c r="AD5" s="120"/>
      <c r="AE5" s="120"/>
      <c r="AF5" s="121"/>
      <c r="AG5" s="122"/>
      <c r="AH5" s="123" t="s">
        <v>185</v>
      </c>
      <c r="AI5" s="124"/>
      <c r="AJ5" s="133"/>
    </row>
    <row customHeight="true" ht="34.29107692307692" r="6">
      <c r="A6" s="103">
        <f t="shared" si="1"/>
      </c>
      <c r="B6" s="139" t="s">
        <v>192</v>
      </c>
      <c r="C6" s="105" t="s">
        <v>193</v>
      </c>
      <c r="D6" s="143" t="s">
        <v>183</v>
      </c>
      <c r="E6" s="107" t="s">
        <v>184</v>
      </c>
      <c r="F6" s="107"/>
      <c r="G6" s="107"/>
      <c r="H6" s="108"/>
      <c r="I6" s="108"/>
      <c r="J6" s="109"/>
      <c r="K6" s="110"/>
      <c r="L6" s="111">
        <v>60</v>
      </c>
      <c r="M6" s="111"/>
      <c r="N6" s="112">
        <v>54</v>
      </c>
      <c r="O6" s="113">
        <f t="shared" si="0"/>
      </c>
      <c r="P6" s="144">
        <v>46135.07986111111</v>
      </c>
      <c r="Q6" s="144">
        <v>46135.083333333336</v>
      </c>
      <c r="R6" s="132">
        <v>233</v>
      </c>
      <c r="S6" s="137"/>
      <c r="T6" s="124"/>
      <c r="U6" s="138"/>
      <c r="V6" s="138">
        <v>43534</v>
      </c>
      <c r="W6" s="118">
        <v>871.41</v>
      </c>
      <c r="X6" s="141">
        <v>200</v>
      </c>
      <c r="Y6" s="120"/>
      <c r="Z6" s="120"/>
      <c r="AA6" s="120"/>
      <c r="AB6" s="120"/>
      <c r="AC6" s="120"/>
      <c r="AD6" s="120"/>
      <c r="AE6" s="120"/>
      <c r="AF6" s="121"/>
      <c r="AG6" s="122"/>
      <c r="AH6" s="145" t="s">
        <v>185</v>
      </c>
      <c r="AI6" s="124"/>
      <c r="AJ6" s="133"/>
    </row>
    <row customHeight="true" ht="32.74382716049383" r="7">
      <c r="A7" s="103">
        <f t="shared" si="1"/>
      </c>
      <c r="B7" s="139" t="s">
        <v>194</v>
      </c>
      <c r="C7" s="105" t="s">
        <v>195</v>
      </c>
      <c r="D7" s="143" t="s">
        <v>183</v>
      </c>
      <c r="E7" s="107" t="s">
        <v>184</v>
      </c>
      <c r="F7" s="107"/>
      <c r="G7" s="107"/>
      <c r="H7" s="108"/>
      <c r="I7" s="108"/>
      <c r="J7" s="109"/>
      <c r="K7" s="110"/>
      <c r="L7" s="111">
        <v>40</v>
      </c>
      <c r="M7" s="111"/>
      <c r="N7" s="112">
        <v>28</v>
      </c>
      <c r="O7" s="113">
        <f t="shared" si="0"/>
      </c>
      <c r="P7" s="144">
        <v>46135.083333333336</v>
      </c>
      <c r="Q7" s="144">
        <v>46135.086805555555</v>
      </c>
      <c r="R7" s="140">
        <v>627</v>
      </c>
      <c r="S7" s="133"/>
      <c r="T7" s="133"/>
      <c r="U7" s="141"/>
      <c r="V7" s="141">
        <v>97823</v>
      </c>
      <c r="W7" s="141">
        <v>141.96</v>
      </c>
      <c r="X7" s="141">
        <v>123</v>
      </c>
      <c r="Y7" s="120"/>
      <c r="Z7" s="120"/>
      <c r="AA7" s="120"/>
      <c r="AB7" s="120"/>
      <c r="AC7" s="120"/>
      <c r="AD7" s="120"/>
      <c r="AE7" s="120"/>
      <c r="AF7" s="121"/>
      <c r="AG7" s="122"/>
      <c r="AH7" s="145" t="s">
        <v>185</v>
      </c>
      <c r="AI7" s="124"/>
      <c r="AJ7" s="133"/>
    </row>
    <row customHeight="true" ht="31.22365988909427" r="8">
      <c r="A8" s="103">
        <f t="shared" si="1"/>
      </c>
      <c r="B8" s="139" t="s">
        <v>196</v>
      </c>
      <c r="C8" s="105" t="s">
        <v>197</v>
      </c>
      <c r="D8" s="143" t="s">
        <v>183</v>
      </c>
      <c r="E8" s="107" t="s">
        <v>184</v>
      </c>
      <c r="F8" s="107"/>
      <c r="G8" s="107"/>
      <c r="H8" s="108"/>
      <c r="I8" s="108"/>
      <c r="J8" s="109"/>
      <c r="K8" s="103"/>
      <c r="L8" s="146">
        <v>50</v>
      </c>
      <c r="M8" s="146"/>
      <c r="N8" s="112">
        <v>58</v>
      </c>
      <c r="O8" s="113">
        <f t="shared" si="0"/>
      </c>
      <c r="P8" s="144">
        <v>46135.086805555555</v>
      </c>
      <c r="Q8" s="144">
        <v>46135.09027777778</v>
      </c>
      <c r="R8" s="147">
        <v>230</v>
      </c>
      <c r="S8" s="133"/>
      <c r="T8" s="133"/>
      <c r="U8" s="141"/>
      <c r="V8" s="141">
        <v>64575</v>
      </c>
      <c r="W8" s="141">
        <v>548.04</v>
      </c>
      <c r="X8" s="141">
        <v>200</v>
      </c>
      <c r="Y8" s="120"/>
      <c r="Z8" s="120"/>
      <c r="AA8" s="120"/>
      <c r="AB8" s="120"/>
      <c r="AC8" s="120"/>
      <c r="AD8" s="120"/>
      <c r="AE8" s="148"/>
      <c r="AF8" s="121"/>
      <c r="AG8" s="122"/>
      <c r="AH8" s="145" t="s">
        <v>185</v>
      </c>
      <c r="AI8" s="124"/>
      <c r="AJ8" s="133"/>
    </row>
    <row customHeight="true" ht="33.87734375" r="9">
      <c r="A9" s="103">
        <f t="shared" si="1"/>
      </c>
      <c r="B9" s="139" t="s">
        <v>198</v>
      </c>
      <c r="C9" s="105" t="s">
        <v>199</v>
      </c>
      <c r="D9" s="143" t="s">
        <v>183</v>
      </c>
      <c r="E9" s="149" t="s">
        <v>184</v>
      </c>
      <c r="F9" s="149"/>
      <c r="G9" s="149"/>
      <c r="H9" s="150"/>
      <c r="I9" s="150"/>
      <c r="J9" s="151"/>
      <c r="K9" s="152"/>
      <c r="L9" s="153">
        <v>30</v>
      </c>
      <c r="M9" s="153"/>
      <c r="N9" s="112">
        <v>48</v>
      </c>
      <c r="O9" s="113">
        <f t="shared" si="0"/>
      </c>
      <c r="P9" s="144">
        <v>46135.09375</v>
      </c>
      <c r="Q9" s="144">
        <v>46135.09722222222</v>
      </c>
      <c r="R9" s="140">
        <v>244</v>
      </c>
      <c r="S9" s="133"/>
      <c r="T9" s="133"/>
      <c r="U9" s="141"/>
      <c r="V9" s="141">
        <v>56330</v>
      </c>
      <c r="W9" s="141">
        <v>409</v>
      </c>
      <c r="X9" s="141">
        <v>184</v>
      </c>
      <c r="Y9" s="120"/>
      <c r="Z9" s="120"/>
      <c r="AA9" s="120"/>
      <c r="AB9" s="120"/>
      <c r="AC9" s="120"/>
      <c r="AD9" s="120"/>
      <c r="AE9" s="120"/>
      <c r="AF9" s="121"/>
      <c r="AG9" s="122"/>
      <c r="AH9" s="145" t="s">
        <v>185</v>
      </c>
      <c r="AI9" s="124"/>
      <c r="AJ9" s="133"/>
    </row>
    <row customHeight="true" ht="33.029535864978904" r="10">
      <c r="A10" s="103">
        <f t="shared" si="1"/>
      </c>
      <c r="B10" s="154" t="s">
        <v>200</v>
      </c>
      <c r="C10" s="105" t="s">
        <v>201</v>
      </c>
      <c r="D10" s="155" t="s">
        <v>183</v>
      </c>
      <c r="E10" s="156" t="s">
        <v>184</v>
      </c>
      <c r="F10" s="156"/>
      <c r="G10" s="156"/>
      <c r="H10" s="108"/>
      <c r="I10" s="108"/>
      <c r="J10" s="157"/>
      <c r="K10" s="133"/>
      <c r="L10" s="141">
        <v>30</v>
      </c>
      <c r="M10" s="141"/>
      <c r="N10" s="158">
        <v>50</v>
      </c>
      <c r="O10" s="113">
        <f t="shared" si="0"/>
      </c>
      <c r="P10" s="144">
        <v>46135.09722222222</v>
      </c>
      <c r="Q10" s="144">
        <v>46135.100694444445</v>
      </c>
      <c r="R10" s="147">
        <v>237</v>
      </c>
      <c r="S10" s="133"/>
      <c r="T10" s="133"/>
      <c r="U10" s="141"/>
      <c r="V10" s="141">
        <v>86570</v>
      </c>
      <c r="W10" s="141">
        <v>608.69</v>
      </c>
      <c r="X10" s="141">
        <v>263</v>
      </c>
      <c r="Y10" s="120"/>
      <c r="Z10" s="120"/>
      <c r="AA10" s="120"/>
      <c r="AB10" s="120"/>
      <c r="AC10" s="120"/>
      <c r="AD10" s="120"/>
      <c r="AE10" s="120"/>
      <c r="AF10" s="121"/>
      <c r="AG10" s="122"/>
      <c r="AH10" s="145" t="s">
        <v>185</v>
      </c>
      <c r="AI10" s="124"/>
      <c r="AJ10" s="133"/>
    </row>
    <row customHeight="true" ht="35.00390625" r="11">
      <c r="A11" s="103">
        <f t="shared" si="1"/>
      </c>
      <c r="B11" s="159" t="s">
        <v>202</v>
      </c>
      <c r="C11" s="105" t="s">
        <v>203</v>
      </c>
      <c r="D11" s="155" t="s">
        <v>183</v>
      </c>
      <c r="E11" s="156" t="s">
        <v>184</v>
      </c>
      <c r="F11" s="156"/>
      <c r="G11" s="156"/>
      <c r="H11" s="108"/>
      <c r="I11" s="108"/>
      <c r="J11" s="157"/>
      <c r="K11" s="133"/>
      <c r="L11" s="141">
        <v>30</v>
      </c>
      <c r="M11" s="141"/>
      <c r="N11" s="158">
        <v>52</v>
      </c>
      <c r="O11" s="113">
        <f t="shared" si="0"/>
      </c>
      <c r="P11" s="144">
        <v>46135.100694444445</v>
      </c>
      <c r="Q11" s="144">
        <v>46135.104166666664</v>
      </c>
      <c r="R11" s="147">
        <v>245</v>
      </c>
      <c r="S11" s="133"/>
      <c r="T11" s="133"/>
      <c r="U11" s="141"/>
      <c r="V11" s="141">
        <v>50815</v>
      </c>
      <c r="W11" s="141">
        <v>371.01</v>
      </c>
      <c r="X11" s="141">
        <v>160</v>
      </c>
      <c r="Y11" s="120"/>
      <c r="Z11" s="120"/>
      <c r="AA11" s="120"/>
      <c r="AB11" s="120"/>
      <c r="AC11" s="120"/>
      <c r="AD11" s="120"/>
      <c r="AE11" s="120"/>
      <c r="AF11" s="121"/>
      <c r="AG11" s="122"/>
      <c r="AH11" s="145" t="s">
        <v>185</v>
      </c>
      <c r="AI11" s="124"/>
      <c r="AJ11" s="160"/>
    </row>
    <row customHeight="true" ht="34.31257557436518" r="12">
      <c r="A12" s="103">
        <f t="shared" si="1"/>
      </c>
      <c r="B12" s="159" t="s">
        <v>204</v>
      </c>
      <c r="C12" s="105" t="s">
        <v>205</v>
      </c>
      <c r="D12" s="155" t="s">
        <v>183</v>
      </c>
      <c r="E12" s="156" t="s">
        <v>184</v>
      </c>
      <c r="F12" s="156"/>
      <c r="G12" s="156"/>
      <c r="H12" s="108"/>
      <c r="I12" s="108"/>
      <c r="J12" s="157"/>
      <c r="K12" s="133"/>
      <c r="L12" s="141">
        <v>15</v>
      </c>
      <c r="M12" s="141"/>
      <c r="N12" s="158">
        <v>28</v>
      </c>
      <c r="O12" s="131">
        <f t="shared" si="0"/>
      </c>
      <c r="P12" s="144">
        <v>46135.135416666664</v>
      </c>
      <c r="Q12" s="144">
        <v>46135.13888888889</v>
      </c>
      <c r="R12" s="147">
        <v>600</v>
      </c>
      <c r="S12" s="133"/>
      <c r="T12" s="133"/>
      <c r="U12" s="141"/>
      <c r="V12" s="141">
        <v>107719</v>
      </c>
      <c r="W12" s="141">
        <v>203.78</v>
      </c>
      <c r="X12" s="141">
        <v>178</v>
      </c>
      <c r="Y12" s="120"/>
      <c r="Z12" s="120"/>
      <c r="AA12" s="120"/>
      <c r="AB12" s="120"/>
      <c r="AC12" s="120"/>
      <c r="AD12" s="120"/>
      <c r="AE12" s="120"/>
      <c r="AF12" s="121"/>
      <c r="AG12" s="122"/>
      <c r="AH12" s="145" t="s">
        <v>185</v>
      </c>
      <c r="AI12" s="124"/>
      <c r="AJ12" s="133"/>
    </row>
    <row customHeight="true" ht="34.227103960396036" r="13">
      <c r="A13" s="103">
        <f t="shared" si="1"/>
      </c>
      <c r="B13" s="159" t="s">
        <v>206</v>
      </c>
      <c r="C13" s="105" t="s">
        <v>207</v>
      </c>
      <c r="D13" s="155" t="s">
        <v>183</v>
      </c>
      <c r="E13" s="156" t="s">
        <v>184</v>
      </c>
      <c r="F13" s="156"/>
      <c r="G13" s="156"/>
      <c r="H13" s="108"/>
      <c r="I13" s="108"/>
      <c r="J13" s="157"/>
      <c r="K13" s="133"/>
      <c r="L13" s="141">
        <v>20</v>
      </c>
      <c r="M13" s="141"/>
      <c r="N13" s="158">
        <v>50</v>
      </c>
      <c r="O13" s="113">
        <f t="shared" si="0"/>
      </c>
      <c r="P13" s="144">
        <v>46135.10625</v>
      </c>
      <c r="Q13" s="144">
        <v>46135.10972222222</v>
      </c>
      <c r="R13" s="147">
        <v>263</v>
      </c>
      <c r="S13" s="133"/>
      <c r="T13" s="133"/>
      <c r="U13" s="141"/>
      <c r="V13" s="141">
        <v>69199</v>
      </c>
      <c r="W13" s="141">
        <v>449.28</v>
      </c>
      <c r="X13" s="141">
        <v>199</v>
      </c>
      <c r="Y13" s="120"/>
      <c r="Z13" s="120"/>
      <c r="AA13" s="120"/>
      <c r="AB13" s="120"/>
      <c r="AC13" s="120"/>
      <c r="AD13" s="120"/>
      <c r="AE13" s="120"/>
      <c r="AF13" s="121"/>
      <c r="AG13" s="122"/>
      <c r="AH13" s="145" t="s">
        <v>185</v>
      </c>
      <c r="AI13" s="124"/>
      <c r="AJ13" s="133"/>
    </row>
    <row customHeight="true" ht="35.55952380952381" r="14">
      <c r="A14" s="161">
        <f t="shared" si="1"/>
      </c>
      <c r="B14" s="162" t="s">
        <v>208</v>
      </c>
      <c r="C14" s="163" t="s">
        <v>209</v>
      </c>
      <c r="D14" s="164" t="s">
        <v>183</v>
      </c>
      <c r="E14" s="165" t="s">
        <v>184</v>
      </c>
      <c r="F14" s="166"/>
      <c r="G14" s="166"/>
      <c r="H14" s="167"/>
      <c r="I14" s="167"/>
      <c r="J14" s="157"/>
      <c r="K14" s="133"/>
      <c r="L14" s="141">
        <v>5</v>
      </c>
      <c r="M14" s="141"/>
      <c r="N14" s="158">
        <v>16</v>
      </c>
      <c r="O14" s="131">
        <f t="shared" si="0"/>
      </c>
      <c r="P14" s="144">
        <v>46135.10972222222</v>
      </c>
      <c r="Q14" s="144">
        <v>46135.114583333336</v>
      </c>
      <c r="R14" s="147">
        <v>394</v>
      </c>
      <c r="S14" s="133"/>
      <c r="T14" s="133"/>
      <c r="U14" s="141"/>
      <c r="V14" s="141">
        <v>114265</v>
      </c>
      <c r="W14" s="141">
        <v>312.94</v>
      </c>
      <c r="X14" s="141">
        <v>199</v>
      </c>
      <c r="Y14" s="120"/>
      <c r="Z14" s="120"/>
      <c r="AA14" s="120"/>
      <c r="AB14" s="120"/>
      <c r="AC14" s="120"/>
      <c r="AD14" s="120"/>
      <c r="AE14" s="120"/>
      <c r="AF14" s="121"/>
      <c r="AG14" s="122"/>
      <c r="AH14" s="145" t="s">
        <v>185</v>
      </c>
      <c r="AI14" s="136"/>
      <c r="AJ14" s="133"/>
    </row>
    <row customHeight="true" ht="33.278869778869776" r="15">
      <c r="A15" s="103">
        <f t="shared" si="1"/>
      </c>
      <c r="B15" s="159" t="s">
        <v>210</v>
      </c>
      <c r="C15" s="105" t="s">
        <v>211</v>
      </c>
      <c r="D15" s="155" t="s">
        <v>183</v>
      </c>
      <c r="E15" s="156" t="s">
        <v>184</v>
      </c>
      <c r="F15" s="133"/>
      <c r="G15" s="133"/>
      <c r="H15" s="108"/>
      <c r="I15" s="108"/>
      <c r="J15" s="157"/>
      <c r="K15" s="133"/>
      <c r="L15" s="141">
        <v>10</v>
      </c>
      <c r="M15" s="141"/>
      <c r="N15" s="158">
        <v>8</v>
      </c>
      <c r="O15" s="113">
        <f t="shared" si="0"/>
      </c>
      <c r="P15" s="144">
        <v>46135.114583333336</v>
      </c>
      <c r="Q15" s="144">
        <v>46135.118055555555</v>
      </c>
      <c r="R15" s="140">
        <v>295</v>
      </c>
      <c r="S15" s="133"/>
      <c r="U15" s="133"/>
      <c r="V15" s="141">
        <v>52501</v>
      </c>
      <c r="W15" s="141">
        <v>286.69</v>
      </c>
      <c r="X15" s="141">
        <v>131</v>
      </c>
      <c r="Y15" s="120"/>
      <c r="Z15" s="120"/>
      <c r="AA15" s="120"/>
      <c r="AB15" s="120"/>
      <c r="AC15" s="120"/>
      <c r="AD15" s="120"/>
      <c r="AE15" s="120"/>
      <c r="AF15" s="121"/>
      <c r="AG15" s="122"/>
      <c r="AH15" s="145" t="s">
        <v>185</v>
      </c>
      <c r="AI15" s="124"/>
      <c r="AJ15" s="133"/>
    </row>
    <row customHeight="true" ht="34.6015625" r="16">
      <c r="A16" s="103">
        <f t="shared" si="1"/>
      </c>
      <c r="B16" s="168" t="s">
        <v>212</v>
      </c>
      <c r="C16" s="105" t="s">
        <v>213</v>
      </c>
      <c r="D16" s="155" t="s">
        <v>183</v>
      </c>
      <c r="E16" s="156" t="s">
        <v>184</v>
      </c>
      <c r="F16" s="169"/>
      <c r="G16" s="169"/>
      <c r="H16" s="150"/>
      <c r="I16" s="150"/>
      <c r="J16" s="170"/>
      <c r="K16" s="169"/>
      <c r="L16" s="170">
        <v>30</v>
      </c>
      <c r="M16" s="170"/>
      <c r="N16" s="158">
        <v>18</v>
      </c>
      <c r="O16" s="113">
        <f t="shared" si="0"/>
      </c>
      <c r="P16" s="144">
        <v>46135.118055555555</v>
      </c>
      <c r="Q16" s="144">
        <v>46135.12152777778</v>
      </c>
      <c r="R16" s="171">
        <v>700</v>
      </c>
      <c r="S16" s="169"/>
      <c r="T16" s="169"/>
      <c r="U16" s="170"/>
      <c r="V16" s="170">
        <v>151270</v>
      </c>
      <c r="W16" s="170">
        <v>136.04</v>
      </c>
      <c r="X16" s="170">
        <v>171</v>
      </c>
      <c r="Y16" s="120"/>
      <c r="Z16" s="120"/>
      <c r="AA16" s="120"/>
      <c r="AB16" s="120"/>
      <c r="AC16" s="120"/>
      <c r="AD16" s="120"/>
      <c r="AE16" s="120"/>
      <c r="AF16" s="121"/>
      <c r="AG16" s="122"/>
      <c r="AH16" s="145" t="s">
        <v>185</v>
      </c>
      <c r="AI16" s="169"/>
      <c r="AJ16" s="169"/>
    </row>
    <row customHeight="true" ht="33.87734375" r="17">
      <c r="A17" s="103">
        <f t="shared" si="1"/>
      </c>
      <c r="B17" s="168" t="s">
        <v>214</v>
      </c>
      <c r="C17" s="105" t="s">
        <v>215</v>
      </c>
      <c r="D17" s="155" t="s">
        <v>183</v>
      </c>
      <c r="E17" s="156" t="s">
        <v>184</v>
      </c>
      <c r="F17" s="169"/>
      <c r="G17" s="169"/>
      <c r="H17" s="108"/>
      <c r="I17" s="108"/>
      <c r="J17" s="170"/>
      <c r="K17" s="169"/>
      <c r="L17" s="170">
        <v>20</v>
      </c>
      <c r="M17" s="170"/>
      <c r="N17" s="158">
        <v>8</v>
      </c>
      <c r="O17" s="113">
        <f t="shared" si="0"/>
      </c>
      <c r="P17" s="144">
        <v>46135.12152777778</v>
      </c>
      <c r="Q17" s="172">
        <v>46135.125</v>
      </c>
      <c r="R17" s="173">
        <v>200</v>
      </c>
      <c r="S17" s="169"/>
      <c r="T17" s="169"/>
      <c r="U17" s="170"/>
      <c r="V17" s="170">
        <v>44372</v>
      </c>
      <c r="W17" s="170">
        <v>486.67</v>
      </c>
      <c r="X17" s="170">
        <v>177</v>
      </c>
      <c r="Y17" s="120"/>
      <c r="Z17" s="120"/>
      <c r="AA17" s="120"/>
      <c r="AB17" s="120"/>
      <c r="AC17" s="120"/>
      <c r="AD17" s="120"/>
      <c r="AE17" s="120"/>
      <c r="AF17" s="121"/>
      <c r="AG17" s="122"/>
      <c r="AH17" s="145" t="s">
        <v>185</v>
      </c>
      <c r="AI17" s="169"/>
      <c r="AJ17" s="169"/>
    </row>
    <row customHeight="true" ht="35.01110425663171" r="18">
      <c r="A18" s="103">
        <f t="shared" si="1"/>
      </c>
      <c r="B18" s="168" t="s">
        <v>216</v>
      </c>
      <c r="C18" s="105" t="s">
        <v>217</v>
      </c>
      <c r="D18" s="155" t="s">
        <v>183</v>
      </c>
      <c r="E18" s="156" t="s">
        <v>184</v>
      </c>
      <c r="F18" s="169"/>
      <c r="G18" s="169"/>
      <c r="H18" s="108"/>
      <c r="I18" s="108"/>
      <c r="J18" s="170"/>
      <c r="K18" s="169"/>
      <c r="L18" s="170">
        <v>10</v>
      </c>
      <c r="M18" s="170"/>
      <c r="N18" s="158">
        <v>8</v>
      </c>
      <c r="O18" s="113">
        <f t="shared" si="0"/>
      </c>
      <c r="P18" s="144">
        <v>46135.125</v>
      </c>
      <c r="Q18" s="144">
        <v>46135.12847222222</v>
      </c>
      <c r="R18" s="173">
        <v>100</v>
      </c>
      <c r="S18" s="169"/>
      <c r="T18" s="169"/>
      <c r="U18" s="170"/>
      <c r="V18" s="170">
        <v>22177</v>
      </c>
      <c r="W18" s="170">
        <v>1034.09</v>
      </c>
      <c r="X18" s="170">
        <v>184</v>
      </c>
      <c r="Y18" s="120"/>
      <c r="Z18" s="120"/>
      <c r="AA18" s="120"/>
      <c r="AB18" s="120"/>
      <c r="AC18" s="120"/>
      <c r="AD18" s="120"/>
      <c r="AE18" s="120"/>
      <c r="AF18" s="121"/>
      <c r="AG18" s="122"/>
      <c r="AH18" s="145" t="s">
        <v>185</v>
      </c>
      <c r="AI18" s="169"/>
      <c r="AJ18" s="169"/>
    </row>
  </sheetData>
  <dataValidations count="3">
    <dataValidation allowBlank="true" errorStyle="stop" showErrorMessage="true" sqref="E2:E18" type="list">
      <formula1>"需要,不需要"</formula1>
    </dataValidation>
    <dataValidation allowBlank="true" errorStyle="stop" showErrorMessage="true" sqref="F2:F6 F8:F8 F11:F11" type="list">
      <formula1>"是,否"</formula1>
    </dataValidation>
    <dataValidation allowBlank="true" errorStyle="stop" showErrorMessage="true" sqref="AH2:AH18" type="list">
      <formula1>"压测不通过,压测通过,"</formula1>
    </dataValidation>
  </dataValidations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3" defaultRowHeight="20"/>
  <cols>
    <col collapsed="false" customWidth="true" hidden="false" max="2" min="2" style="0" width="34"/>
    <col collapsed="false" customWidth="true" hidden="false" max="10" min="10" style="0" width="14"/>
    <col collapsed="false" customWidth="true" hidden="false" max="18" min="18" style="0" width="12"/>
    <col collapsed="false" customWidth="true" hidden="false" max="26" min="26" style="0" width="14"/>
    <col collapsed="false" customWidth="true" hidden="false" max="1" min="1" style="0" width="12"/>
    <col collapsed="false" customWidth="true" hidden="false" max="9" min="9" style="0" width="22"/>
    <col collapsed="false" customWidth="true" hidden="false" max="17" min="17" style="0" width="12"/>
    <col collapsed="false" customWidth="true" hidden="false" max="25" min="25" style="0" width="14"/>
    <col collapsed="false" customWidth="true" hidden="false" max="8" min="8" style="0" width="22"/>
    <col collapsed="false" customWidth="true" hidden="false" max="16" min="16" style="0" width="19"/>
    <col collapsed="false" customWidth="true" hidden="false" max="24" min="24" style="0" width="14"/>
    <col collapsed="false" customWidth="true" hidden="false" max="7" min="7" style="0" width="17"/>
    <col collapsed="false" customWidth="true" hidden="false" max="15" min="15" style="0" width="12"/>
    <col collapsed="false" customWidth="true" hidden="false" max="23" min="23" style="0" width="14"/>
    <col collapsed="false" customWidth="true" hidden="false" max="6" min="6" style="0" width="17"/>
    <col collapsed="false" customWidth="true" hidden="false" max="14" min="14" style="0" width="21"/>
    <col collapsed="false" customWidth="true" hidden="false" max="22" min="22" style="0" width="14"/>
    <col collapsed="false" customWidth="true" hidden="false" max="5" min="5" style="0" width="17"/>
    <col collapsed="false" customWidth="true" hidden="false" max="13" min="13" style="0" width="12"/>
    <col collapsed="false" customWidth="true" hidden="false" max="21" min="21" style="0" width="14"/>
    <col collapsed="false" customWidth="true" hidden="false" max="29" min="29" style="0" width="12"/>
    <col collapsed="false" customWidth="true" hidden="false" max="4" min="4" style="0" width="16"/>
    <col collapsed="false" customWidth="true" hidden="false" max="12" min="12" style="0" width="15"/>
    <col collapsed="false" customWidth="true" hidden="false" max="20" min="20" style="0" width="14"/>
    <col collapsed="false" customWidth="true" hidden="false" max="28" min="28" style="0" width="43"/>
    <col collapsed="false" customWidth="true" hidden="false" max="3" min="3" style="0" width="59"/>
    <col collapsed="false" customWidth="true" hidden="false" max="11" min="11" style="0" width="25"/>
    <col collapsed="false" customWidth="true" hidden="false" max="19" min="19" style="0" width="15"/>
    <col collapsed="false" customWidth="true" hidden="false" max="27" min="27" style="0" width="14"/>
  </cols>
  <sheetData>
    <row customHeight="true" ht="40" r="1">
      <c r="A1" s="174" t="s">
        <v>218</v>
      </c>
      <c r="B1" s="174" t="s">
        <v>219</v>
      </c>
      <c r="C1" s="174" t="s">
        <v>220</v>
      </c>
      <c r="D1" s="174" t="s">
        <v>221</v>
      </c>
      <c r="E1" s="175" t="s">
        <v>222</v>
      </c>
      <c r="F1" s="175" t="s">
        <v>223</v>
      </c>
      <c r="G1" s="175" t="s">
        <v>224</v>
      </c>
      <c r="H1" s="174" t="s">
        <v>225</v>
      </c>
      <c r="I1" s="174" t="s">
        <v>226</v>
      </c>
      <c r="J1" s="174" t="s">
        <v>227</v>
      </c>
      <c r="K1" s="174" t="s">
        <v>228</v>
      </c>
      <c r="L1" s="174" t="s">
        <v>229</v>
      </c>
      <c r="M1" s="174" t="s">
        <v>230</v>
      </c>
      <c r="N1" s="174" t="s">
        <v>231</v>
      </c>
      <c r="O1" s="174" t="s">
        <v>232</v>
      </c>
      <c r="P1" s="174" t="s">
        <v>233</v>
      </c>
      <c r="Q1" s="174" t="s">
        <v>234</v>
      </c>
      <c r="R1" s="174" t="s">
        <v>235</v>
      </c>
      <c r="S1" s="174" t="s">
        <v>236</v>
      </c>
      <c r="T1" s="176" t="s">
        <v>237</v>
      </c>
      <c r="U1" s="176" t="s">
        <v>238</v>
      </c>
      <c r="V1" s="176" t="s">
        <v>239</v>
      </c>
      <c r="W1" s="176" t="s">
        <v>240</v>
      </c>
      <c r="X1" s="176" t="s">
        <v>241</v>
      </c>
      <c r="Y1" s="176" t="s">
        <v>242</v>
      </c>
      <c r="Z1" s="176" t="s">
        <v>243</v>
      </c>
      <c r="AA1" s="174" t="s">
        <v>244</v>
      </c>
      <c r="AB1" s="174" t="s">
        <v>245</v>
      </c>
      <c r="AC1" s="174" t="s">
        <v>246</v>
      </c>
    </row>
    <row customHeight="true" ht="148" r="2">
      <c r="A2" s="177">
        <v>1</v>
      </c>
      <c r="B2" s="178" t="s">
        <v>247</v>
      </c>
      <c r="C2" s="179" t="s">
        <v>248</v>
      </c>
      <c r="D2" s="180" t="s">
        <v>249</v>
      </c>
      <c r="E2" s="181" t="s">
        <v>250</v>
      </c>
      <c r="F2" s="181" t="s">
        <v>251</v>
      </c>
      <c r="G2" s="181"/>
      <c r="H2" s="182"/>
      <c r="I2" s="182"/>
      <c r="J2" s="183"/>
      <c r="K2" s="184"/>
      <c r="L2" s="185">
        <v>80</v>
      </c>
      <c r="M2" s="186">
        <v>76</v>
      </c>
      <c r="N2" s="187">
        <f t="shared" ref="N2:N23" si="0">M2*3</f>
      </c>
      <c r="O2" s="185">
        <v>662</v>
      </c>
      <c r="P2" s="188"/>
      <c r="Q2" s="189">
        <v>31921</v>
      </c>
      <c r="R2" s="185"/>
      <c r="S2" s="185">
        <v>0</v>
      </c>
      <c r="T2" s="190">
        <v>0.6851</v>
      </c>
      <c r="U2" s="191"/>
      <c r="V2" s="191"/>
      <c r="W2" s="191"/>
      <c r="X2" s="191"/>
      <c r="Y2" s="191"/>
      <c r="Z2" s="191"/>
      <c r="AA2" s="192"/>
      <c r="AB2" s="192"/>
      <c r="AC2" s="192"/>
    </row>
    <row customHeight="true" ht="77" r="3">
      <c r="A3" s="177">
        <v>2</v>
      </c>
      <c r="B3" s="193" t="s">
        <v>252</v>
      </c>
      <c r="C3" s="179" t="s">
        <v>253</v>
      </c>
      <c r="D3" s="180" t="s">
        <v>249</v>
      </c>
      <c r="E3" s="181" t="s">
        <v>250</v>
      </c>
      <c r="F3" s="181" t="s">
        <v>251</v>
      </c>
      <c r="G3" s="181"/>
      <c r="H3" s="182"/>
      <c r="I3" s="182"/>
      <c r="J3" s="183"/>
      <c r="K3" s="184"/>
      <c r="L3" s="185"/>
      <c r="M3" s="186">
        <v>52</v>
      </c>
      <c r="N3" s="187">
        <f t="shared" si="0"/>
      </c>
      <c r="O3" s="185"/>
      <c r="P3" s="194"/>
      <c r="Q3" s="189"/>
      <c r="R3" s="189"/>
      <c r="S3" s="189"/>
      <c r="T3" s="191"/>
      <c r="U3" s="191"/>
      <c r="V3" s="191"/>
      <c r="W3" s="191"/>
      <c r="X3" s="191"/>
      <c r="Y3" s="191"/>
      <c r="Z3" s="191"/>
      <c r="AA3" s="192"/>
      <c r="AB3" s="192"/>
      <c r="AC3" s="192"/>
    </row>
    <row customHeight="true" ht="86" r="4">
      <c r="A4" s="177">
        <v>3</v>
      </c>
      <c r="B4" s="193" t="s">
        <v>254</v>
      </c>
      <c r="C4" s="179" t="s">
        <v>255</v>
      </c>
      <c r="D4" s="180" t="s">
        <v>249</v>
      </c>
      <c r="E4" s="181" t="s">
        <v>250</v>
      </c>
      <c r="F4" s="181" t="s">
        <v>251</v>
      </c>
      <c r="G4" s="181"/>
      <c r="H4" s="182"/>
      <c r="I4" s="182"/>
      <c r="J4" s="183"/>
      <c r="K4" s="184"/>
      <c r="L4" s="185"/>
      <c r="M4" s="186">
        <v>45</v>
      </c>
      <c r="N4" s="187">
        <f t="shared" si="0"/>
      </c>
      <c r="O4" s="185"/>
      <c r="P4" s="195"/>
      <c r="Q4" s="196"/>
      <c r="R4" s="185"/>
      <c r="S4" s="185"/>
      <c r="T4" s="191"/>
      <c r="U4" s="191"/>
      <c r="V4" s="191"/>
      <c r="W4" s="191"/>
      <c r="X4" s="191"/>
      <c r="Y4" s="191"/>
      <c r="Z4" s="191"/>
      <c r="AA4" s="192"/>
      <c r="AB4" s="192"/>
      <c r="AC4" s="192"/>
    </row>
    <row customHeight="true" ht="79" r="5">
      <c r="A5" s="177">
        <v>4</v>
      </c>
      <c r="B5" s="193" t="s">
        <v>256</v>
      </c>
      <c r="C5" s="179" t="s">
        <v>257</v>
      </c>
      <c r="D5" s="180" t="s">
        <v>249</v>
      </c>
      <c r="E5" s="181" t="s">
        <v>250</v>
      </c>
      <c r="F5" s="181" t="s">
        <v>251</v>
      </c>
      <c r="G5" s="181"/>
      <c r="H5" s="182"/>
      <c r="I5" s="182"/>
      <c r="J5" s="183"/>
      <c r="K5" s="184"/>
      <c r="L5" s="185"/>
      <c r="M5" s="186">
        <v>83</v>
      </c>
      <c r="N5" s="187">
        <f t="shared" si="0"/>
      </c>
      <c r="O5" s="194"/>
      <c r="P5" s="194"/>
      <c r="Q5" s="194"/>
      <c r="R5" s="194"/>
      <c r="S5" s="194"/>
      <c r="T5" s="191"/>
      <c r="U5" s="191"/>
      <c r="V5" s="191"/>
      <c r="W5" s="191"/>
      <c r="X5" s="191"/>
      <c r="Y5" s="191"/>
      <c r="Z5" s="191"/>
      <c r="AA5" s="192"/>
      <c r="AB5" s="192"/>
      <c r="AC5" s="197"/>
    </row>
    <row customHeight="true" ht="73" r="6">
      <c r="A6" s="177">
        <v>5</v>
      </c>
      <c r="B6" s="193" t="s">
        <v>258</v>
      </c>
      <c r="C6" s="179" t="s">
        <v>259</v>
      </c>
      <c r="D6" s="180" t="s">
        <v>249</v>
      </c>
      <c r="E6" s="181" t="s">
        <v>250</v>
      </c>
      <c r="F6" s="181" t="s">
        <v>251</v>
      </c>
      <c r="G6" s="181"/>
      <c r="H6" s="182"/>
      <c r="I6" s="182"/>
      <c r="J6" s="183"/>
      <c r="K6" s="184"/>
      <c r="L6" s="185"/>
      <c r="M6" s="186">
        <v>23</v>
      </c>
      <c r="N6" s="187">
        <f t="shared" si="0"/>
      </c>
      <c r="O6" s="185"/>
      <c r="P6" s="195"/>
      <c r="Q6" s="196"/>
      <c r="R6" s="185"/>
      <c r="S6" s="194"/>
      <c r="T6" s="191"/>
      <c r="U6" s="191"/>
      <c r="V6" s="191"/>
      <c r="W6" s="191"/>
      <c r="X6" s="191"/>
      <c r="Y6" s="191"/>
      <c r="Z6" s="191"/>
      <c r="AA6" s="192"/>
      <c r="AB6" s="192"/>
      <c r="AC6" s="197"/>
    </row>
    <row customHeight="true" ht="77" r="7">
      <c r="A7" s="177">
        <v>6</v>
      </c>
      <c r="B7" s="193" t="s">
        <v>260</v>
      </c>
      <c r="C7" s="179" t="s">
        <v>261</v>
      </c>
      <c r="D7" s="180" t="s">
        <v>249</v>
      </c>
      <c r="E7" s="181"/>
      <c r="F7" s="181"/>
      <c r="G7" s="181"/>
      <c r="H7" s="182"/>
      <c r="I7" s="182"/>
      <c r="J7" s="183"/>
      <c r="K7" s="184"/>
      <c r="L7" s="185"/>
      <c r="M7" s="186">
        <v>4</v>
      </c>
      <c r="N7" s="187">
        <f t="shared" si="0"/>
      </c>
      <c r="O7" s="194"/>
      <c r="P7" s="194"/>
      <c r="Q7" s="194"/>
      <c r="R7" s="194"/>
      <c r="S7" s="194"/>
      <c r="T7" s="191"/>
      <c r="U7" s="191"/>
      <c r="V7" s="191"/>
      <c r="W7" s="191"/>
      <c r="X7" s="191"/>
      <c r="Y7" s="191"/>
      <c r="Z7" s="191"/>
      <c r="AA7" s="192"/>
      <c r="AB7" s="192"/>
      <c r="AC7" s="197"/>
    </row>
    <row customHeight="true" ht="73" r="8">
      <c r="A8" s="177">
        <v>7</v>
      </c>
      <c r="B8" s="193" t="s">
        <v>262</v>
      </c>
      <c r="C8" s="179" t="s">
        <v>263</v>
      </c>
      <c r="D8" s="180" t="s">
        <v>249</v>
      </c>
      <c r="E8" s="181" t="s">
        <v>250</v>
      </c>
      <c r="F8" s="181" t="s">
        <v>251</v>
      </c>
      <c r="G8" s="181"/>
      <c r="H8" s="182"/>
      <c r="I8" s="182"/>
      <c r="J8" s="183"/>
      <c r="K8" s="194"/>
      <c r="L8" s="194"/>
      <c r="M8" s="186">
        <v>11</v>
      </c>
      <c r="N8" s="187">
        <f t="shared" si="0"/>
      </c>
      <c r="O8" s="194"/>
      <c r="P8" s="194"/>
      <c r="Q8" s="194"/>
      <c r="R8" s="194"/>
      <c r="S8" s="194"/>
      <c r="T8" s="191"/>
      <c r="U8" s="191"/>
      <c r="V8" s="191"/>
      <c r="W8" s="191"/>
      <c r="X8" s="191"/>
      <c r="Y8" s="191"/>
      <c r="Z8" s="191"/>
      <c r="AA8" s="192"/>
      <c r="AB8" s="192"/>
      <c r="AC8" s="198"/>
    </row>
    <row customHeight="true" ht="66" r="9">
      <c r="A9" s="177">
        <v>8</v>
      </c>
      <c r="B9" s="193" t="s">
        <v>264</v>
      </c>
      <c r="C9" s="179" t="s">
        <v>265</v>
      </c>
      <c r="D9" s="180" t="s">
        <v>249</v>
      </c>
      <c r="E9" s="181"/>
      <c r="F9" s="181"/>
      <c r="G9" s="181"/>
      <c r="H9" s="182"/>
      <c r="I9" s="182"/>
      <c r="J9" s="183"/>
      <c r="K9" s="194"/>
      <c r="L9" s="194"/>
      <c r="M9" s="186">
        <v>11</v>
      </c>
      <c r="N9" s="187">
        <f t="shared" si="0"/>
      </c>
      <c r="O9" s="194"/>
      <c r="P9" s="194"/>
      <c r="Q9" s="194"/>
      <c r="R9" s="194"/>
      <c r="S9" s="194"/>
      <c r="T9" s="191"/>
      <c r="U9" s="191"/>
      <c r="V9" s="191"/>
      <c r="W9" s="191"/>
      <c r="X9" s="191"/>
      <c r="Y9" s="191"/>
      <c r="Z9" s="191"/>
      <c r="AA9" s="192"/>
      <c r="AB9" s="192"/>
      <c r="AC9" s="198"/>
    </row>
    <row customHeight="true" ht="80" r="10">
      <c r="A10" s="177">
        <v>9</v>
      </c>
      <c r="B10" s="199" t="s">
        <v>266</v>
      </c>
      <c r="C10" s="179" t="s">
        <v>267</v>
      </c>
      <c r="D10" s="180" t="s">
        <v>249</v>
      </c>
      <c r="E10" s="181"/>
      <c r="F10" s="181"/>
      <c r="G10" s="181"/>
      <c r="H10" s="182"/>
      <c r="I10" s="182"/>
      <c r="J10" s="183"/>
      <c r="K10" s="194"/>
      <c r="L10" s="194"/>
      <c r="M10" s="186">
        <v>12</v>
      </c>
      <c r="N10" s="187">
        <f t="shared" si="0"/>
      </c>
      <c r="O10" s="194"/>
      <c r="P10" s="194"/>
      <c r="Q10" s="194"/>
      <c r="R10" s="194"/>
      <c r="S10" s="194"/>
      <c r="T10" s="191"/>
      <c r="U10" s="191"/>
      <c r="V10" s="191"/>
      <c r="W10" s="191"/>
      <c r="X10" s="191"/>
      <c r="Y10" s="191"/>
      <c r="Z10" s="191"/>
      <c r="AA10" s="192"/>
      <c r="AB10" s="192"/>
      <c r="AC10" s="198"/>
    </row>
    <row customHeight="true" ht="57" r="11">
      <c r="A11" s="177">
        <v>10</v>
      </c>
      <c r="B11" s="200" t="s">
        <v>268</v>
      </c>
      <c r="C11" s="179" t="s">
        <v>269</v>
      </c>
      <c r="D11" s="180" t="s">
        <v>249</v>
      </c>
      <c r="E11" s="181" t="s">
        <v>250</v>
      </c>
      <c r="F11" s="181" t="s">
        <v>251</v>
      </c>
      <c r="G11" s="181"/>
      <c r="H11" s="201"/>
      <c r="I11" s="201"/>
      <c r="J11" s="202"/>
      <c r="K11" s="203"/>
      <c r="L11" s="203"/>
      <c r="M11" s="186">
        <v>12</v>
      </c>
      <c r="N11" s="187">
        <f t="shared" si="0"/>
      </c>
      <c r="O11" s="203"/>
      <c r="P11" s="203"/>
      <c r="Q11" s="203"/>
      <c r="R11" s="203"/>
      <c r="S11" s="203"/>
      <c r="T11" s="191"/>
      <c r="U11" s="191"/>
      <c r="V11" s="191"/>
      <c r="W11" s="191"/>
      <c r="X11" s="191"/>
      <c r="Y11" s="191"/>
      <c r="Z11" s="191"/>
      <c r="AA11" s="204"/>
      <c r="AB11" s="205"/>
      <c r="AC11" s="205"/>
    </row>
    <row customHeight="true" ht="50" r="12">
      <c r="A12" s="177">
        <v>11</v>
      </c>
      <c r="B12" s="200" t="s">
        <v>270</v>
      </c>
      <c r="C12" s="179" t="s">
        <v>271</v>
      </c>
      <c r="D12" s="180" t="s">
        <v>249</v>
      </c>
      <c r="E12" s="181"/>
      <c r="F12" s="181"/>
      <c r="G12" s="181"/>
      <c r="H12" s="191"/>
      <c r="I12" s="191"/>
      <c r="J12" s="191"/>
      <c r="K12" s="191"/>
      <c r="L12" s="191"/>
      <c r="M12" s="186">
        <v>7</v>
      </c>
      <c r="N12" s="187">
        <f t="shared" si="0"/>
      </c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</row>
    <row customHeight="true" ht="44" r="13">
      <c r="A13" s="177">
        <v>12</v>
      </c>
      <c r="B13" s="200" t="s">
        <v>272</v>
      </c>
      <c r="C13" s="179" t="s">
        <v>273</v>
      </c>
      <c r="D13" s="180" t="s">
        <v>249</v>
      </c>
      <c r="E13" s="181" t="s">
        <v>250</v>
      </c>
      <c r="F13" s="181" t="s">
        <v>251</v>
      </c>
      <c r="G13" s="206"/>
      <c r="H13" s="207"/>
      <c r="I13" s="207"/>
      <c r="J13" s="207"/>
      <c r="K13" s="207"/>
      <c r="L13" s="207"/>
      <c r="M13" s="208">
        <v>26</v>
      </c>
      <c r="N13" s="209">
        <f t="shared" si="0"/>
      </c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</row>
    <row customHeight="true" ht="42" r="14">
      <c r="A14" s="177">
        <v>13</v>
      </c>
      <c r="B14" s="200" t="s">
        <v>274</v>
      </c>
      <c r="C14" s="179" t="s">
        <v>275</v>
      </c>
      <c r="D14" s="180" t="s">
        <v>249</v>
      </c>
      <c r="E14" s="181"/>
      <c r="F14" s="181"/>
      <c r="G14" s="181"/>
      <c r="H14" s="198"/>
      <c r="I14" s="198"/>
      <c r="J14" s="198"/>
      <c r="K14" s="198"/>
      <c r="L14" s="198"/>
      <c r="M14" s="186">
        <v>7</v>
      </c>
      <c r="N14" s="210">
        <f t="shared" si="0"/>
      </c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</row>
    <row customHeight="true" ht="37" r="15">
      <c r="A15" s="177">
        <v>14</v>
      </c>
      <c r="B15" s="200" t="s">
        <v>274</v>
      </c>
      <c r="C15" s="179" t="s">
        <v>276</v>
      </c>
      <c r="D15" s="180" t="s">
        <v>249</v>
      </c>
      <c r="E15" s="198"/>
      <c r="F15" s="198"/>
      <c r="G15" s="198"/>
      <c r="H15" s="198"/>
      <c r="I15" s="198"/>
      <c r="J15" s="198"/>
      <c r="K15" s="198"/>
      <c r="L15" s="198"/>
      <c r="M15" s="186">
        <v>7</v>
      </c>
      <c r="N15" s="210">
        <f t="shared" si="0"/>
      </c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</row>
    <row customHeight="true" ht="17" r="16">
      <c r="A16" s="211">
        <v>15</v>
      </c>
      <c r="B16" s="212" t="s">
        <v>277</v>
      </c>
      <c r="C16" s="213" t="s">
        <v>278</v>
      </c>
      <c r="D16" s="180" t="s">
        <v>249</v>
      </c>
      <c r="E16" s="198"/>
      <c r="F16" s="198"/>
      <c r="G16" s="198"/>
      <c r="H16" s="198"/>
      <c r="I16" s="198"/>
      <c r="J16" s="198"/>
      <c r="K16" s="198"/>
      <c r="L16" s="198"/>
      <c r="M16" s="186">
        <v>4</v>
      </c>
      <c r="N16" s="210">
        <f t="shared" si="0"/>
      </c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</row>
    <row customHeight="true" ht="17" r="17">
      <c r="A17" s="177">
        <v>16</v>
      </c>
      <c r="B17" s="200" t="s">
        <v>279</v>
      </c>
      <c r="C17" s="179" t="s">
        <v>280</v>
      </c>
      <c r="D17" s="180" t="s">
        <v>249</v>
      </c>
      <c r="E17" s="181" t="s">
        <v>250</v>
      </c>
      <c r="F17" s="181" t="s">
        <v>251</v>
      </c>
      <c r="G17" s="198"/>
      <c r="H17" s="198"/>
      <c r="I17" s="198"/>
      <c r="J17" s="198"/>
      <c r="K17" s="198"/>
      <c r="L17" s="198"/>
      <c r="M17" s="186">
        <v>8</v>
      </c>
      <c r="N17" s="210">
        <f t="shared" si="0"/>
      </c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</row>
    <row customHeight="true" ht="17" r="18">
      <c r="A18" s="177">
        <v>17</v>
      </c>
      <c r="B18" s="200" t="s">
        <v>281</v>
      </c>
      <c r="C18" s="179" t="s">
        <v>282</v>
      </c>
      <c r="D18" s="180" t="s">
        <v>249</v>
      </c>
      <c r="E18" s="198"/>
      <c r="F18" s="198"/>
      <c r="G18" s="198"/>
      <c r="H18" s="198"/>
      <c r="I18" s="198"/>
      <c r="J18" s="198"/>
      <c r="K18" s="198"/>
      <c r="L18" s="198"/>
      <c r="M18" s="186">
        <v>4</v>
      </c>
      <c r="N18" s="210">
        <f t="shared" si="0"/>
      </c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</row>
    <row customHeight="true" ht="17" r="19">
      <c r="A19" s="177">
        <v>18</v>
      </c>
      <c r="B19" s="200" t="s">
        <v>283</v>
      </c>
      <c r="C19" s="179" t="s">
        <v>284</v>
      </c>
      <c r="D19" s="180" t="s">
        <v>249</v>
      </c>
      <c r="E19" s="181" t="s">
        <v>250</v>
      </c>
      <c r="F19" s="181" t="s">
        <v>251</v>
      </c>
      <c r="G19" s="198"/>
      <c r="H19" s="198"/>
      <c r="I19" s="198"/>
      <c r="J19" s="198"/>
      <c r="K19" s="198"/>
      <c r="L19" s="198"/>
      <c r="M19" s="186">
        <v>6</v>
      </c>
      <c r="N19" s="210">
        <f t="shared" si="0"/>
      </c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</row>
    <row customHeight="true" ht="17" r="20">
      <c r="A20" s="177">
        <v>19</v>
      </c>
      <c r="B20" s="200" t="s">
        <v>285</v>
      </c>
      <c r="C20" s="179" t="s">
        <v>286</v>
      </c>
      <c r="D20" s="180" t="s">
        <v>249</v>
      </c>
      <c r="E20" s="198"/>
      <c r="F20" s="198"/>
      <c r="G20" s="198"/>
      <c r="H20" s="198"/>
      <c r="I20" s="198"/>
      <c r="J20" s="198"/>
      <c r="K20" s="198"/>
      <c r="L20" s="198"/>
      <c r="M20" s="186">
        <v>19</v>
      </c>
      <c r="N20" s="210">
        <f t="shared" si="0"/>
      </c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</row>
    <row customHeight="true" ht="17" r="21">
      <c r="A21" s="177">
        <v>20</v>
      </c>
      <c r="B21" s="200" t="s">
        <v>287</v>
      </c>
      <c r="C21" s="179" t="s">
        <v>288</v>
      </c>
      <c r="D21" s="180" t="s">
        <v>249</v>
      </c>
      <c r="E21" s="181" t="s">
        <v>250</v>
      </c>
      <c r="F21" s="181" t="s">
        <v>251</v>
      </c>
      <c r="G21" s="198"/>
      <c r="H21" s="198"/>
      <c r="I21" s="198"/>
      <c r="J21" s="198"/>
      <c r="K21" s="198"/>
      <c r="L21" s="198"/>
      <c r="M21" s="186">
        <v>6</v>
      </c>
      <c r="N21" s="210">
        <f t="shared" si="0"/>
      </c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</row>
    <row customHeight="true" ht="17" r="22">
      <c r="A22" s="177">
        <v>21</v>
      </c>
      <c r="B22" s="212" t="s">
        <v>289</v>
      </c>
      <c r="C22" s="213" t="s">
        <v>290</v>
      </c>
      <c r="D22" s="180" t="s">
        <v>249</v>
      </c>
      <c r="E22" s="198"/>
      <c r="F22" s="198"/>
      <c r="G22" s="198"/>
      <c r="H22" s="198"/>
      <c r="I22" s="198"/>
      <c r="J22" s="198"/>
      <c r="K22" s="198"/>
      <c r="L22" s="198"/>
      <c r="M22" s="186">
        <v>15</v>
      </c>
      <c r="N22" s="210">
        <f t="shared" si="0"/>
      </c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</row>
    <row customHeight="true" ht="17" r="23">
      <c r="A23" s="177">
        <v>22</v>
      </c>
      <c r="B23" s="212" t="s">
        <v>291</v>
      </c>
      <c r="C23" s="213" t="s">
        <v>292</v>
      </c>
      <c r="D23" s="180" t="s">
        <v>249</v>
      </c>
      <c r="E23" s="198"/>
      <c r="F23" s="198"/>
      <c r="G23" s="198"/>
      <c r="H23" s="198"/>
      <c r="I23" s="198"/>
      <c r="J23" s="198"/>
      <c r="K23" s="198"/>
      <c r="L23" s="198"/>
      <c r="M23" s="186">
        <v>4</v>
      </c>
      <c r="N23" s="210">
        <f t="shared" si="0"/>
      </c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</row>
  </sheetData>
  <dataValidations count="3">
    <dataValidation allowBlank="true" errorStyle="stop" showErrorMessage="true" sqref="E2:E6 E8:E8 E11:E11 E13:E13 E17:E17 E19:E19 E21:E21" type="list">
      <formula1>"需要,不需要"</formula1>
    </dataValidation>
    <dataValidation allowBlank="true" errorStyle="stop" showErrorMessage="true" sqref="F2:F6 F8:F8 F11:F11 F13:F13 F17:F17 F19:F19 F21:F21" type="list">
      <formula1>"是,否"</formula1>
    </dataValidation>
    <dataValidation allowBlank="true" errorStyle="stop" showErrorMessage="true" sqref="AA2:AA11" type="list">
      <formula1>"压测不通过,压测通过,"</formula1>
    </dataValidation>
  </dataValidations>
  <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1" xSplit="3"/>
    </sheetView>
  </sheetViews>
  <sheetFormatPr defaultColWidth="13" defaultRowHeight="20"/>
  <cols>
    <col collapsed="false" customWidth="true" hidden="false" max="11" min="11" style="0" width="15"/>
    <col collapsed="false" customWidth="true" hidden="false" max="18" min="18" style="0" width="10"/>
    <col collapsed="false" customWidth="true" hidden="false" max="22" min="22" style="0" width="9"/>
    <col collapsed="false" customWidth="true" hidden="false" max="26" min="26" style="0" width="12"/>
    <col collapsed="false" customWidth="true" hidden="false" max="3" min="3" style="0" width="42"/>
    <col collapsed="false" customWidth="true" hidden="false" max="7" min="7" style="0" width="11"/>
    <col collapsed="false" customWidth="true" hidden="false" max="10" min="10" style="0" width="23"/>
    <col collapsed="false" customWidth="true" hidden="false" max="14" min="14" style="0" width="17"/>
    <col collapsed="false" customWidth="true" hidden="false" max="17" min="17" style="0" width="8"/>
    <col collapsed="false" customWidth="true" hidden="false" max="21" min="21" style="0" width="17"/>
    <col collapsed="false" customWidth="true" hidden="false" max="25" min="25" style="0" width="15"/>
    <col collapsed="false" customWidth="true" hidden="false" max="2" min="2" style="0" width="32"/>
    <col collapsed="false" customWidth="true" hidden="false" max="6" min="6" style="0" width="14"/>
    <col collapsed="false" customWidth="true" hidden="false" max="9" min="9" style="0" width="15"/>
    <col collapsed="false" customWidth="true" hidden="false" max="13" min="13" style="0" width="12"/>
    <col collapsed="false" customWidth="true" hidden="false" max="20" min="20" style="0" width="8"/>
    <col collapsed="false" customWidth="true" hidden="false" max="24" min="24" style="0" width="14"/>
    <col collapsed="false" customWidth="true" hidden="false" max="1" min="1" style="0" width="12"/>
    <col collapsed="false" customWidth="true" hidden="false" max="5" min="5" style="0" width="15"/>
    <col collapsed="false" customWidth="true" hidden="false" max="12" min="12" style="0" width="21"/>
    <col collapsed="false" customWidth="true" hidden="false" max="15" min="15" style="0" width="12"/>
    <col collapsed="false" customWidth="true" hidden="false" max="16" min="16" style="0" width="13"/>
    <col collapsed="false" customWidth="true" hidden="false" max="19" min="19" style="0" width="13"/>
    <col collapsed="false" customWidth="true" hidden="false" max="23" min="23" style="0" width="14"/>
    <col collapsed="false" customWidth="true" hidden="false" max="27" min="27" style="0" width="12"/>
    <col collapsed="false" customWidth="true" hidden="false" max="4" min="4" style="0" width="15"/>
    <col collapsed="false" customWidth="true" hidden="false" max="8" min="8" style="0" width="18"/>
  </cols>
  <sheetData>
    <row customHeight="true" ht="45" r="1">
      <c r="A1" s="214" t="s">
        <v>293</v>
      </c>
      <c r="B1" s="214" t="s">
        <v>294</v>
      </c>
      <c r="C1" s="215" t="s">
        <v>295</v>
      </c>
      <c r="D1" s="215" t="s">
        <v>296</v>
      </c>
      <c r="E1" s="216" t="s">
        <v>297</v>
      </c>
      <c r="F1" s="216" t="s">
        <v>298</v>
      </c>
      <c r="G1" s="216" t="s">
        <v>299</v>
      </c>
      <c r="H1" s="216" t="s">
        <v>300</v>
      </c>
      <c r="I1" s="216" t="s">
        <v>301</v>
      </c>
      <c r="J1" s="216" t="s">
        <v>302</v>
      </c>
      <c r="K1" s="217" t="s">
        <v>303</v>
      </c>
      <c r="L1" s="217" t="s">
        <v>304</v>
      </c>
      <c r="M1" s="217" t="s">
        <v>305</v>
      </c>
      <c r="N1" s="217" t="s">
        <v>306</v>
      </c>
      <c r="O1" s="216" t="s">
        <v>307</v>
      </c>
      <c r="P1" s="217" t="s">
        <v>308</v>
      </c>
      <c r="Q1" s="216" t="s">
        <v>309</v>
      </c>
      <c r="R1" s="218" t="s">
        <v>310</v>
      </c>
      <c r="S1" s="218" t="s">
        <v>311</v>
      </c>
      <c r="T1" s="218" t="s">
        <v>312</v>
      </c>
      <c r="U1" s="218" t="s">
        <v>313</v>
      </c>
      <c r="V1" s="218" t="s">
        <v>314</v>
      </c>
      <c r="W1" s="218" t="s">
        <v>315</v>
      </c>
      <c r="X1" s="218" t="s">
        <v>316</v>
      </c>
      <c r="Y1" s="216" t="s">
        <v>317</v>
      </c>
      <c r="Z1" s="216" t="s">
        <v>318</v>
      </c>
      <c r="AA1" s="216" t="s">
        <v>319</v>
      </c>
    </row>
    <row r="2">
      <c r="A2" s="219">
        <f t="shared" ref="A2:A18" si="0">ROW()-1</f>
      </c>
      <c r="B2" s="220" t="s">
        <v>320</v>
      </c>
      <c r="C2" s="221" t="s">
        <v>321</v>
      </c>
      <c r="D2" s="222" t="s">
        <v>322</v>
      </c>
      <c r="E2" s="223">
        <v>46135.19027777778</v>
      </c>
      <c r="F2" s="223">
        <v>46135.197222222225</v>
      </c>
      <c r="G2" s="224">
        <v>10</v>
      </c>
      <c r="H2" s="225"/>
      <c r="I2" s="226">
        <v>7200</v>
      </c>
      <c r="J2" s="224">
        <v>32100</v>
      </c>
      <c r="K2" s="227">
        <v>2300</v>
      </c>
      <c r="L2" s="228">
        <v>7200</v>
      </c>
      <c r="M2" s="229"/>
      <c r="N2" s="230"/>
      <c r="O2" s="231">
        <v>251625</v>
      </c>
      <c r="P2" s="232">
        <v>6197.38</v>
      </c>
      <c r="Q2" s="233">
        <v>10</v>
      </c>
      <c r="R2" s="234"/>
      <c r="S2" s="234"/>
      <c r="T2" s="235"/>
      <c r="U2" s="234"/>
      <c r="V2" s="235"/>
      <c r="W2" s="236"/>
      <c r="X2" s="236"/>
      <c r="Y2" s="235"/>
      <c r="Z2" s="235"/>
      <c r="AA2" s="237"/>
    </row>
    <row r="3">
      <c r="A3" s="238">
        <f t="shared" si="0"/>
      </c>
      <c r="B3" s="220" t="s">
        <v>323</v>
      </c>
      <c r="C3" s="239" t="s">
        <v>324</v>
      </c>
      <c r="D3" s="222"/>
      <c r="E3" s="240"/>
      <c r="F3" s="223"/>
      <c r="G3" s="241"/>
      <c r="H3" s="225"/>
      <c r="I3" s="226"/>
      <c r="J3" s="242">
        <v>32078</v>
      </c>
      <c r="K3" s="243"/>
      <c r="L3" s="244"/>
      <c r="M3" s="245"/>
      <c r="N3" s="230"/>
      <c r="O3" s="231"/>
      <c r="P3" s="246"/>
      <c r="Q3" s="247">
        <v>32078</v>
      </c>
      <c r="R3" s="248"/>
      <c r="S3" s="234"/>
      <c r="T3" s="237"/>
      <c r="U3" s="248"/>
      <c r="V3" s="237"/>
      <c r="W3" s="249"/>
      <c r="X3" s="236"/>
      <c r="Y3" s="237"/>
      <c r="Z3" s="237"/>
      <c r="AA3" s="237"/>
    </row>
    <row r="4">
      <c r="A4" s="238">
        <f t="shared" si="0"/>
      </c>
      <c r="B4" s="220" t="s">
        <v>325</v>
      </c>
      <c r="C4" s="221" t="s">
        <v>326</v>
      </c>
      <c r="D4" s="222"/>
      <c r="E4" s="240"/>
      <c r="F4" s="223"/>
      <c r="G4" s="241"/>
      <c r="H4" s="225"/>
      <c r="I4" s="226"/>
      <c r="J4" s="242">
        <v>32057</v>
      </c>
      <c r="K4" s="243"/>
      <c r="L4" s="244"/>
      <c r="M4" s="245"/>
      <c r="N4" s="230"/>
      <c r="O4" s="231"/>
      <c r="P4" s="246"/>
      <c r="Q4" s="233">
        <v>360</v>
      </c>
      <c r="R4" s="248"/>
      <c r="S4" s="234"/>
      <c r="T4" s="237"/>
      <c r="U4" s="248"/>
      <c r="V4" s="237"/>
      <c r="W4" s="249"/>
      <c r="X4" s="236"/>
      <c r="Y4" s="237"/>
      <c r="Z4" s="237"/>
      <c r="AA4" s="237"/>
    </row>
    <row r="5">
      <c r="A5" s="238">
        <f t="shared" si="0"/>
      </c>
      <c r="B5" s="250" t="s">
        <v>327</v>
      </c>
      <c r="C5" s="239" t="s">
        <v>328</v>
      </c>
      <c r="D5" s="222"/>
      <c r="E5" s="240"/>
      <c r="F5" s="223"/>
      <c r="G5" s="241"/>
      <c r="H5" s="225"/>
      <c r="I5" s="226"/>
      <c r="J5" s="242">
        <v>31036</v>
      </c>
      <c r="K5" s="243"/>
      <c r="L5" s="244"/>
      <c r="M5" s="245"/>
      <c r="N5" s="230"/>
      <c r="O5" s="231"/>
      <c r="P5" s="246"/>
      <c r="Q5" s="247">
        <v>31037</v>
      </c>
      <c r="R5" s="248"/>
      <c r="S5" s="234"/>
      <c r="T5" s="237"/>
      <c r="U5" s="248"/>
      <c r="V5" s="237"/>
      <c r="W5" s="249"/>
      <c r="X5" s="236"/>
      <c r="Y5" s="237"/>
      <c r="Z5" s="237"/>
      <c r="AA5" s="237"/>
    </row>
    <row r="6">
      <c r="A6" s="238">
        <f t="shared" si="0"/>
      </c>
      <c r="B6" s="250" t="s">
        <v>329</v>
      </c>
      <c r="C6" s="221" t="s">
        <v>330</v>
      </c>
      <c r="D6" s="222"/>
      <c r="E6" s="240"/>
      <c r="F6" s="223"/>
      <c r="G6" s="241"/>
      <c r="H6" s="225"/>
      <c r="I6" s="226"/>
      <c r="J6" s="242">
        <v>11237</v>
      </c>
      <c r="K6" s="243"/>
      <c r="L6" s="244"/>
      <c r="M6" s="245"/>
      <c r="N6" s="230"/>
      <c r="O6" s="231"/>
      <c r="P6" s="246"/>
      <c r="Q6" s="233">
        <v>85</v>
      </c>
      <c r="R6" s="248"/>
      <c r="S6" s="234"/>
      <c r="T6" s="237"/>
      <c r="U6" s="248"/>
      <c r="V6" s="237"/>
      <c r="W6" s="249"/>
      <c r="X6" s="236"/>
      <c r="Y6" s="237"/>
      <c r="Z6" s="237"/>
      <c r="AA6" s="237"/>
    </row>
    <row r="7">
      <c r="A7" s="238">
        <f t="shared" si="0"/>
      </c>
      <c r="B7" s="250" t="s">
        <v>331</v>
      </c>
      <c r="C7" s="221" t="s">
        <v>332</v>
      </c>
      <c r="D7" s="222"/>
      <c r="E7" s="240"/>
      <c r="F7" s="223"/>
      <c r="G7" s="241"/>
      <c r="H7" s="225"/>
      <c r="I7" s="226"/>
      <c r="J7" s="242">
        <v>10353</v>
      </c>
      <c r="K7" s="243"/>
      <c r="L7" s="244"/>
      <c r="M7" s="245"/>
      <c r="N7" s="230"/>
      <c r="O7" s="231"/>
      <c r="P7" s="246"/>
      <c r="Q7" s="247">
        <v>81</v>
      </c>
      <c r="R7" s="248"/>
      <c r="S7" s="234"/>
      <c r="T7" s="237"/>
      <c r="U7" s="248"/>
      <c r="V7" s="237"/>
      <c r="W7" s="249"/>
      <c r="X7" s="236"/>
      <c r="Y7" s="237"/>
      <c r="Z7" s="237"/>
      <c r="AA7" s="237"/>
    </row>
    <row r="8">
      <c r="A8" s="238">
        <f t="shared" si="0"/>
      </c>
      <c r="B8" s="250" t="s">
        <v>333</v>
      </c>
      <c r="C8" s="221" t="s">
        <v>334</v>
      </c>
      <c r="D8" s="222"/>
      <c r="E8" s="240"/>
      <c r="F8" s="223"/>
      <c r="G8" s="241"/>
      <c r="H8" s="225"/>
      <c r="I8" s="226"/>
      <c r="J8" s="242">
        <v>10951</v>
      </c>
      <c r="K8" s="243"/>
      <c r="L8" s="244"/>
      <c r="M8" s="245"/>
      <c r="N8" s="230"/>
      <c r="O8" s="231"/>
      <c r="P8" s="246"/>
      <c r="Q8" s="233">
        <v>96</v>
      </c>
      <c r="R8" s="248"/>
      <c r="S8" s="234"/>
      <c r="T8" s="237"/>
      <c r="U8" s="248"/>
      <c r="V8" s="237"/>
      <c r="W8" s="249"/>
      <c r="X8" s="236"/>
      <c r="Y8" s="237"/>
      <c r="Z8" s="237"/>
      <c r="AA8" s="237"/>
    </row>
    <row r="9">
      <c r="A9" s="238">
        <f t="shared" si="0"/>
      </c>
      <c r="B9" s="250" t="s">
        <v>335</v>
      </c>
      <c r="C9" s="221" t="s">
        <v>336</v>
      </c>
      <c r="D9" s="222"/>
      <c r="E9" s="240"/>
      <c r="F9" s="223"/>
      <c r="G9" s="241"/>
      <c r="H9" s="225"/>
      <c r="I9" s="226"/>
      <c r="J9" s="242">
        <v>10080</v>
      </c>
      <c r="K9" s="243"/>
      <c r="L9" s="244"/>
      <c r="M9" s="245"/>
      <c r="N9" s="230"/>
      <c r="O9" s="231"/>
      <c r="P9" s="246"/>
      <c r="Q9" s="247">
        <v>96</v>
      </c>
      <c r="R9" s="248"/>
      <c r="S9" s="234"/>
      <c r="T9" s="237"/>
      <c r="U9" s="248"/>
      <c r="V9" s="237"/>
      <c r="W9" s="249"/>
      <c r="X9" s="236"/>
      <c r="Y9" s="237"/>
      <c r="Z9" s="237"/>
      <c r="AA9" s="237"/>
    </row>
    <row r="10">
      <c r="A10" s="238">
        <f t="shared" si="0"/>
      </c>
      <c r="B10" s="251" t="s">
        <v>337</v>
      </c>
      <c r="C10" s="221" t="s">
        <v>338</v>
      </c>
      <c r="D10" s="222"/>
      <c r="E10" s="240"/>
      <c r="F10" s="223"/>
      <c r="G10" s="241"/>
      <c r="H10" s="225"/>
      <c r="I10" s="226"/>
      <c r="J10" s="242">
        <v>9798</v>
      </c>
      <c r="K10" s="243"/>
      <c r="L10" s="244"/>
      <c r="M10" s="245"/>
      <c r="N10" s="230"/>
      <c r="O10" s="231"/>
      <c r="P10" s="246"/>
      <c r="Q10" s="233">
        <v>103</v>
      </c>
      <c r="R10" s="248"/>
      <c r="S10" s="234"/>
      <c r="T10" s="237"/>
      <c r="U10" s="248"/>
      <c r="V10" s="237"/>
      <c r="W10" s="249"/>
      <c r="X10" s="236"/>
      <c r="Y10" s="237"/>
      <c r="Z10" s="237"/>
      <c r="AA10" s="237"/>
    </row>
    <row r="11">
      <c r="A11" s="238">
        <f t="shared" si="0"/>
      </c>
      <c r="B11" s="252" t="s">
        <v>339</v>
      </c>
      <c r="C11" s="221" t="s">
        <v>340</v>
      </c>
      <c r="D11" s="222"/>
      <c r="E11" s="240"/>
      <c r="F11" s="223"/>
      <c r="G11" s="241"/>
      <c r="H11" s="225"/>
      <c r="I11" s="226"/>
      <c r="J11" s="242">
        <v>10644</v>
      </c>
      <c r="K11" s="243"/>
      <c r="L11" s="244"/>
      <c r="M11" s="245"/>
      <c r="N11" s="230"/>
      <c r="O11" s="231"/>
      <c r="P11" s="246"/>
      <c r="Q11" s="247">
        <v>107</v>
      </c>
      <c r="R11" s="248"/>
      <c r="S11" s="234"/>
      <c r="T11" s="237"/>
      <c r="U11" s="248"/>
      <c r="V11" s="237"/>
      <c r="W11" s="249"/>
      <c r="X11" s="236"/>
      <c r="Y11" s="237"/>
      <c r="Z11" s="237"/>
      <c r="AA11" s="237"/>
    </row>
    <row r="12">
      <c r="A12" s="238">
        <f t="shared" si="0"/>
      </c>
      <c r="B12" s="252" t="s">
        <v>341</v>
      </c>
      <c r="C12" s="221" t="s">
        <v>342</v>
      </c>
      <c r="D12" s="222"/>
      <c r="E12" s="240"/>
      <c r="F12" s="223"/>
      <c r="G12" s="241"/>
      <c r="H12" s="225"/>
      <c r="I12" s="226"/>
      <c r="J12" s="242">
        <v>9506</v>
      </c>
      <c r="K12" s="243"/>
      <c r="L12" s="244"/>
      <c r="M12" s="245"/>
      <c r="N12" s="230"/>
      <c r="O12" s="231"/>
      <c r="P12" s="246"/>
      <c r="Q12" s="233">
        <v>103</v>
      </c>
      <c r="R12" s="248"/>
      <c r="S12" s="234"/>
      <c r="T12" s="237"/>
      <c r="U12" s="248"/>
      <c r="V12" s="237"/>
      <c r="W12" s="249"/>
      <c r="X12" s="236"/>
      <c r="Y12" s="237"/>
      <c r="Z12" s="237"/>
      <c r="AA12" s="237"/>
    </row>
    <row r="13">
      <c r="A13" s="238">
        <f t="shared" si="0"/>
      </c>
      <c r="B13" s="252" t="s">
        <v>343</v>
      </c>
      <c r="C13" s="221" t="s">
        <v>344</v>
      </c>
      <c r="D13" s="222"/>
      <c r="E13" s="240"/>
      <c r="F13" s="223"/>
      <c r="G13" s="241"/>
      <c r="H13" s="225"/>
      <c r="I13" s="226"/>
      <c r="J13" s="242">
        <v>9254</v>
      </c>
      <c r="K13" s="243"/>
      <c r="L13" s="244"/>
      <c r="M13" s="245"/>
      <c r="N13" s="230"/>
      <c r="O13" s="231"/>
      <c r="P13" s="246"/>
      <c r="Q13" s="247">
        <v>120</v>
      </c>
      <c r="R13" s="248"/>
      <c r="S13" s="234"/>
      <c r="T13" s="237"/>
      <c r="U13" s="248"/>
      <c r="V13" s="237"/>
      <c r="W13" s="249"/>
      <c r="X13" s="236"/>
      <c r="Y13" s="237"/>
      <c r="Z13" s="237"/>
      <c r="AA13" s="237"/>
    </row>
    <row r="14">
      <c r="A14" s="238">
        <f t="shared" si="0"/>
      </c>
      <c r="B14" s="252" t="s">
        <v>345</v>
      </c>
      <c r="C14" s="239" t="s">
        <v>346</v>
      </c>
      <c r="D14" s="222"/>
      <c r="E14" s="240"/>
      <c r="F14" s="223"/>
      <c r="G14" s="241"/>
      <c r="H14" s="225"/>
      <c r="I14" s="226"/>
      <c r="J14" s="242">
        <v>8954</v>
      </c>
      <c r="K14" s="243"/>
      <c r="L14" s="244"/>
      <c r="M14" s="245"/>
      <c r="N14" s="230"/>
      <c r="O14" s="231"/>
      <c r="P14" s="246"/>
      <c r="Q14" s="233">
        <v>8954</v>
      </c>
      <c r="R14" s="248"/>
      <c r="S14" s="234"/>
      <c r="T14" s="237"/>
      <c r="U14" s="248"/>
      <c r="V14" s="237"/>
      <c r="W14" s="249"/>
      <c r="X14" s="236"/>
      <c r="Y14" s="237"/>
      <c r="Z14" s="237"/>
      <c r="AA14" s="237"/>
    </row>
    <row r="15">
      <c r="A15" s="238">
        <f t="shared" si="0"/>
      </c>
      <c r="B15" s="252" t="s">
        <v>347</v>
      </c>
      <c r="C15" s="221" t="s">
        <v>348</v>
      </c>
      <c r="D15" s="222"/>
      <c r="E15" s="240"/>
      <c r="F15" s="223"/>
      <c r="G15" s="241"/>
      <c r="H15" s="225"/>
      <c r="I15" s="226"/>
      <c r="J15" s="242">
        <v>8642</v>
      </c>
      <c r="K15" s="243"/>
      <c r="L15" s="244"/>
      <c r="M15" s="245"/>
      <c r="N15" s="230"/>
      <c r="O15" s="231"/>
      <c r="P15" s="246"/>
      <c r="Q15" s="247">
        <v>1</v>
      </c>
      <c r="R15" s="248"/>
      <c r="S15" s="234"/>
      <c r="T15" s="237"/>
      <c r="U15" s="248"/>
      <c r="V15" s="237"/>
      <c r="W15" s="249"/>
      <c r="X15" s="236"/>
      <c r="Y15" s="237"/>
      <c r="Z15" s="237"/>
      <c r="AA15" s="237"/>
    </row>
    <row r="16">
      <c r="A16" s="238">
        <f t="shared" si="0"/>
      </c>
      <c r="B16" s="253" t="s">
        <v>349</v>
      </c>
      <c r="C16" s="239" t="s">
        <v>350</v>
      </c>
      <c r="D16" s="222"/>
      <c r="E16" s="240"/>
      <c r="F16" s="223"/>
      <c r="G16" s="241"/>
      <c r="H16" s="225"/>
      <c r="I16" s="226"/>
      <c r="J16" s="242">
        <v>8640</v>
      </c>
      <c r="K16" s="243"/>
      <c r="L16" s="244"/>
      <c r="M16" s="245"/>
      <c r="N16" s="230"/>
      <c r="O16" s="231"/>
      <c r="P16" s="246"/>
      <c r="Q16" s="233">
        <v>8640</v>
      </c>
      <c r="R16" s="248"/>
      <c r="S16" s="234"/>
      <c r="T16" s="237"/>
      <c r="U16" s="248"/>
      <c r="V16" s="237"/>
      <c r="W16" s="249"/>
      <c r="X16" s="236"/>
      <c r="Y16" s="237"/>
      <c r="Z16" s="237"/>
      <c r="AA16" s="237"/>
    </row>
    <row r="17">
      <c r="A17" s="238">
        <f t="shared" si="0"/>
      </c>
      <c r="B17" s="253" t="s">
        <v>351</v>
      </c>
      <c r="C17" s="221" t="s">
        <v>352</v>
      </c>
      <c r="D17" s="222"/>
      <c r="E17" s="240"/>
      <c r="F17" s="223"/>
      <c r="G17" s="241"/>
      <c r="H17" s="225"/>
      <c r="I17" s="226"/>
      <c r="J17" s="242">
        <v>8326</v>
      </c>
      <c r="K17" s="243"/>
      <c r="L17" s="244"/>
      <c r="M17" s="245"/>
      <c r="N17" s="230"/>
      <c r="O17" s="231"/>
      <c r="P17" s="246"/>
      <c r="Q17" s="247">
        <v>159</v>
      </c>
      <c r="R17" s="248"/>
      <c r="S17" s="234"/>
      <c r="T17" s="237"/>
      <c r="U17" s="248"/>
      <c r="V17" s="237"/>
      <c r="W17" s="249"/>
      <c r="X17" s="236"/>
      <c r="Y17" s="237"/>
      <c r="Z17" s="237"/>
      <c r="AA17" s="237"/>
    </row>
    <row r="18">
      <c r="A18" s="238">
        <f t="shared" si="0"/>
      </c>
      <c r="B18" s="253" t="s">
        <v>353</v>
      </c>
      <c r="C18" s="221" t="s">
        <v>354</v>
      </c>
      <c r="D18" s="222"/>
      <c r="E18" s="240"/>
      <c r="F18" s="223"/>
      <c r="G18" s="241"/>
      <c r="H18" s="225"/>
      <c r="I18" s="226"/>
      <c r="J18" s="254">
        <v>7968</v>
      </c>
      <c r="K18" s="243"/>
      <c r="L18" s="244"/>
      <c r="M18" s="245"/>
      <c r="N18" s="230"/>
      <c r="O18" s="231"/>
      <c r="P18" s="246"/>
      <c r="Q18" s="255">
        <v>144</v>
      </c>
      <c r="R18" s="248"/>
      <c r="S18" s="234"/>
      <c r="T18" s="237"/>
      <c r="U18" s="248"/>
      <c r="V18" s="237"/>
      <c r="W18" s="249"/>
      <c r="X18" s="236"/>
      <c r="Y18" s="237"/>
      <c r="Z18" s="237"/>
      <c r="AA18" s="237"/>
    </row>
  </sheetData>
  <mergeCells>
    <mergeCell ref="L2:L18"/>
    <mergeCell ref="K2:K18"/>
    <mergeCell ref="X2:X18"/>
    <mergeCell ref="S2:S18"/>
    <mergeCell ref="T2:T18"/>
    <mergeCell ref="R2:R18"/>
    <mergeCell ref="AA2:AA18"/>
    <mergeCell ref="Z2:Z18"/>
    <mergeCell ref="N2:N18"/>
    <mergeCell ref="Y2:Y18"/>
    <mergeCell ref="W2:W18"/>
    <mergeCell ref="V2:V18"/>
    <mergeCell ref="U2:U18"/>
    <mergeCell ref="D2:D18"/>
    <mergeCell ref="G2:G18"/>
    <mergeCell ref="H2:H18"/>
    <mergeCell ref="M2:M18"/>
    <mergeCell ref="P2:P18"/>
    <mergeCell ref="E2:E18"/>
    <mergeCell ref="F2:F18"/>
    <mergeCell ref="O2:O18"/>
    <mergeCell ref="I2:I18"/>
  </mergeCells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3" min="3" style="0" width="63"/>
    <col collapsed="false" customWidth="true" hidden="false" max="7" min="7" style="0" width="12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2" min="2" style="0" width="59"/>
    <col collapsed="false" customWidth="true" hidden="false" max="6" min="6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  <col collapsed="false" customWidth="true" hidden="false" max="1" min="1" style="0" width="16"/>
    <col collapsed="false" customWidth="true" hidden="false" max="5" min="5" style="0" width="12"/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4" min="4" style="0" width="12"/>
    <col collapsed="false" customWidth="true" hidden="false" max="8" min="8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</cols>
  <sheetData>
    <row customHeight="true" ht="17" r="1">
      <c r="A1" s="256" t="s">
        <v>355</v>
      </c>
      <c r="B1" s="256" t="s">
        <v>356</v>
      </c>
      <c r="C1" s="256" t="s">
        <v>357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</row>
    <row customHeight="true" ht="17" r="2">
      <c r="A2" s="256">
        <v>1</v>
      </c>
      <c r="B2" s="258"/>
      <c r="C2" s="258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</row>
    <row customHeight="true" ht="17" r="3">
      <c r="A3" s="256">
        <v>2</v>
      </c>
      <c r="B3" s="258"/>
      <c r="C3" s="258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</row>
    <row customHeight="true" ht="17" r="4">
      <c r="A4" s="259"/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</row>
    <row customHeight="true" ht="17" r="5">
      <c r="A5" s="257"/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</row>
    <row customHeight="true" ht="17" r="6">
      <c r="A6" s="257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</row>
    <row customHeight="true" ht="17" r="7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</row>
    <row customHeight="true" ht="17" r="8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</row>
    <row customHeight="true" ht="17" r="9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</row>
    <row customHeight="true" ht="17" r="10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</row>
    <row customHeight="true" ht="17" r="11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</row>
    <row customHeight="true" ht="17" r="12">
      <c r="A12" s="257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</row>
    <row customHeight="true" ht="17" r="13">
      <c r="A13" s="257"/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</row>
    <row customHeight="true" ht="17" r="14">
      <c r="A14" s="257"/>
      <c r="B14" s="257"/>
      <c r="C14" s="257"/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</row>
    <row customHeight="true" ht="17" r="15">
      <c r="A15" s="257"/>
      <c r="B15" s="257"/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</row>
    <row customHeight="true" ht="17" r="16">
      <c r="A16" s="257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</row>
    <row customHeight="true" ht="17" r="17">
      <c r="A17" s="257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</row>
    <row customHeight="true" ht="17" r="18">
      <c r="A18" s="257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</row>
    <row customHeight="true" ht="17" r="19">
      <c r="A19" s="257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</row>
    <row customHeight="true" ht="17" r="20">
      <c r="A20" s="257"/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3" min="3" style="0" width="53"/>
    <col collapsed="false" customWidth="true" hidden="false" max="7" min="7" style="0" width="20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4" min="4" style="0" width="14"/>
    <col collapsed="false" customWidth="true" hidden="false" max="8" min="8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1" min="1" style="0" width="12"/>
    <col collapsed="false" customWidth="true" hidden="false" max="5" min="5" style="0" width="18"/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2" min="2" style="0" width="35"/>
    <col collapsed="false" customWidth="true" hidden="false" max="6" min="6" style="0" width="16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</cols>
  <sheetData>
    <row customHeight="true" ht="19" r="1">
      <c r="A1" s="260" t="s">
        <v>358</v>
      </c>
      <c r="B1" s="261" t="s">
        <v>359</v>
      </c>
      <c r="C1" s="260" t="s">
        <v>360</v>
      </c>
      <c r="D1" s="260" t="s">
        <v>361</v>
      </c>
      <c r="E1" s="261" t="s">
        <v>362</v>
      </c>
      <c r="F1" s="262" t="s">
        <v>363</v>
      </c>
      <c r="G1" s="262" t="s">
        <v>364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</row>
    <row customHeight="true" ht="19" r="2">
      <c r="A2" s="264">
        <f t="shared" ref="A2:A18" si="0">ROW()-1</f>
      </c>
      <c r="B2" s="265" t="s">
        <v>365</v>
      </c>
      <c r="C2" s="266" t="s">
        <v>366</v>
      </c>
      <c r="D2" s="267">
        <v>462</v>
      </c>
      <c r="E2" s="268">
        <v>46135</v>
      </c>
      <c r="F2" s="269" t="s">
        <v>367</v>
      </c>
      <c r="G2" s="270"/>
      <c r="H2" s="271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</row>
    <row customHeight="true" ht="19" r="3">
      <c r="A3" s="264">
        <f t="shared" si="0"/>
      </c>
      <c r="B3" s="265" t="s">
        <v>368</v>
      </c>
      <c r="C3" s="266" t="s">
        <v>369</v>
      </c>
      <c r="D3" s="267">
        <v>774</v>
      </c>
      <c r="E3" s="268">
        <v>46135</v>
      </c>
      <c r="F3" s="269" t="s">
        <v>367</v>
      </c>
      <c r="G3" s="270"/>
      <c r="H3" s="271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</row>
    <row customHeight="true" ht="19" r="4">
      <c r="A4" s="264">
        <f t="shared" si="0"/>
      </c>
      <c r="B4" s="265" t="s">
        <v>370</v>
      </c>
      <c r="C4" s="266" t="s">
        <v>371</v>
      </c>
      <c r="D4" s="272">
        <v>462</v>
      </c>
      <c r="E4" s="268">
        <v>46135</v>
      </c>
      <c r="F4" s="269" t="s">
        <v>367</v>
      </c>
      <c r="G4" s="270"/>
      <c r="H4" s="271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</row>
    <row customHeight="true" ht="30" r="5">
      <c r="A5" s="264">
        <f t="shared" si="0"/>
      </c>
      <c r="B5" s="273" t="s">
        <v>372</v>
      </c>
      <c r="C5" s="266" t="s">
        <v>373</v>
      </c>
      <c r="D5" s="272">
        <v>150</v>
      </c>
      <c r="E5" s="268">
        <v>46135</v>
      </c>
      <c r="F5" s="269" t="s">
        <v>367</v>
      </c>
      <c r="G5" s="270"/>
      <c r="H5" s="271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</row>
    <row customHeight="true" ht="19" r="6">
      <c r="A6" s="264">
        <f t="shared" si="0"/>
      </c>
      <c r="B6" s="273" t="s">
        <v>374</v>
      </c>
      <c r="C6" s="266" t="s">
        <v>375</v>
      </c>
      <c r="D6" s="267">
        <v>162</v>
      </c>
      <c r="E6" s="268">
        <v>46135</v>
      </c>
      <c r="F6" s="269" t="s">
        <v>367</v>
      </c>
      <c r="G6" s="270"/>
      <c r="H6" s="271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</row>
    <row customHeight="true" ht="19" r="7">
      <c r="A7" s="264">
        <f t="shared" si="0"/>
      </c>
      <c r="B7" s="273" t="s">
        <v>376</v>
      </c>
      <c r="C7" s="266" t="s">
        <v>377</v>
      </c>
      <c r="D7" s="274">
        <v>84</v>
      </c>
      <c r="E7" s="268">
        <v>46135</v>
      </c>
      <c r="F7" s="269" t="s">
        <v>367</v>
      </c>
      <c r="G7" s="270"/>
      <c r="H7" s="271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</row>
    <row customHeight="true" ht="19" r="8">
      <c r="A8" s="264">
        <f t="shared" si="0"/>
      </c>
      <c r="B8" s="273" t="s">
        <v>378</v>
      </c>
      <c r="C8" s="266" t="s">
        <v>379</v>
      </c>
      <c r="D8" s="274">
        <v>174</v>
      </c>
      <c r="E8" s="268">
        <v>46135</v>
      </c>
      <c r="F8" s="269" t="s">
        <v>367</v>
      </c>
      <c r="G8" s="270"/>
      <c r="H8" s="271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</row>
    <row customHeight="true" ht="19" r="9">
      <c r="A9" s="264">
        <f t="shared" si="0"/>
      </c>
      <c r="B9" s="273" t="s">
        <v>380</v>
      </c>
      <c r="C9" s="266" t="s">
        <v>381</v>
      </c>
      <c r="D9" s="267">
        <v>144</v>
      </c>
      <c r="E9" s="268">
        <v>46135</v>
      </c>
      <c r="F9" s="269" t="s">
        <v>367</v>
      </c>
      <c r="G9" s="270"/>
      <c r="H9" s="271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</row>
    <row customHeight="true" ht="19" r="10">
      <c r="A10" s="264">
        <f t="shared" si="0"/>
      </c>
      <c r="B10" s="273" t="s">
        <v>382</v>
      </c>
      <c r="C10" s="266" t="s">
        <v>383</v>
      </c>
      <c r="D10" s="267">
        <v>150</v>
      </c>
      <c r="E10" s="268">
        <v>46135</v>
      </c>
      <c r="F10" s="269" t="s">
        <v>367</v>
      </c>
      <c r="G10" s="270"/>
      <c r="H10" s="271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</row>
    <row customHeight="true" ht="19" r="11">
      <c r="A11" s="264">
        <f t="shared" si="0"/>
      </c>
      <c r="B11" s="273" t="s">
        <v>384</v>
      </c>
      <c r="C11" s="266" t="s">
        <v>385</v>
      </c>
      <c r="D11" s="267">
        <v>156</v>
      </c>
      <c r="E11" s="268">
        <v>46135</v>
      </c>
      <c r="F11" s="269" t="s">
        <v>367</v>
      </c>
      <c r="G11" s="270"/>
      <c r="H11" s="271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</row>
    <row customHeight="true" ht="17" r="12">
      <c r="A12" s="264">
        <f t="shared" si="0"/>
      </c>
      <c r="B12" s="273" t="s">
        <v>386</v>
      </c>
      <c r="C12" s="266" t="s">
        <v>387</v>
      </c>
      <c r="D12" s="272">
        <v>84</v>
      </c>
      <c r="E12" s="268">
        <v>46135</v>
      </c>
      <c r="F12" s="269" t="s">
        <v>367</v>
      </c>
      <c r="G12" s="270"/>
      <c r="H12" s="271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</row>
    <row customHeight="true" ht="17" r="13">
      <c r="A13" s="264">
        <f t="shared" si="0"/>
      </c>
      <c r="B13" s="273" t="s">
        <v>388</v>
      </c>
      <c r="C13" s="266" t="s">
        <v>389</v>
      </c>
      <c r="D13" s="272">
        <v>150</v>
      </c>
      <c r="E13" s="268">
        <v>46135</v>
      </c>
      <c r="F13" s="269" t="s">
        <v>367</v>
      </c>
      <c r="G13" s="270"/>
      <c r="H13" s="271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</row>
    <row r="14">
      <c r="A14" s="275">
        <f t="shared" si="0"/>
      </c>
      <c r="B14" s="276" t="s">
        <v>390</v>
      </c>
      <c r="C14" s="277" t="s">
        <v>391</v>
      </c>
      <c r="D14" s="278">
        <v>48</v>
      </c>
      <c r="E14" s="268">
        <v>46135</v>
      </c>
      <c r="F14" s="269" t="s">
        <v>367</v>
      </c>
      <c r="G14" s="279"/>
      <c r="H14" s="271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</row>
    <row customHeight="true" ht="17" r="15">
      <c r="A15" s="264">
        <f t="shared" si="0"/>
      </c>
      <c r="B15" s="273" t="s">
        <v>392</v>
      </c>
      <c r="C15" s="266" t="s">
        <v>393</v>
      </c>
      <c r="D15" s="272">
        <v>24</v>
      </c>
      <c r="E15" s="268">
        <v>46135</v>
      </c>
      <c r="F15" s="269" t="s">
        <v>367</v>
      </c>
      <c r="G15" s="270"/>
      <c r="H15" s="271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</row>
    <row customHeight="true" ht="17" r="16">
      <c r="A16" s="264">
        <f t="shared" si="0"/>
      </c>
      <c r="B16" s="265" t="s">
        <v>394</v>
      </c>
      <c r="C16" s="266" t="s">
        <v>395</v>
      </c>
      <c r="D16" s="272">
        <v>54</v>
      </c>
      <c r="E16" s="268">
        <v>46135</v>
      </c>
      <c r="F16" s="269" t="s">
        <v>367</v>
      </c>
      <c r="G16" s="270"/>
      <c r="H16" s="271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</row>
    <row customHeight="true" ht="17" r="17">
      <c r="A17" s="264">
        <f t="shared" si="0"/>
      </c>
      <c r="B17" s="265" t="s">
        <v>396</v>
      </c>
      <c r="C17" s="266" t="s">
        <v>397</v>
      </c>
      <c r="D17" s="272">
        <v>24</v>
      </c>
      <c r="E17" s="268">
        <v>46135</v>
      </c>
      <c r="F17" s="269" t="s">
        <v>367</v>
      </c>
      <c r="G17" s="270"/>
      <c r="H17" s="271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</row>
    <row customHeight="true" ht="17" r="18">
      <c r="A18" s="264">
        <f t="shared" si="0"/>
      </c>
      <c r="B18" s="265" t="s">
        <v>398</v>
      </c>
      <c r="C18" s="266" t="s">
        <v>399</v>
      </c>
      <c r="D18" s="272">
        <v>24</v>
      </c>
      <c r="E18" s="268">
        <v>46135</v>
      </c>
      <c r="F18" s="269" t="s">
        <v>367</v>
      </c>
      <c r="G18" s="270"/>
      <c r="H18" s="271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</row>
  </sheetData>
  <dataValidations count="1">
    <dataValidation allowBlank="true" errorStyle="stop" showErrorMessage="true" sqref="F2:F18" type="list">
      <formula1>"压测不通过,压测通过,"</formula1>
    </dataValidation>
  </dataValidation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1" min="1" style="0" width="10"/>
    <col collapsed="false" customWidth="true" hidden="false" max="5" min="5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  <col collapsed="false" customWidth="true" hidden="false" max="2" min="2" style="0" width="10"/>
    <col collapsed="false" customWidth="true" hidden="false" max="6" min="6" style="0" width="19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3" min="3" style="0" width="26"/>
    <col collapsed="false" customWidth="true" hidden="false" max="7" min="7" style="0" width="16"/>
    <col collapsed="false" customWidth="true" hidden="false" max="12" min="12" style="0" width="12"/>
    <col collapsed="false" customWidth="true" hidden="false" max="16" min="16" style="0" width="12"/>
    <col collapsed="false" customWidth="true" hidden="false" max="4" min="4" style="0" width="79"/>
    <col collapsed="false" customWidth="true" hidden="false" max="8" min="8" style="0" width="41"/>
  </cols>
  <sheetData>
    <row customHeight="true" ht="19" r="1">
      <c r="A1" s="280"/>
      <c r="B1" s="280"/>
      <c r="C1" s="280"/>
      <c r="D1" s="280"/>
      <c r="E1" s="281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</row>
    <row customHeight="true" ht="21" r="2">
      <c r="A2" s="280"/>
      <c r="B2" s="283" t="s">
        <v>400</v>
      </c>
      <c r="C2" s="284" t="s">
        <v>401</v>
      </c>
      <c r="D2" s="283" t="s">
        <v>402</v>
      </c>
      <c r="E2" s="283" t="s">
        <v>403</v>
      </c>
      <c r="F2" s="284" t="s">
        <v>404</v>
      </c>
      <c r="G2" s="285" t="s">
        <v>405</v>
      </c>
      <c r="H2" s="285" t="s">
        <v>406</v>
      </c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</row>
    <row customHeight="true" ht="19" r="3">
      <c r="A3" s="286"/>
      <c r="B3" s="287">
        <f t="shared" ref="B3:B19" si="0">ROW()-1</f>
      </c>
      <c r="C3" s="288" t="s">
        <v>407</v>
      </c>
      <c r="D3" s="289" t="s">
        <v>408</v>
      </c>
      <c r="E3" s="290">
        <v>462</v>
      </c>
      <c r="F3" s="291">
        <v>46135</v>
      </c>
      <c r="G3" s="292" t="s">
        <v>409</v>
      </c>
      <c r="H3" s="293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</row>
    <row customHeight="true" ht="19" r="4">
      <c r="A4" s="294"/>
      <c r="B4" s="287">
        <f t="shared" si="0"/>
      </c>
      <c r="C4" s="288" t="s">
        <v>410</v>
      </c>
      <c r="D4" s="289" t="s">
        <v>411</v>
      </c>
      <c r="E4" s="290">
        <v>774</v>
      </c>
      <c r="F4" s="291">
        <v>46135</v>
      </c>
      <c r="G4" s="292" t="s">
        <v>409</v>
      </c>
      <c r="H4" s="293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</row>
    <row customHeight="true" ht="19" r="5">
      <c r="A5" s="294"/>
      <c r="B5" s="287">
        <f t="shared" si="0"/>
      </c>
      <c r="C5" s="288" t="s">
        <v>412</v>
      </c>
      <c r="D5" s="289" t="s">
        <v>413</v>
      </c>
      <c r="E5" s="295">
        <v>462</v>
      </c>
      <c r="F5" s="291">
        <v>46135</v>
      </c>
      <c r="G5" s="292" t="s">
        <v>409</v>
      </c>
      <c r="H5" s="293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</row>
    <row customHeight="true" ht="30" r="6">
      <c r="A6" s="296"/>
      <c r="B6" s="287">
        <f t="shared" si="0"/>
      </c>
      <c r="C6" s="297" t="s">
        <v>414</v>
      </c>
      <c r="D6" s="289" t="s">
        <v>415</v>
      </c>
      <c r="E6" s="295">
        <v>150</v>
      </c>
      <c r="F6" s="291">
        <v>46135</v>
      </c>
      <c r="G6" s="292" t="s">
        <v>409</v>
      </c>
      <c r="H6" s="293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</row>
    <row customHeight="true" ht="19" r="7">
      <c r="A7" s="296"/>
      <c r="B7" s="287">
        <f t="shared" si="0"/>
      </c>
      <c r="C7" s="297" t="s">
        <v>416</v>
      </c>
      <c r="D7" s="289" t="s">
        <v>417</v>
      </c>
      <c r="E7" s="290">
        <v>162</v>
      </c>
      <c r="F7" s="291">
        <v>46135</v>
      </c>
      <c r="G7" s="292" t="s">
        <v>409</v>
      </c>
      <c r="H7" s="293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</row>
    <row customHeight="true" ht="19" r="8">
      <c r="A8" s="298"/>
      <c r="B8" s="287">
        <f t="shared" si="0"/>
      </c>
      <c r="C8" s="297" t="s">
        <v>418</v>
      </c>
      <c r="D8" s="289" t="s">
        <v>419</v>
      </c>
      <c r="E8" s="299">
        <v>84</v>
      </c>
      <c r="F8" s="291">
        <v>46135</v>
      </c>
      <c r="G8" s="292" t="s">
        <v>409</v>
      </c>
      <c r="H8" s="293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</row>
    <row customHeight="true" ht="59" r="9">
      <c r="A9" s="298"/>
      <c r="B9" s="287">
        <f t="shared" si="0"/>
      </c>
      <c r="C9" s="297" t="s">
        <v>420</v>
      </c>
      <c r="D9" s="289" t="s">
        <v>421</v>
      </c>
      <c r="E9" s="299">
        <v>174</v>
      </c>
      <c r="F9" s="291">
        <v>46135</v>
      </c>
      <c r="G9" s="292" t="s">
        <v>409</v>
      </c>
      <c r="H9" s="293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</row>
    <row customHeight="true" ht="30" r="10">
      <c r="A10" s="298"/>
      <c r="B10" s="287">
        <f t="shared" si="0"/>
      </c>
      <c r="C10" s="297" t="s">
        <v>422</v>
      </c>
      <c r="D10" s="289" t="s">
        <v>423</v>
      </c>
      <c r="E10" s="290">
        <v>144</v>
      </c>
      <c r="F10" s="291">
        <v>46135</v>
      </c>
      <c r="G10" s="292" t="s">
        <v>409</v>
      </c>
      <c r="H10" s="293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</row>
    <row customHeight="true" ht="19" r="11">
      <c r="A11" s="298"/>
      <c r="B11" s="287">
        <f t="shared" si="0"/>
      </c>
      <c r="C11" s="297" t="s">
        <v>424</v>
      </c>
      <c r="D11" s="289" t="s">
        <v>425</v>
      </c>
      <c r="E11" s="290">
        <v>150</v>
      </c>
      <c r="F11" s="291">
        <v>46135</v>
      </c>
      <c r="G11" s="292" t="s">
        <v>409</v>
      </c>
      <c r="H11" s="293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</row>
    <row customHeight="true" ht="19" r="12">
      <c r="A12" s="282"/>
      <c r="B12" s="287">
        <f t="shared" si="0"/>
      </c>
      <c r="C12" s="297" t="s">
        <v>426</v>
      </c>
      <c r="D12" s="289" t="s">
        <v>427</v>
      </c>
      <c r="E12" s="290">
        <v>156</v>
      </c>
      <c r="F12" s="291">
        <v>46135</v>
      </c>
      <c r="G12" s="292" t="s">
        <v>409</v>
      </c>
      <c r="H12" s="293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</row>
    <row customHeight="true" ht="17" r="13">
      <c r="A13" s="282"/>
      <c r="B13" s="287">
        <f t="shared" si="0"/>
      </c>
      <c r="C13" s="297" t="s">
        <v>428</v>
      </c>
      <c r="D13" s="289" t="s">
        <v>429</v>
      </c>
      <c r="E13" s="295">
        <v>84</v>
      </c>
      <c r="F13" s="291">
        <v>46135</v>
      </c>
      <c r="G13" s="292" t="s">
        <v>409</v>
      </c>
      <c r="H13" s="293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</row>
    <row customHeight="true" ht="17" r="14">
      <c r="A14" s="282"/>
      <c r="B14" s="287">
        <f t="shared" si="0"/>
      </c>
      <c r="C14" s="297" t="s">
        <v>430</v>
      </c>
      <c r="D14" s="289" t="s">
        <v>431</v>
      </c>
      <c r="E14" s="295">
        <v>150</v>
      </c>
      <c r="F14" s="291">
        <v>46135</v>
      </c>
      <c r="G14" s="292" t="s">
        <v>409</v>
      </c>
      <c r="H14" s="293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</row>
    <row customHeight="true" ht="17" r="15">
      <c r="A15" s="282"/>
      <c r="B15" s="300">
        <f t="shared" si="0"/>
      </c>
      <c r="C15" s="301" t="s">
        <v>432</v>
      </c>
      <c r="D15" s="302" t="s">
        <v>433</v>
      </c>
      <c r="E15" s="303">
        <v>48</v>
      </c>
      <c r="F15" s="291">
        <v>46135</v>
      </c>
      <c r="G15" s="292" t="s">
        <v>409</v>
      </c>
      <c r="H15" s="304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</row>
    <row customHeight="true" ht="17" r="16">
      <c r="A16" s="282"/>
      <c r="B16" s="287">
        <f t="shared" si="0"/>
      </c>
      <c r="C16" s="297" t="s">
        <v>434</v>
      </c>
      <c r="D16" s="289" t="s">
        <v>435</v>
      </c>
      <c r="E16" s="295">
        <v>24</v>
      </c>
      <c r="F16" s="291">
        <v>46135</v>
      </c>
      <c r="G16" s="292" t="s">
        <v>409</v>
      </c>
      <c r="H16" s="293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</row>
    <row customHeight="true" ht="17" r="17">
      <c r="A17" s="282"/>
      <c r="B17" s="287">
        <f t="shared" si="0"/>
      </c>
      <c r="C17" s="288" t="s">
        <v>436</v>
      </c>
      <c r="D17" s="289" t="s">
        <v>437</v>
      </c>
      <c r="E17" s="295">
        <v>54</v>
      </c>
      <c r="F17" s="291">
        <v>46135</v>
      </c>
      <c r="G17" s="292" t="s">
        <v>409</v>
      </c>
      <c r="H17" s="293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</row>
    <row customHeight="true" ht="17" r="18">
      <c r="A18" s="282"/>
      <c r="B18" s="287">
        <f t="shared" si="0"/>
      </c>
      <c r="C18" s="288" t="s">
        <v>438</v>
      </c>
      <c r="D18" s="289" t="s">
        <v>439</v>
      </c>
      <c r="E18" s="295">
        <v>24</v>
      </c>
      <c r="F18" s="291">
        <v>46135</v>
      </c>
      <c r="G18" s="292" t="s">
        <v>409</v>
      </c>
      <c r="H18" s="293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</row>
    <row customHeight="true" ht="17" r="19">
      <c r="A19" s="282"/>
      <c r="B19" s="287">
        <f t="shared" si="0"/>
      </c>
      <c r="C19" s="288" t="s">
        <v>440</v>
      </c>
      <c r="D19" s="289" t="s">
        <v>441</v>
      </c>
      <c r="E19" s="295">
        <v>24</v>
      </c>
      <c r="F19" s="291">
        <v>46135</v>
      </c>
      <c r="G19" s="292" t="s">
        <v>409</v>
      </c>
      <c r="H19" s="293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</row>
    <row customHeight="true" ht="17" r="20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</row>
  </sheetData>
  <dataValidations count="1">
    <dataValidation allowBlank="true" errorStyle="stop" showErrorMessage="true" sqref="G3:G19" type="list">
      <formula1>"压测不通过,压测通过,"</formula1>
    </dataValidation>
  </dataValidation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2" min="2" style="0" width="14"/>
    <col collapsed="false" customWidth="true" hidden="false" max="5" min="5" style="0" width="14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1" min="1" style="0" width="85"/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  <col collapsed="false" customWidth="true" hidden="false" max="4" min="4" style="0" width="19"/>
    <col collapsed="false" customWidth="true" hidden="false" max="7" min="7" style="0" width="14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3" min="3" style="0" width="14"/>
  </cols>
  <sheetData>
    <row customHeight="true" ht="15" r="1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s="305" t="s">
        <v>449</v>
      </c>
      <c r="I1" s="305"/>
    </row>
    <row customHeight="true" ht="15" r="2">
      <c r="A2" s="306" t="s">
        <v>450</v>
      </c>
      <c r="B2" t="s">
        <v>451</v>
      </c>
      <c r="C2">
        <v>54413138</v>
      </c>
      <c r="D2">
        <v>101.2</v>
      </c>
      <c r="E2">
        <v>0</v>
      </c>
      <c r="F2">
        <v>76</v>
      </c>
      <c r="G2">
        <v>228.81</v>
      </c>
      <c r="H2">
        <f>C2/C22</f>
      </c>
      <c r="I2" s="305">
        <v>0.6</v>
      </c>
      <c r="J2">
        <f t="shared" ref="J2:J21" si="0">422*I2*D2/1000</f>
      </c>
    </row>
    <row customHeight="true" ht="15" r="3">
      <c r="A3" s="306" t="s">
        <v>452</v>
      </c>
      <c r="B3" t="s">
        <v>451</v>
      </c>
      <c r="C3">
        <v>51152616</v>
      </c>
      <c r="D3">
        <v>68.59</v>
      </c>
      <c r="E3">
        <v>0</v>
      </c>
      <c r="F3">
        <v>52</v>
      </c>
      <c r="G3">
        <v>94.52</v>
      </c>
      <c r="H3">
        <f>C3/C22</f>
      </c>
      <c r="I3" s="305">
        <v>0.6</v>
      </c>
      <c r="J3">
        <f t="shared" si="0"/>
      </c>
    </row>
    <row customHeight="true" ht="15" r="4">
      <c r="A4" s="306" t="s">
        <v>453</v>
      </c>
      <c r="B4" t="s">
        <v>451</v>
      </c>
      <c r="C4">
        <v>36243547</v>
      </c>
      <c r="D4">
        <v>103.31</v>
      </c>
      <c r="E4">
        <v>0</v>
      </c>
      <c r="F4">
        <v>45</v>
      </c>
      <c r="G4">
        <v>234.35</v>
      </c>
      <c r="H4">
        <f>C4/C22</f>
      </c>
      <c r="I4" s="305">
        <v>0.6</v>
      </c>
      <c r="J4">
        <f t="shared" si="0"/>
      </c>
    </row>
    <row customHeight="true" ht="15" r="5">
      <c r="A5" s="306" t="s">
        <v>454</v>
      </c>
      <c r="B5" t="s">
        <v>451</v>
      </c>
      <c r="C5">
        <v>17143727</v>
      </c>
      <c r="D5">
        <v>194.48</v>
      </c>
      <c r="E5">
        <v>0</v>
      </c>
      <c r="F5">
        <v>83</v>
      </c>
      <c r="G5">
        <v>244.58</v>
      </c>
      <c r="H5">
        <f>C5/C22</f>
      </c>
      <c r="I5" s="305">
        <v>0.6</v>
      </c>
      <c r="J5">
        <f t="shared" si="0"/>
      </c>
    </row>
    <row customHeight="true" ht="15" r="6">
      <c r="A6" s="306" t="s">
        <v>455</v>
      </c>
      <c r="B6" t="s">
        <v>451</v>
      </c>
      <c r="C6">
        <v>7308810</v>
      </c>
      <c r="D6">
        <v>169.88</v>
      </c>
      <c r="E6">
        <v>0</v>
      </c>
      <c r="F6">
        <v>23</v>
      </c>
      <c r="G6">
        <v>243.37</v>
      </c>
      <c r="H6">
        <f>C6/C22</f>
      </c>
      <c r="I6" s="305">
        <v>0.6</v>
      </c>
      <c r="J6">
        <f t="shared" si="0"/>
      </c>
    </row>
    <row customHeight="true" ht="15" r="7">
      <c r="A7" t="s">
        <v>456</v>
      </c>
      <c r="B7" t="s">
        <v>451</v>
      </c>
      <c r="C7">
        <v>6965026</v>
      </c>
      <c r="D7">
        <v>23.72</v>
      </c>
      <c r="E7">
        <v>0</v>
      </c>
      <c r="F7">
        <v>4</v>
      </c>
      <c r="G7">
        <v>45.28</v>
      </c>
      <c r="H7">
        <f>C7/C22</f>
      </c>
      <c r="I7" s="305">
        <v>0.3</v>
      </c>
      <c r="J7">
        <f t="shared" si="0"/>
      </c>
    </row>
    <row customHeight="true" ht="15" r="8">
      <c r="A8" t="s">
        <v>457</v>
      </c>
      <c r="B8" t="s">
        <v>451</v>
      </c>
      <c r="C8">
        <v>6729433</v>
      </c>
      <c r="D8">
        <v>122.73</v>
      </c>
      <c r="E8">
        <v>0</v>
      </c>
      <c r="F8">
        <v>11</v>
      </c>
      <c r="G8">
        <v>242.32</v>
      </c>
      <c r="H8">
        <f>C8/C22</f>
      </c>
      <c r="I8" s="305">
        <v>0.3</v>
      </c>
      <c r="J8">
        <f t="shared" si="0"/>
      </c>
    </row>
    <row customHeight="true" ht="15" r="9">
      <c r="A9" t="s">
        <v>458</v>
      </c>
      <c r="B9" t="s">
        <v>451</v>
      </c>
      <c r="C9">
        <v>6706011</v>
      </c>
      <c r="D9">
        <v>53.92</v>
      </c>
      <c r="E9">
        <v>0</v>
      </c>
      <c r="F9">
        <v>11</v>
      </c>
      <c r="G9">
        <v>80.64</v>
      </c>
      <c r="I9" s="305">
        <v>0.3</v>
      </c>
      <c r="J9">
        <f t="shared" si="0"/>
      </c>
    </row>
    <row customHeight="true" ht="15" r="10">
      <c r="A10" t="s">
        <v>459</v>
      </c>
      <c r="B10" t="s">
        <v>451</v>
      </c>
      <c r="C10">
        <v>6699928</v>
      </c>
      <c r="D10">
        <v>59.63</v>
      </c>
      <c r="E10">
        <v>0</v>
      </c>
      <c r="F10">
        <v>12</v>
      </c>
      <c r="G10">
        <v>92.75</v>
      </c>
      <c r="H10">
        <f>C10/C22</f>
      </c>
      <c r="I10" s="305">
        <v>0.3</v>
      </c>
      <c r="J10">
        <f t="shared" si="0"/>
      </c>
    </row>
    <row customHeight="true" ht="15" r="11">
      <c r="A11" t="s">
        <v>460</v>
      </c>
      <c r="B11" t="s">
        <v>451</v>
      </c>
      <c r="C11">
        <v>6676999</v>
      </c>
      <c r="D11">
        <v>122.83</v>
      </c>
      <c r="E11">
        <v>0</v>
      </c>
      <c r="F11">
        <v>12</v>
      </c>
      <c r="G11">
        <v>597.76</v>
      </c>
      <c r="H11">
        <f>C11/C22</f>
      </c>
      <c r="I11" s="305">
        <v>0.3</v>
      </c>
      <c r="J11">
        <f t="shared" si="0"/>
      </c>
    </row>
    <row customHeight="true" ht="15" r="12">
      <c r="A12" t="s">
        <v>461</v>
      </c>
      <c r="B12" t="s">
        <v>451</v>
      </c>
      <c r="C12">
        <v>5834936</v>
      </c>
      <c r="D12">
        <v>67.42</v>
      </c>
      <c r="E12">
        <v>0</v>
      </c>
      <c r="F12">
        <v>7</v>
      </c>
      <c r="G12">
        <v>93.66</v>
      </c>
      <c r="H12">
        <f>C12/C22</f>
      </c>
      <c r="I12" s="305">
        <v>0.3</v>
      </c>
      <c r="J12">
        <f t="shared" si="0"/>
      </c>
    </row>
    <row customHeight="true" ht="15" r="13">
      <c r="A13" t="s">
        <v>462</v>
      </c>
      <c r="B13" t="s">
        <v>451</v>
      </c>
      <c r="C13">
        <v>5542631</v>
      </c>
      <c r="D13">
        <v>82.47</v>
      </c>
      <c r="E13">
        <v>0</v>
      </c>
      <c r="F13">
        <v>26</v>
      </c>
      <c r="G13">
        <v>160.85</v>
      </c>
      <c r="H13">
        <f>C13/C22</f>
      </c>
      <c r="I13" s="305">
        <v>0.3</v>
      </c>
      <c r="J13">
        <f t="shared" si="0"/>
      </c>
    </row>
    <row customHeight="true" ht="15" r="14">
      <c r="A14" t="s">
        <v>463</v>
      </c>
      <c r="B14" t="s">
        <v>451</v>
      </c>
      <c r="C14">
        <v>5074258</v>
      </c>
      <c r="D14">
        <v>50.84</v>
      </c>
      <c r="E14">
        <v>0</v>
      </c>
      <c r="F14">
        <v>7</v>
      </c>
      <c r="G14">
        <v>74.09</v>
      </c>
      <c r="I14" s="305">
        <v>0.1</v>
      </c>
      <c r="J14">
        <f t="shared" si="0"/>
      </c>
    </row>
    <row customHeight="true" ht="15" r="15">
      <c r="A15" t="s">
        <v>464</v>
      </c>
      <c r="B15" t="s">
        <v>451</v>
      </c>
      <c r="C15">
        <v>4672244</v>
      </c>
      <c r="D15">
        <v>11.12</v>
      </c>
      <c r="E15">
        <v>0</v>
      </c>
      <c r="F15">
        <v>4</v>
      </c>
      <c r="G15">
        <v>23.55</v>
      </c>
      <c r="H15">
        <f>C15/C22</f>
      </c>
      <c r="I15" s="305">
        <v>0.1</v>
      </c>
      <c r="J15">
        <f t="shared" si="0"/>
      </c>
    </row>
    <row customHeight="true" ht="15" r="16">
      <c r="A16" t="s">
        <v>465</v>
      </c>
      <c r="B16" t="s">
        <v>451</v>
      </c>
      <c r="C16">
        <v>3522301</v>
      </c>
      <c r="D16">
        <v>20.5</v>
      </c>
      <c r="E16">
        <v>0</v>
      </c>
      <c r="F16">
        <v>4</v>
      </c>
      <c r="G16">
        <v>42.98</v>
      </c>
      <c r="H16">
        <f>C16/C22</f>
      </c>
      <c r="I16" s="305">
        <v>0.1</v>
      </c>
      <c r="J16">
        <f t="shared" si="0"/>
      </c>
    </row>
    <row customHeight="true" ht="15" r="17">
      <c r="A17" t="s">
        <v>466</v>
      </c>
      <c r="B17" t="s">
        <v>451</v>
      </c>
      <c r="C17">
        <v>3518542</v>
      </c>
      <c r="D17">
        <v>108.91</v>
      </c>
      <c r="E17">
        <v>0</v>
      </c>
      <c r="F17">
        <v>6</v>
      </c>
      <c r="G17">
        <v>240.3</v>
      </c>
      <c r="H17">
        <f>C17/C22</f>
      </c>
      <c r="I17" s="305">
        <v>0.1</v>
      </c>
      <c r="J17">
        <f t="shared" si="0"/>
      </c>
    </row>
    <row customHeight="true" ht="15" r="18">
      <c r="A18" t="s">
        <v>467</v>
      </c>
      <c r="B18" t="s">
        <v>451</v>
      </c>
      <c r="C18">
        <v>2836548</v>
      </c>
      <c r="D18">
        <v>47.75</v>
      </c>
      <c r="E18">
        <v>0</v>
      </c>
      <c r="F18">
        <v>6</v>
      </c>
      <c r="G18">
        <v>85.7</v>
      </c>
      <c r="I18" s="305">
        <v>0.1</v>
      </c>
      <c r="J18">
        <f t="shared" si="0"/>
      </c>
    </row>
    <row customHeight="true" ht="15" r="19">
      <c r="A19" t="s">
        <v>468</v>
      </c>
      <c r="B19" t="s">
        <v>451</v>
      </c>
      <c r="C19">
        <v>2418228</v>
      </c>
      <c r="D19">
        <v>3024</v>
      </c>
      <c r="E19">
        <v>0</v>
      </c>
      <c r="F19">
        <v>15</v>
      </c>
      <c r="G19">
        <v>9074.47</v>
      </c>
      <c r="I19" s="305">
        <v>0.1</v>
      </c>
      <c r="J19">
        <f t="shared" si="0"/>
      </c>
    </row>
    <row customHeight="true" ht="15" r="20">
      <c r="A20" t="s">
        <v>469</v>
      </c>
      <c r="B20" t="s">
        <v>451</v>
      </c>
      <c r="C20">
        <v>533394</v>
      </c>
      <c r="D20">
        <v>57.07</v>
      </c>
      <c r="E20">
        <v>0</v>
      </c>
      <c r="F20">
        <v>3</v>
      </c>
      <c r="G20">
        <v>89.93</v>
      </c>
      <c r="I20" s="305">
        <v>0.1</v>
      </c>
      <c r="J20">
        <f t="shared" si="0"/>
      </c>
    </row>
    <row customHeight="true" ht="15" r="21">
      <c r="A21" t="s">
        <v>470</v>
      </c>
      <c r="B21" t="s">
        <v>451</v>
      </c>
      <c r="C21">
        <v>332645</v>
      </c>
      <c r="D21">
        <v>86.25</v>
      </c>
      <c r="E21">
        <v>0</v>
      </c>
      <c r="F21">
        <v>3</v>
      </c>
      <c r="G21">
        <v>230.77</v>
      </c>
      <c r="H21">
        <f>C21/C22</f>
      </c>
      <c r="I21" s="305">
        <v>0.1</v>
      </c>
      <c r="J21">
        <f t="shared" si="0"/>
      </c>
    </row>
    <row customHeight="true" ht="14" r="22">
      <c r="C22">
        <f>SUM(C2:C21)</f>
      </c>
      <c r="D22">
        <f>AVERAGE(D2:D21)</f>
      </c>
    </row>
    <row customHeight="true" ht="14" r="23"/>
    <row customHeight="true" ht="14" r="24"/>
    <row customHeight="true" ht="14" r="25">
      <c r="C25">
        <f>SUM(C2:C6)/C22</f>
      </c>
      <c r="D25">
        <f>SUM(C6:C14)/C22</f>
      </c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sheetData>
    <row r="1">
      <c r="A1" s="315">
        <v>34</v>
      </c>
      <c r="B1" s="316" t="s">
        <v>488</v>
      </c>
    </row>
    <row r="2">
      <c r="A2" s="315">
        <v>40</v>
      </c>
      <c r="B2" s="316" t="s">
        <v>489</v>
      </c>
    </row>
    <row r="3">
      <c r="A3" s="315">
        <v>20</v>
      </c>
      <c r="B3" s="316" t="s">
        <v>490</v>
      </c>
    </row>
    <row r="4">
      <c r="A4" s="315">
        <v>20</v>
      </c>
      <c r="B4" s="317" t="s">
        <v>491</v>
      </c>
    </row>
    <row r="5">
      <c r="A5" s="315">
        <v>18</v>
      </c>
      <c r="B5" s="317" t="s">
        <v>492</v>
      </c>
    </row>
    <row r="6">
      <c r="A6" s="315">
        <v>8</v>
      </c>
      <c r="B6" s="317" t="s">
        <v>493</v>
      </c>
    </row>
    <row r="7">
      <c r="A7" s="315">
        <v>12</v>
      </c>
      <c r="B7" s="317" t="s">
        <v>494</v>
      </c>
    </row>
    <row r="8">
      <c r="A8" s="315">
        <v>10</v>
      </c>
      <c r="B8" s="317" t="s">
        <v>495</v>
      </c>
    </row>
    <row r="9">
      <c r="A9" s="315">
        <v>12</v>
      </c>
      <c r="B9" s="318" t="s">
        <v>496</v>
      </c>
    </row>
    <row r="10">
      <c r="A10" s="315">
        <v>24</v>
      </c>
      <c r="B10" s="319" t="s">
        <v>497</v>
      </c>
    </row>
    <row r="11">
      <c r="A11" s="315">
        <v>14</v>
      </c>
      <c r="B11" s="319" t="s">
        <v>498</v>
      </c>
    </row>
    <row r="12">
      <c r="A12" s="315">
        <v>10</v>
      </c>
      <c r="B12" s="319" t="s">
        <v>499</v>
      </c>
    </row>
    <row r="13">
      <c r="A13" s="315">
        <v>10</v>
      </c>
      <c r="B13" s="319" t="s">
        <v>500</v>
      </c>
    </row>
    <row r="14">
      <c r="A14" s="315">
        <v>6</v>
      </c>
      <c r="B14" s="319" t="s">
        <v>501</v>
      </c>
    </row>
    <row r="15">
      <c r="A15" s="315">
        <v>6</v>
      </c>
      <c r="B15" s="319" t="s">
        <v>502</v>
      </c>
    </row>
    <row r="16">
      <c r="A16" s="315">
        <v>8</v>
      </c>
      <c r="B16" s="320" t="s">
        <v>503</v>
      </c>
    </row>
    <row r="17">
      <c r="A17" s="315">
        <v>4</v>
      </c>
      <c r="B17" s="320" t="s">
        <v>504</v>
      </c>
    </row>
    <row r="18">
      <c r="A18" s="315">
        <v>4</v>
      </c>
      <c r="B18" s="320" t="s">
        <v>505</v>
      </c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sheetData>
    <row r="1">
      <c r="A1" s="321">
        <v>435.8</v>
      </c>
    </row>
    <row r="2">
      <c r="A2" s="321">
        <v>203</v>
      </c>
    </row>
    <row r="3">
      <c r="A3" s="321">
        <v>217</v>
      </c>
    </row>
    <row r="4">
      <c r="A4" s="321">
        <v>103</v>
      </c>
    </row>
    <row r="5">
      <c r="A5" s="321">
        <v>308</v>
      </c>
    </row>
    <row r="6">
      <c r="A6" s="321">
        <v>46</v>
      </c>
    </row>
    <row r="7">
      <c r="A7" s="321" t="s">
        <v>506</v>
      </c>
    </row>
    <row r="8">
      <c r="A8" s="321">
        <v>28</v>
      </c>
    </row>
    <row r="9">
      <c r="A9" s="322" t="s">
        <v>506</v>
      </c>
    </row>
    <row r="10">
      <c r="A10" s="321">
        <v>695</v>
      </c>
    </row>
    <row r="11">
      <c r="A11" s="321">
        <v>141</v>
      </c>
    </row>
    <row r="12">
      <c r="A12" s="321">
        <v>135</v>
      </c>
    </row>
    <row r="13">
      <c r="A13">
        <f>SUM(A1:A12)*3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