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3250" windowHeight="12570"/>
  </bookViews>
  <sheets>
    <sheet name="Ark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2"/>
  <c r="D3"/>
  <c r="D4"/>
  <c r="D5"/>
  <c r="D6"/>
  <c r="D7"/>
  <c r="D8"/>
  <c r="D9"/>
  <c r="D10"/>
  <c r="D11"/>
  <c r="D12"/>
  <c r="D13"/>
  <c r="D14"/>
  <c r="D15"/>
  <c r="D16"/>
  <c r="D17"/>
  <c r="D2"/>
  <c r="C3"/>
  <c r="C4"/>
  <c r="C5"/>
  <c r="C6"/>
  <c r="C7"/>
  <c r="C8"/>
  <c r="C9"/>
  <c r="C10"/>
  <c r="C11"/>
  <c r="C12"/>
  <c r="C13"/>
  <c r="C14"/>
  <c r="C15"/>
  <c r="C16"/>
  <c r="C17"/>
  <c r="C2"/>
  <c r="K18" l="1"/>
  <c r="K19"/>
  <c r="K20"/>
  <c r="C20"/>
  <c r="D20"/>
  <c r="C18"/>
  <c r="D18"/>
  <c r="C19"/>
  <c r="D19"/>
  <c r="H16"/>
  <c r="I16" s="1"/>
  <c r="H17"/>
  <c r="I17" s="1"/>
  <c r="H18"/>
  <c r="I18" s="1"/>
  <c r="H19"/>
  <c r="I19" s="1"/>
  <c r="H20"/>
  <c r="I20" s="1"/>
  <c r="H3"/>
  <c r="I3" s="1"/>
  <c r="H4"/>
  <c r="I4" s="1"/>
  <c r="H5"/>
  <c r="I5" s="1"/>
  <c r="H6"/>
  <c r="I6" s="1"/>
  <c r="H7"/>
  <c r="I7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2"/>
  <c r="I2" s="1"/>
</calcChain>
</file>

<file path=xl/sharedStrings.xml><?xml version="1.0" encoding="utf-8"?>
<sst xmlns="http://schemas.openxmlformats.org/spreadsheetml/2006/main" count="9" uniqueCount="9">
  <si>
    <t>Spænding (PV)</t>
  </si>
  <si>
    <t>shuntspænding (PV)</t>
  </si>
  <si>
    <t>Strøm (PV)</t>
  </si>
  <si>
    <t>Effekt (PV)</t>
  </si>
  <si>
    <t>Spænding (Load)</t>
  </si>
  <si>
    <t>Modstand (Load)</t>
  </si>
  <si>
    <t>Strøm (Load)</t>
  </si>
  <si>
    <t>Effekt (Load)</t>
  </si>
  <si>
    <t>Effektivitet (System, begge bucks)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</si>
</sst>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Loads effekt på strøm og spændingsforhold</a:t>
            </a:r>
          </a:p>
        </c:rich>
      </c:tx>
      <c:layout>
        <c:manualLayout>
          <c:xMode val="edge"/>
          <c:yMode val="edge"/>
          <c:x val="0.11821832705694399"/>
          <c:y val="3.4519956850053941E-2"/>
        </c:manualLayout>
      </c:layout>
    </c:title>
    <c:plotArea>
      <c:layout>
        <c:manualLayout>
          <c:layoutTarget val="inner"/>
          <c:xMode val="edge"/>
          <c:yMode val="edge"/>
          <c:x val="0.13089129483814524"/>
          <c:y val="0.23795360531389886"/>
          <c:w val="0.46652427821522313"/>
          <c:h val="0.54789525095770808"/>
        </c:manualLayout>
      </c:layout>
      <c:scatterChart>
        <c:scatterStyle val="lineMarker"/>
        <c:ser>
          <c:idx val="0"/>
          <c:order val="0"/>
          <c:tx>
            <c:strRef>
              <c:f>'Ark1'!$A$1</c:f>
              <c:strCache>
                <c:ptCount val="1"/>
                <c:pt idx="0">
                  <c:v>Spænding (PV)</c:v>
                </c:pt>
              </c:strCache>
            </c:strRef>
          </c:tx>
          <c:spPr>
            <a:ln w="19050">
              <a:noFill/>
            </a:ln>
          </c:spPr>
          <c:xVal>
            <c:numRef>
              <c:f>'Ark1'!$F$2:$F$17</c:f>
              <c:numCache>
                <c:formatCode>General</c:formatCode>
                <c:ptCount val="16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</c:numCache>
            </c:numRef>
          </c:xVal>
          <c:yVal>
            <c:numRef>
              <c:f>'Ark1'!$A$2:$A$17</c:f>
              <c:numCache>
                <c:formatCode>General</c:formatCode>
                <c:ptCount val="16"/>
                <c:pt idx="0">
                  <c:v>19.5</c:v>
                </c:pt>
                <c:pt idx="1">
                  <c:v>19.600000000000001</c:v>
                </c:pt>
                <c:pt idx="2">
                  <c:v>19.7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19.600000000000001</c:v>
                </c:pt>
                <c:pt idx="7">
                  <c:v>19.7</c:v>
                </c:pt>
                <c:pt idx="8">
                  <c:v>19.7</c:v>
                </c:pt>
                <c:pt idx="9">
                  <c:v>19.399999999999999</c:v>
                </c:pt>
                <c:pt idx="10">
                  <c:v>19.399999999999999</c:v>
                </c:pt>
                <c:pt idx="11">
                  <c:v>19.3</c:v>
                </c:pt>
                <c:pt idx="12">
                  <c:v>19.100000000000001</c:v>
                </c:pt>
                <c:pt idx="13">
                  <c:v>18.899999999999999</c:v>
                </c:pt>
                <c:pt idx="14">
                  <c:v>18.7</c:v>
                </c:pt>
                <c:pt idx="15">
                  <c:v>14.7</c:v>
                </c:pt>
              </c:numCache>
            </c:numRef>
          </c:yVal>
        </c:ser>
        <c:ser>
          <c:idx val="2"/>
          <c:order val="2"/>
          <c:tx>
            <c:strRef>
              <c:f>'Ark1'!$G$1</c:f>
              <c:strCache>
                <c:ptCount val="1"/>
                <c:pt idx="0">
                  <c:v>Spænding (Load)</c:v>
                </c:pt>
              </c:strCache>
            </c:strRef>
          </c:tx>
          <c:spPr>
            <a:ln w="19050">
              <a:noFill/>
            </a:ln>
          </c:spPr>
          <c:xVal>
            <c:numRef>
              <c:f>'Ark1'!$F$2:$F$17</c:f>
              <c:numCache>
                <c:formatCode>General</c:formatCode>
                <c:ptCount val="16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</c:numCache>
            </c:numRef>
          </c:xVal>
          <c:yVal>
            <c:numRef>
              <c:f>'Ark1'!$G$2:$G$17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4.95</c:v>
                </c:pt>
                <c:pt idx="14">
                  <c:v>5</c:v>
                </c:pt>
                <c:pt idx="15">
                  <c:v>4.37</c:v>
                </c:pt>
              </c:numCache>
            </c:numRef>
          </c:yVal>
        </c:ser>
        <c:axId val="126728832"/>
        <c:axId val="127271680"/>
      </c:scatterChart>
      <c:scatterChart>
        <c:scatterStyle val="lineMarker"/>
        <c:ser>
          <c:idx val="1"/>
          <c:order val="1"/>
          <c:tx>
            <c:strRef>
              <c:f>'Ark1'!$C$1</c:f>
              <c:strCache>
                <c:ptCount val="1"/>
                <c:pt idx="0">
                  <c:v>Strøm (PV)</c:v>
                </c:pt>
              </c:strCache>
            </c:strRef>
          </c:tx>
          <c:spPr>
            <a:ln w="19050">
              <a:noFill/>
            </a:ln>
          </c:spPr>
          <c:xVal>
            <c:numRef>
              <c:f>'Ark1'!$F$2:$F$17</c:f>
              <c:numCache>
                <c:formatCode>General</c:formatCode>
                <c:ptCount val="16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</c:numCache>
            </c:numRef>
          </c:xVal>
          <c:yVal>
            <c:numRef>
              <c:f>'Ark1'!$C$2:$C$17</c:f>
              <c:numCache>
                <c:formatCode>General</c:formatCode>
                <c:ptCount val="16"/>
                <c:pt idx="0">
                  <c:v>2.5740000000000002E-2</c:v>
                </c:pt>
                <c:pt idx="1">
                  <c:v>2.5740000000000002E-2</c:v>
                </c:pt>
                <c:pt idx="2">
                  <c:v>2.5740000000000002E-2</c:v>
                </c:pt>
                <c:pt idx="3">
                  <c:v>2.5740000000000002E-2</c:v>
                </c:pt>
                <c:pt idx="4">
                  <c:v>2.6400000000000003E-2</c:v>
                </c:pt>
                <c:pt idx="5">
                  <c:v>2.5740000000000002E-2</c:v>
                </c:pt>
                <c:pt idx="6">
                  <c:v>2.5740000000000002E-2</c:v>
                </c:pt>
                <c:pt idx="7">
                  <c:v>2.5740000000000002E-2</c:v>
                </c:pt>
                <c:pt idx="8">
                  <c:v>2.6400000000000003E-2</c:v>
                </c:pt>
                <c:pt idx="9">
                  <c:v>2.7060000000000001E-2</c:v>
                </c:pt>
                <c:pt idx="10">
                  <c:v>2.7720000000000002E-2</c:v>
                </c:pt>
                <c:pt idx="11">
                  <c:v>2.7060000000000001E-2</c:v>
                </c:pt>
                <c:pt idx="12">
                  <c:v>2.9568000000000001E-2</c:v>
                </c:pt>
                <c:pt idx="13">
                  <c:v>3.0624000000000002E-2</c:v>
                </c:pt>
                <c:pt idx="14">
                  <c:v>2.9436E-2</c:v>
                </c:pt>
                <c:pt idx="15">
                  <c:v>3.5772000000000005E-2</c:v>
                </c:pt>
              </c:numCache>
            </c:numRef>
          </c:yVal>
        </c:ser>
        <c:axId val="127288064"/>
        <c:axId val="127273600"/>
      </c:scatterChart>
      <c:valAx>
        <c:axId val="12672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Belastningsmodstand</a:t>
                </a:r>
                <a:r>
                  <a:rPr lang="en-US" baseline="0"/>
                  <a:t> - Ohm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27271680"/>
        <c:crosses val="autoZero"/>
        <c:crossBetween val="midCat"/>
      </c:valAx>
      <c:valAx>
        <c:axId val="127271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Indgangs/udgangsspænding</a:t>
                </a:r>
                <a:r>
                  <a:rPr lang="en-US" baseline="0"/>
                  <a:t> - V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26728832"/>
        <c:crosses val="autoZero"/>
        <c:crossBetween val="midCat"/>
      </c:valAx>
      <c:valAx>
        <c:axId val="127273600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Indgangsstrøm</a:t>
                </a:r>
                <a:r>
                  <a:rPr lang="en-US" baseline="0"/>
                  <a:t> - A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7288064"/>
        <c:crosses val="max"/>
        <c:crossBetween val="midCat"/>
      </c:valAx>
      <c:valAx>
        <c:axId val="127288064"/>
        <c:scaling>
          <c:orientation val="minMax"/>
        </c:scaling>
        <c:delete val="1"/>
        <c:axPos val="b"/>
        <c:numFmt formatCode="General" sourceLinked="1"/>
        <c:tickLblPos val="none"/>
        <c:crossAx val="127273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6321067009480958"/>
          <c:y val="0.17532316272965878"/>
          <c:w val="0.5901635509846983"/>
          <c:h val="0.63194061679790026"/>
        </c:manualLayout>
      </c:layout>
      <c:scatterChart>
        <c:scatterStyle val="lineMarker"/>
        <c:ser>
          <c:idx val="0"/>
          <c:order val="0"/>
          <c:tx>
            <c:strRef>
              <c:f>'Ark1'!$K$1</c:f>
              <c:strCache>
                <c:ptCount val="1"/>
                <c:pt idx="0">
                  <c:v>Effektivitet (System, begge bucks)</c:v>
                </c:pt>
              </c:strCache>
            </c:strRef>
          </c:tx>
          <c:spPr>
            <a:ln w="19050">
              <a:noFill/>
            </a:ln>
          </c:spPr>
          <c:xVal>
            <c:numRef>
              <c:f>'Ark1'!$F$2:$F$17</c:f>
              <c:numCache>
                <c:formatCode>General</c:formatCode>
                <c:ptCount val="16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</c:numCache>
            </c:numRef>
          </c:xVal>
          <c:yVal>
            <c:numRef>
              <c:f>'Ark1'!$K$2:$K$17</c:f>
              <c:numCache>
                <c:formatCode>0.00%</c:formatCode>
                <c:ptCount val="16"/>
                <c:pt idx="0">
                  <c:v>4.9807742115434414E-2</c:v>
                </c:pt>
                <c:pt idx="1">
                  <c:v>5.5059578869102677E-2</c:v>
                </c:pt>
                <c:pt idx="2">
                  <c:v>6.1627599698665686E-2</c:v>
                </c:pt>
                <c:pt idx="3">
                  <c:v>7.0431542512760778E-2</c:v>
                </c:pt>
                <c:pt idx="4">
                  <c:v>8.011587960826537E-2</c:v>
                </c:pt>
                <c:pt idx="5">
                  <c:v>9.8604159517865095E-2</c:v>
                </c:pt>
                <c:pt idx="6">
                  <c:v>0.12388405245548101</c:v>
                </c:pt>
                <c:pt idx="7">
                  <c:v>0.16434026586310849</c:v>
                </c:pt>
                <c:pt idx="8">
                  <c:v>0.24034763882479615</c:v>
                </c:pt>
                <c:pt idx="9">
                  <c:v>0.47622313149092127</c:v>
                </c:pt>
                <c:pt idx="10">
                  <c:v>0.51653831722560239</c:v>
                </c:pt>
                <c:pt idx="11">
                  <c:v>0.59836326107019899</c:v>
                </c:pt>
                <c:pt idx="12">
                  <c:v>0.63239241436698412</c:v>
                </c:pt>
                <c:pt idx="13">
                  <c:v>0.70556239737274229</c:v>
                </c:pt>
                <c:pt idx="14">
                  <c:v>0.90834243492453137</c:v>
                </c:pt>
                <c:pt idx="15">
                  <c:v>0.90790900951681119</c:v>
                </c:pt>
              </c:numCache>
            </c:numRef>
          </c:yVal>
        </c:ser>
        <c:dLbls/>
        <c:axId val="127316352"/>
        <c:axId val="127317888"/>
      </c:scatterChart>
      <c:valAx>
        <c:axId val="127316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Belastningsmodstand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7317888"/>
        <c:crosses val="autoZero"/>
        <c:crossBetween val="midCat"/>
      </c:valAx>
      <c:valAx>
        <c:axId val="127317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Effektivitet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127316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714392843751677"/>
          <c:y val="0.4975190288713911"/>
          <c:w val="0.22100725644588545"/>
          <c:h val="0.12569094488188975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21</xdr:row>
      <xdr:rowOff>133350</xdr:rowOff>
    </xdr:from>
    <xdr:to>
      <xdr:col>10</xdr:col>
      <xdr:colOff>200024</xdr:colOff>
      <xdr:row>37</xdr:row>
      <xdr:rowOff>28575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238126</xdr:colOff>
      <xdr:row>11</xdr:row>
      <xdr:rowOff>19050</xdr:rowOff>
    </xdr:from>
    <xdr:to>
      <xdr:col>20</xdr:col>
      <xdr:colOff>352426</xdr:colOff>
      <xdr:row>27</xdr:row>
      <xdr:rowOff>19050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>
      <selection activeCell="Q33" sqref="Q33"/>
    </sheetView>
  </sheetViews>
  <sheetFormatPr defaultRowHeight="15"/>
  <cols>
    <col min="1" max="1" width="12.42578125" bestFit="1" customWidth="1"/>
    <col min="2" max="2" width="16.85546875" bestFit="1" customWidth="1"/>
    <col min="3" max="3" width="13.140625" customWidth="1"/>
    <col min="4" max="4" width="9.5703125" bestFit="1" customWidth="1"/>
    <col min="6" max="7" width="14.42578125" bestFit="1" customWidth="1"/>
    <col min="8" max="9" width="12" bestFit="1" customWidth="1"/>
    <col min="11" max="11" width="28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4</v>
      </c>
      <c r="H1" t="s">
        <v>6</v>
      </c>
      <c r="I1" t="s">
        <v>7</v>
      </c>
      <c r="K1" t="s">
        <v>8</v>
      </c>
    </row>
    <row r="2" spans="1:11">
      <c r="A2">
        <v>19.5</v>
      </c>
      <c r="B2">
        <v>0.19500000000000001</v>
      </c>
      <c r="C2">
        <f>B2*(0.66/5)</f>
        <v>2.5740000000000002E-2</v>
      </c>
      <c r="D2">
        <f>A2*C2</f>
        <v>0.5019300000000001</v>
      </c>
      <c r="F2">
        <v>1000</v>
      </c>
      <c r="G2">
        <v>5</v>
      </c>
      <c r="H2">
        <f>G2/F2</f>
        <v>5.0000000000000001E-3</v>
      </c>
      <c r="I2">
        <f>H2*G2</f>
        <v>2.5000000000000001E-2</v>
      </c>
      <c r="K2" s="1">
        <f>(I2/D2)</f>
        <v>4.9807742115434414E-2</v>
      </c>
    </row>
    <row r="3" spans="1:11">
      <c r="A3">
        <v>19.600000000000001</v>
      </c>
      <c r="B3">
        <v>0.19500000000000001</v>
      </c>
      <c r="C3">
        <f t="shared" ref="C3:C17" si="0">B3*(0.66/5)</f>
        <v>2.5740000000000002E-2</v>
      </c>
      <c r="D3">
        <f t="shared" ref="D3:D17" si="1">A3*C3</f>
        <v>0.50450400000000006</v>
      </c>
      <c r="F3">
        <v>900</v>
      </c>
      <c r="G3">
        <v>5</v>
      </c>
      <c r="H3">
        <f t="shared" ref="H3:H15" si="2">G3/F3</f>
        <v>5.5555555555555558E-3</v>
      </c>
      <c r="I3">
        <f t="shared" ref="I3:I15" si="3">H3*G3</f>
        <v>2.777777777777778E-2</v>
      </c>
      <c r="K3" s="1">
        <f t="shared" ref="K3:K17" si="4">(I3/D3)</f>
        <v>5.5059578869102677E-2</v>
      </c>
    </row>
    <row r="4" spans="1:11">
      <c r="A4">
        <v>19.7</v>
      </c>
      <c r="B4">
        <v>0.19500000000000001</v>
      </c>
      <c r="C4">
        <f t="shared" si="0"/>
        <v>2.5740000000000002E-2</v>
      </c>
      <c r="D4">
        <f t="shared" si="1"/>
        <v>0.50707800000000003</v>
      </c>
      <c r="F4">
        <v>800</v>
      </c>
      <c r="G4">
        <v>5</v>
      </c>
      <c r="H4">
        <f t="shared" si="2"/>
        <v>6.2500000000000003E-3</v>
      </c>
      <c r="I4">
        <f t="shared" si="3"/>
        <v>3.125E-2</v>
      </c>
      <c r="K4" s="1">
        <f t="shared" si="4"/>
        <v>6.1627599698665686E-2</v>
      </c>
    </row>
    <row r="5" spans="1:11">
      <c r="A5">
        <v>19.7</v>
      </c>
      <c r="B5">
        <v>0.19500000000000001</v>
      </c>
      <c r="C5">
        <f t="shared" si="0"/>
        <v>2.5740000000000002E-2</v>
      </c>
      <c r="D5">
        <f t="shared" si="1"/>
        <v>0.50707800000000003</v>
      </c>
      <c r="F5">
        <v>700</v>
      </c>
      <c r="G5">
        <v>5</v>
      </c>
      <c r="H5">
        <f t="shared" si="2"/>
        <v>7.1428571428571426E-3</v>
      </c>
      <c r="I5">
        <f t="shared" si="3"/>
        <v>3.5714285714285712E-2</v>
      </c>
      <c r="K5" s="1">
        <f t="shared" si="4"/>
        <v>7.0431542512760778E-2</v>
      </c>
    </row>
    <row r="6" spans="1:11">
      <c r="A6">
        <v>19.7</v>
      </c>
      <c r="B6">
        <v>0.2</v>
      </c>
      <c r="C6">
        <f t="shared" si="0"/>
        <v>2.6400000000000003E-2</v>
      </c>
      <c r="D6">
        <f t="shared" si="1"/>
        <v>0.5200800000000001</v>
      </c>
      <c r="F6">
        <v>600</v>
      </c>
      <c r="G6">
        <v>5</v>
      </c>
      <c r="H6">
        <f t="shared" si="2"/>
        <v>8.3333333333333332E-3</v>
      </c>
      <c r="I6">
        <f t="shared" si="3"/>
        <v>4.1666666666666664E-2</v>
      </c>
      <c r="K6" s="1">
        <f t="shared" si="4"/>
        <v>8.011587960826537E-2</v>
      </c>
    </row>
    <row r="7" spans="1:11">
      <c r="A7">
        <v>19.7</v>
      </c>
      <c r="B7">
        <v>0.19500000000000001</v>
      </c>
      <c r="C7">
        <f t="shared" si="0"/>
        <v>2.5740000000000002E-2</v>
      </c>
      <c r="D7">
        <f t="shared" si="1"/>
        <v>0.50707800000000003</v>
      </c>
      <c r="F7">
        <v>500</v>
      </c>
      <c r="G7">
        <v>5</v>
      </c>
      <c r="H7">
        <f t="shared" si="2"/>
        <v>0.01</v>
      </c>
      <c r="I7">
        <f t="shared" si="3"/>
        <v>0.05</v>
      </c>
      <c r="K7" s="1">
        <f t="shared" si="4"/>
        <v>9.8604159517865095E-2</v>
      </c>
    </row>
    <row r="8" spans="1:11">
      <c r="A8">
        <v>19.600000000000001</v>
      </c>
      <c r="B8">
        <v>0.19500000000000001</v>
      </c>
      <c r="C8">
        <f t="shared" si="0"/>
        <v>2.5740000000000002E-2</v>
      </c>
      <c r="D8">
        <f t="shared" si="1"/>
        <v>0.50450400000000006</v>
      </c>
      <c r="F8">
        <v>400</v>
      </c>
      <c r="G8">
        <v>5</v>
      </c>
      <c r="H8">
        <f t="shared" si="2"/>
        <v>1.2500000000000001E-2</v>
      </c>
      <c r="I8">
        <f t="shared" si="3"/>
        <v>6.25E-2</v>
      </c>
      <c r="K8" s="1">
        <f t="shared" si="4"/>
        <v>0.12388405245548101</v>
      </c>
    </row>
    <row r="9" spans="1:11">
      <c r="A9">
        <v>19.7</v>
      </c>
      <c r="B9">
        <v>0.19500000000000001</v>
      </c>
      <c r="C9">
        <f t="shared" si="0"/>
        <v>2.5740000000000002E-2</v>
      </c>
      <c r="D9">
        <f t="shared" si="1"/>
        <v>0.50707800000000003</v>
      </c>
      <c r="F9">
        <v>300</v>
      </c>
      <c r="G9">
        <v>5</v>
      </c>
      <c r="H9">
        <f t="shared" si="2"/>
        <v>1.6666666666666666E-2</v>
      </c>
      <c r="I9">
        <f t="shared" si="3"/>
        <v>8.3333333333333329E-2</v>
      </c>
      <c r="K9" s="1">
        <f t="shared" si="4"/>
        <v>0.16434026586310849</v>
      </c>
    </row>
    <row r="10" spans="1:11">
      <c r="A10">
        <v>19.7</v>
      </c>
      <c r="B10">
        <v>0.2</v>
      </c>
      <c r="C10">
        <f t="shared" si="0"/>
        <v>2.6400000000000003E-2</v>
      </c>
      <c r="D10">
        <f t="shared" si="1"/>
        <v>0.5200800000000001</v>
      </c>
      <c r="F10">
        <v>200</v>
      </c>
      <c r="G10">
        <v>5</v>
      </c>
      <c r="H10">
        <f t="shared" si="2"/>
        <v>2.5000000000000001E-2</v>
      </c>
      <c r="I10">
        <f t="shared" si="3"/>
        <v>0.125</v>
      </c>
      <c r="K10" s="1">
        <f t="shared" si="4"/>
        <v>0.24034763882479615</v>
      </c>
    </row>
    <row r="11" spans="1:11">
      <c r="A11">
        <v>19.399999999999999</v>
      </c>
      <c r="B11">
        <v>0.20499999999999999</v>
      </c>
      <c r="C11">
        <f t="shared" si="0"/>
        <v>2.7060000000000001E-2</v>
      </c>
      <c r="D11">
        <f t="shared" si="1"/>
        <v>0.52496399999999999</v>
      </c>
      <c r="F11">
        <v>100</v>
      </c>
      <c r="G11">
        <v>5</v>
      </c>
      <c r="H11">
        <f t="shared" si="2"/>
        <v>0.05</v>
      </c>
      <c r="I11">
        <f t="shared" si="3"/>
        <v>0.25</v>
      </c>
      <c r="K11" s="1">
        <f t="shared" si="4"/>
        <v>0.47622313149092127</v>
      </c>
    </row>
    <row r="12" spans="1:11">
      <c r="A12">
        <v>19.399999999999999</v>
      </c>
      <c r="B12">
        <v>0.21</v>
      </c>
      <c r="C12">
        <f t="shared" si="0"/>
        <v>2.7720000000000002E-2</v>
      </c>
      <c r="D12">
        <f t="shared" si="1"/>
        <v>0.53776800000000002</v>
      </c>
      <c r="F12">
        <v>90</v>
      </c>
      <c r="G12">
        <v>5</v>
      </c>
      <c r="H12">
        <f t="shared" si="2"/>
        <v>5.5555555555555552E-2</v>
      </c>
      <c r="I12">
        <f t="shared" si="3"/>
        <v>0.27777777777777779</v>
      </c>
      <c r="K12" s="1">
        <f t="shared" si="4"/>
        <v>0.51653831722560239</v>
      </c>
    </row>
    <row r="13" spans="1:11">
      <c r="A13">
        <v>19.3</v>
      </c>
      <c r="B13">
        <v>0.20499999999999999</v>
      </c>
      <c r="C13">
        <f t="shared" si="0"/>
        <v>2.7060000000000001E-2</v>
      </c>
      <c r="D13">
        <f t="shared" si="1"/>
        <v>0.522258</v>
      </c>
      <c r="F13">
        <v>80</v>
      </c>
      <c r="G13">
        <v>5</v>
      </c>
      <c r="H13">
        <f t="shared" si="2"/>
        <v>6.25E-2</v>
      </c>
      <c r="I13">
        <f t="shared" si="3"/>
        <v>0.3125</v>
      </c>
      <c r="K13" s="1">
        <f t="shared" si="4"/>
        <v>0.59836326107019899</v>
      </c>
    </row>
    <row r="14" spans="1:11">
      <c r="A14">
        <v>19.100000000000001</v>
      </c>
      <c r="B14">
        <v>0.224</v>
      </c>
      <c r="C14">
        <f t="shared" si="0"/>
        <v>2.9568000000000001E-2</v>
      </c>
      <c r="D14">
        <f t="shared" si="1"/>
        <v>0.56474880000000005</v>
      </c>
      <c r="F14">
        <v>70</v>
      </c>
      <c r="G14">
        <v>5</v>
      </c>
      <c r="H14">
        <f t="shared" si="2"/>
        <v>7.1428571428571425E-2</v>
      </c>
      <c r="I14">
        <f t="shared" si="3"/>
        <v>0.3571428571428571</v>
      </c>
      <c r="K14" s="1">
        <f t="shared" si="4"/>
        <v>0.63239241436698412</v>
      </c>
    </row>
    <row r="15" spans="1:11">
      <c r="A15">
        <v>18.899999999999999</v>
      </c>
      <c r="B15">
        <v>0.23200000000000001</v>
      </c>
      <c r="C15">
        <f t="shared" si="0"/>
        <v>3.0624000000000002E-2</v>
      </c>
      <c r="D15">
        <f t="shared" si="1"/>
        <v>0.57879360000000002</v>
      </c>
      <c r="F15">
        <v>60</v>
      </c>
      <c r="G15">
        <v>4.95</v>
      </c>
      <c r="H15">
        <f t="shared" si="2"/>
        <v>8.2500000000000004E-2</v>
      </c>
      <c r="I15">
        <f t="shared" si="3"/>
        <v>0.40837500000000004</v>
      </c>
      <c r="K15" s="1">
        <f t="shared" si="4"/>
        <v>0.70556239737274229</v>
      </c>
    </row>
    <row r="16" spans="1:11">
      <c r="A16">
        <v>18.7</v>
      </c>
      <c r="B16">
        <v>0.223</v>
      </c>
      <c r="C16">
        <f t="shared" si="0"/>
        <v>2.9436E-2</v>
      </c>
      <c r="D16">
        <f t="shared" si="1"/>
        <v>0.55045319999999998</v>
      </c>
      <c r="F16">
        <v>50</v>
      </c>
      <c r="G16">
        <v>5</v>
      </c>
      <c r="H16">
        <f t="shared" ref="H16:H20" si="5">G16/F16</f>
        <v>0.1</v>
      </c>
      <c r="I16">
        <f t="shared" ref="I16:I20" si="6">H16*G16</f>
        <v>0.5</v>
      </c>
      <c r="K16" s="1">
        <f t="shared" si="4"/>
        <v>0.90834243492453137</v>
      </c>
    </row>
    <row r="17" spans="1:11">
      <c r="A17">
        <v>14.7</v>
      </c>
      <c r="B17">
        <v>0.27100000000000002</v>
      </c>
      <c r="C17">
        <f t="shared" si="0"/>
        <v>3.5772000000000005E-2</v>
      </c>
      <c r="D17">
        <f t="shared" si="1"/>
        <v>0.5258484000000001</v>
      </c>
      <c r="F17">
        <v>40</v>
      </c>
      <c r="G17">
        <v>4.37</v>
      </c>
      <c r="H17">
        <f t="shared" si="5"/>
        <v>0.10925</v>
      </c>
      <c r="I17">
        <f t="shared" si="6"/>
        <v>0.47742250000000003</v>
      </c>
      <c r="K17" s="1">
        <f t="shared" si="4"/>
        <v>0.90790900951681119</v>
      </c>
    </row>
    <row r="18" spans="1:11">
      <c r="C18">
        <f t="shared" ref="C18:C20" si="7">B18*(5/0.66)</f>
        <v>0</v>
      </c>
      <c r="D18">
        <f t="shared" ref="D18:D19" si="8">A18*B18</f>
        <v>0</v>
      </c>
      <c r="F18">
        <v>30</v>
      </c>
      <c r="H18">
        <f t="shared" si="5"/>
        <v>0</v>
      </c>
      <c r="I18">
        <f t="shared" si="6"/>
        <v>0</v>
      </c>
      <c r="K18" t="e">
        <f t="shared" ref="K18:K20" si="9">(I18/D18)*100</f>
        <v>#DIV/0!</v>
      </c>
    </row>
    <row r="19" spans="1:11">
      <c r="C19">
        <f t="shared" si="7"/>
        <v>0</v>
      </c>
      <c r="D19">
        <f t="shared" si="8"/>
        <v>0</v>
      </c>
      <c r="F19">
        <v>20</v>
      </c>
      <c r="H19">
        <f t="shared" si="5"/>
        <v>0</v>
      </c>
      <c r="I19">
        <f t="shared" si="6"/>
        <v>0</v>
      </c>
      <c r="K19" t="e">
        <f t="shared" si="9"/>
        <v>#DIV/0!</v>
      </c>
    </row>
    <row r="20" spans="1:11">
      <c r="C20">
        <f t="shared" si="7"/>
        <v>0</v>
      </c>
      <c r="D20">
        <f t="shared" ref="D20" si="10">A20*B20</f>
        <v>0</v>
      </c>
      <c r="F20">
        <v>10</v>
      </c>
      <c r="H20">
        <f t="shared" si="5"/>
        <v>0</v>
      </c>
      <c r="I20">
        <f t="shared" si="6"/>
        <v>0</v>
      </c>
      <c r="K20" t="e">
        <f t="shared" si="9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k. lassen</dc:creator>
  <cp:lastModifiedBy>simon k. lassen</cp:lastModifiedBy>
  <dcterms:created xsi:type="dcterms:W3CDTF">2023-06-19T11:16:53Z</dcterms:created>
  <dcterms:modified xsi:type="dcterms:W3CDTF">2023-06-20T19:42:03Z</dcterms:modified>
</cp:coreProperties>
</file>