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B8EE87A-3BAD-4395-AED8-24F2ACD3EB1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Прогнозирование(13)" sheetId="1" r:id="rId1"/>
    <sheet name="Полиномиальная" sheetId="2" r:id="rId2"/>
    <sheet name="Экспоненциональная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C21" i="1"/>
  <c r="C20" i="1"/>
  <c r="C19" i="1"/>
  <c r="C17" i="1"/>
  <c r="D17" i="1"/>
  <c r="B17" i="1"/>
  <c r="D10" i="1"/>
  <c r="D11" i="1"/>
  <c r="D12" i="1"/>
  <c r="D13" i="1"/>
  <c r="D14" i="1"/>
  <c r="D15" i="1"/>
  <c r="D16" i="1"/>
  <c r="C10" i="1"/>
  <c r="C11" i="1"/>
  <c r="C12" i="1"/>
  <c r="C13" i="1"/>
  <c r="C14" i="1"/>
  <c r="C15" i="1"/>
  <c r="C16" i="1"/>
  <c r="D9" i="1"/>
  <c r="C9" i="1"/>
</calcChain>
</file>

<file path=xl/sharedStrings.xml><?xml version="1.0" encoding="utf-8"?>
<sst xmlns="http://schemas.openxmlformats.org/spreadsheetml/2006/main" count="17" uniqueCount="17">
  <si>
    <t>Месяц</t>
  </si>
  <si>
    <t>Кол-во заказов</t>
  </si>
  <si>
    <t>Прогнозирование объема продаж предприятия</t>
  </si>
  <si>
    <t>Метод трендов на диаграммах</t>
  </si>
  <si>
    <t>Кол-во заказов литературы Х</t>
  </si>
  <si>
    <r>
      <t>y = 0,0119x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+ 6,8214x + 4,75</t>
    </r>
  </si>
  <si>
    <t>R² = 0,9994</t>
  </si>
  <si>
    <r>
      <t>y = 11,617e</t>
    </r>
    <r>
      <rPr>
        <vertAlign val="superscript"/>
        <sz val="11"/>
        <color theme="1"/>
        <rFont val="Calibri"/>
        <family val="2"/>
        <scheme val="minor"/>
      </rPr>
      <t>0,2228x</t>
    </r>
  </si>
  <si>
    <t>R² = 0,9548</t>
  </si>
  <si>
    <t>Теоретические данные</t>
  </si>
  <si>
    <t>полиномиальная аппроксимация 2 степени</t>
  </si>
  <si>
    <t>экспонециональная аппроксимация</t>
  </si>
  <si>
    <t>Контрольные суммы</t>
  </si>
  <si>
    <t>Прогноз на 9</t>
  </si>
  <si>
    <t>ПРЕДСКАЗ</t>
  </si>
  <si>
    <t>РОСТ</t>
  </si>
  <si>
    <t>ТЕНДЕНЦИЯ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</si>
</sst>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'Прогнозирование(13)'!$B$8</c:f>
              <c:strCache>
                <c:ptCount val="1"/>
                <c:pt idx="0">
                  <c:v>Кол-во заказов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'Прогнозирование(13)'!$B$9:$B$16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B-48DF-B8E6-DE3FBC38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84607"/>
        <c:axId val="1055944623"/>
      </c:scatterChart>
      <c:valAx>
        <c:axId val="7928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44623"/>
        <c:crosses val="autoZero"/>
        <c:crossBetween val="midCat"/>
      </c:valAx>
      <c:valAx>
        <c:axId val="10559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заказов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8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'Прогнозирование(13)'!$B$8</c:f>
              <c:strCache>
                <c:ptCount val="1"/>
                <c:pt idx="0">
                  <c:v>Кол-во заказов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'Прогнозирование(13)'!$B$9:$B$16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E-40AF-9B29-65166266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84607"/>
        <c:axId val="1055944623"/>
      </c:scatterChart>
      <c:valAx>
        <c:axId val="7928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44623"/>
        <c:crosses val="autoZero"/>
        <c:crossBetween val="midCat"/>
      </c:valAx>
      <c:valAx>
        <c:axId val="10559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заказов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8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'Прогнозирование(13)'!$B$8</c:f>
              <c:strCache>
                <c:ptCount val="1"/>
                <c:pt idx="0">
                  <c:v>Кол-во заказов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layout>
                <c:manualLayout>
                  <c:x val="1.097747156605424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'Прогнозирование(13)'!$B$9:$B$16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F-4967-9FA6-C3CD3611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84607"/>
        <c:axId val="1055944623"/>
      </c:scatterChart>
      <c:valAx>
        <c:axId val="7928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944623"/>
        <c:crosses val="autoZero"/>
        <c:crossBetween val="midCat"/>
      </c:valAx>
      <c:valAx>
        <c:axId val="10559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заказов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8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7</xdr:row>
      <xdr:rowOff>358140</xdr:rowOff>
    </xdr:from>
    <xdr:to>
      <xdr:col>19</xdr:col>
      <xdr:colOff>281940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DD419-D903-4C13-89F4-781C545A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45DC9C-1658-4DBD-B1DF-FD1E11938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B3B993-0581-40A4-A49F-C4251DC17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19" sqref="D19"/>
    </sheetView>
  </sheetViews>
  <sheetFormatPr defaultRowHeight="14.4" x14ac:dyDescent="0.3"/>
  <cols>
    <col min="1" max="1" width="11.109375" customWidth="1"/>
    <col min="2" max="2" width="11.44140625" customWidth="1"/>
    <col min="3" max="3" width="26.5546875" customWidth="1"/>
    <col min="4" max="4" width="22.44140625" customWidth="1"/>
    <col min="6" max="6" width="20.77734375" customWidth="1"/>
    <col min="7" max="7" width="26.6640625" customWidth="1"/>
    <col min="8" max="8" width="30.21875" customWidth="1"/>
  </cols>
  <sheetData>
    <row r="1" spans="1:7" x14ac:dyDescent="0.3">
      <c r="B1" s="5" t="s">
        <v>2</v>
      </c>
      <c r="C1" s="5"/>
      <c r="D1" s="5"/>
      <c r="E1" s="5"/>
      <c r="F1" s="5"/>
      <c r="G1" s="5"/>
    </row>
    <row r="3" spans="1:7" x14ac:dyDescent="0.3">
      <c r="A3" s="5"/>
      <c r="B3" s="5"/>
      <c r="C3" s="5" t="s">
        <v>3</v>
      </c>
      <c r="D3" s="5"/>
      <c r="E3" s="2"/>
      <c r="F3" s="2"/>
      <c r="G3" s="2"/>
    </row>
    <row r="4" spans="1:7" ht="16.2" x14ac:dyDescent="0.3">
      <c r="A4" s="5"/>
      <c r="B4" s="5"/>
      <c r="C4" t="s">
        <v>5</v>
      </c>
      <c r="D4" t="s">
        <v>7</v>
      </c>
    </row>
    <row r="5" spans="1:7" x14ac:dyDescent="0.3">
      <c r="A5" s="5"/>
      <c r="B5" s="5"/>
      <c r="C5" t="s">
        <v>6</v>
      </c>
      <c r="D5" t="s">
        <v>8</v>
      </c>
    </row>
    <row r="6" spans="1:7" x14ac:dyDescent="0.3">
      <c r="A6" s="5"/>
      <c r="B6" s="5"/>
      <c r="C6" s="5" t="s">
        <v>4</v>
      </c>
      <c r="D6" s="5"/>
      <c r="E6" s="2"/>
      <c r="F6" s="2"/>
      <c r="G6" s="2"/>
    </row>
    <row r="7" spans="1:7" x14ac:dyDescent="0.3">
      <c r="C7" s="5" t="s">
        <v>9</v>
      </c>
      <c r="D7" s="5"/>
    </row>
    <row r="8" spans="1:7" ht="28.8" x14ac:dyDescent="0.3">
      <c r="A8" t="s">
        <v>0</v>
      </c>
      <c r="B8" s="1" t="s">
        <v>1</v>
      </c>
      <c r="C8" s="3" t="s">
        <v>10</v>
      </c>
      <c r="D8" s="3" t="s">
        <v>11</v>
      </c>
    </row>
    <row r="9" spans="1:7" x14ac:dyDescent="0.3">
      <c r="A9">
        <v>1</v>
      </c>
      <c r="B9">
        <v>12</v>
      </c>
      <c r="C9">
        <f xml:space="preserve"> 0.0119*A9^2 + 6.8214*A9 + 4.75</f>
        <v>11.583299999999999</v>
      </c>
      <c r="D9">
        <f xml:space="preserve"> 11.617*EXP(0.2228*A9)</f>
        <v>14.516262062333862</v>
      </c>
    </row>
    <row r="10" spans="1:7" x14ac:dyDescent="0.3">
      <c r="A10">
        <v>2</v>
      </c>
      <c r="B10">
        <v>18</v>
      </c>
      <c r="C10">
        <f t="shared" ref="C10:C16" si="0" xml:space="preserve"> 0.0119*A10^2 + 6.8214*A10 + 4.75</f>
        <v>18.440399999999997</v>
      </c>
      <c r="D10">
        <f t="shared" ref="D10:D16" si="1" xml:space="preserve"> 11.617*EXP(0.2228*A10)</f>
        <v>18.139094797482425</v>
      </c>
    </row>
    <row r="11" spans="1:7" x14ac:dyDescent="0.3">
      <c r="A11">
        <v>3</v>
      </c>
      <c r="B11">
        <v>25</v>
      </c>
      <c r="C11">
        <f t="shared" si="0"/>
        <v>25.321299999999997</v>
      </c>
      <c r="D11">
        <f t="shared" si="1"/>
        <v>22.66608019744957</v>
      </c>
    </row>
    <row r="12" spans="1:7" x14ac:dyDescent="0.3">
      <c r="A12">
        <v>4</v>
      </c>
      <c r="B12">
        <v>32</v>
      </c>
      <c r="C12">
        <f t="shared" si="0"/>
        <v>32.225999999999999</v>
      </c>
      <c r="D12">
        <f t="shared" si="1"/>
        <v>28.322868216583799</v>
      </c>
    </row>
    <row r="13" spans="1:7" x14ac:dyDescent="0.3">
      <c r="A13">
        <v>5</v>
      </c>
      <c r="B13">
        <v>40</v>
      </c>
      <c r="C13">
        <f t="shared" si="0"/>
        <v>39.154499999999999</v>
      </c>
      <c r="D13">
        <f t="shared" si="1"/>
        <v>35.391424411541436</v>
      </c>
    </row>
    <row r="14" spans="1:7" x14ac:dyDescent="0.3">
      <c r="A14">
        <v>6</v>
      </c>
      <c r="B14">
        <v>46</v>
      </c>
      <c r="C14">
        <f t="shared" si="0"/>
        <v>46.1068</v>
      </c>
      <c r="D14">
        <f t="shared" si="1"/>
        <v>44.224084661893386</v>
      </c>
    </row>
    <row r="15" spans="1:7" x14ac:dyDescent="0.3">
      <c r="A15">
        <v>7</v>
      </c>
      <c r="B15">
        <v>53</v>
      </c>
      <c r="C15">
        <f t="shared" si="0"/>
        <v>53.082900000000002</v>
      </c>
      <c r="D15">
        <f t="shared" si="1"/>
        <v>55.261117536273041</v>
      </c>
    </row>
    <row r="16" spans="1:7" x14ac:dyDescent="0.3">
      <c r="A16">
        <v>8</v>
      </c>
      <c r="B16">
        <v>60</v>
      </c>
      <c r="C16">
        <f t="shared" si="0"/>
        <v>60.082799999999999</v>
      </c>
      <c r="D16">
        <f t="shared" si="1"/>
        <v>69.05266970938905</v>
      </c>
    </row>
    <row r="17" spans="1:4" ht="29.4" customHeight="1" x14ac:dyDescent="0.3">
      <c r="A17" s="4" t="s">
        <v>12</v>
      </c>
      <c r="B17">
        <f>SUM(B9:B16)</f>
        <v>286</v>
      </c>
      <c r="C17">
        <f t="shared" ref="C17:D17" si="2">SUM(C9:C16)</f>
        <v>285.99799999999999</v>
      </c>
      <c r="D17">
        <f t="shared" si="2"/>
        <v>287.5736015929466</v>
      </c>
    </row>
    <row r="18" spans="1:4" x14ac:dyDescent="0.3">
      <c r="A18" s="6" t="s">
        <v>13</v>
      </c>
      <c r="B18" s="6"/>
    </row>
    <row r="19" spans="1:4" x14ac:dyDescent="0.3">
      <c r="A19">
        <v>9</v>
      </c>
      <c r="B19" t="s">
        <v>14</v>
      </c>
      <c r="C19">
        <f>FORECAST($A$19,B9:B16,A9:A16)</f>
        <v>66.928571428571431</v>
      </c>
      <c r="D19">
        <f>FORECAST($A$19,C9:C16,B9:B16)</f>
        <v>9.0167572986369287</v>
      </c>
    </row>
    <row r="20" spans="1:4" x14ac:dyDescent="0.3">
      <c r="A20">
        <v>9</v>
      </c>
      <c r="B20" t="s">
        <v>15</v>
      </c>
      <c r="C20">
        <f>GROWTH(B9:B16,A9:A16,$A$19)</f>
        <v>86.315711163859334</v>
      </c>
      <c r="D20">
        <f>GROWTH(C9:C16,B9:B16,$A$19)</f>
        <v>13.360034091168348</v>
      </c>
    </row>
    <row r="21" spans="1:4" x14ac:dyDescent="0.3">
      <c r="A21">
        <v>9</v>
      </c>
      <c r="B21" t="s">
        <v>16</v>
      </c>
      <c r="C21">
        <f>TREND(B9:B16,A9:A16,$A$19)</f>
        <v>66.928571428571431</v>
      </c>
      <c r="D21">
        <f>TREND(C9:C16,B9:B16,$A$19)</f>
        <v>9.0167572986369287</v>
      </c>
    </row>
  </sheetData>
  <mergeCells count="6">
    <mergeCell ref="C7:D7"/>
    <mergeCell ref="A18:B18"/>
    <mergeCell ref="B1:G1"/>
    <mergeCell ref="A3:B6"/>
    <mergeCell ref="C3:D3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783B-A6A0-4937-984D-DD9A31AEC567}">
  <dimension ref="A1"/>
  <sheetViews>
    <sheetView workbookViewId="0">
      <selection activeCell="C30" sqref="C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4AFE-B3D7-49FD-B7F0-F972CEB38915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Прогнозирование(13)</vt:lpstr>
      <vt:lpstr>Полиномиальная</vt:lpstr>
      <vt:lpstr>Экспоненциональная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2022-06-27T12:47:27Z</dcterms:modified>
</cp:coreProperties>
</file>