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42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E5" i="1"/>
  <c r="E6" i="1"/>
  <c r="E7" i="1"/>
  <c r="E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3" i="1"/>
  <c r="F3" i="1"/>
</calcChain>
</file>

<file path=xl/sharedStrings.xml><?xml version="1.0" encoding="utf-8"?>
<sst xmlns="http://schemas.openxmlformats.org/spreadsheetml/2006/main" count="146" uniqueCount="67">
  <si>
    <t>year</t>
  </si>
  <si>
    <t>Prev</t>
  </si>
  <si>
    <t>Year</t>
  </si>
  <si>
    <t>This is the output from the screen (with a bit of cutting).</t>
  </si>
  <si>
    <t>initial_adult_population_size 5000</t>
  </si>
  <si>
    <t>initial_prop_13_17      0.2</t>
  </si>
  <si>
    <t>initial_prop_18_22      0.16</t>
  </si>
  <si>
    <t>initial_prop_23_30      0.17</t>
  </si>
  <si>
    <t>initial_prop_31_40      0.16</t>
  </si>
  <si>
    <t>initial_prop_41_50      0.15</t>
  </si>
  <si>
    <t>initial_prop_51_60      0.10</t>
  </si>
  <si>
    <t>initial_prop_61_and_older       0.06</t>
  </si>
  <si>
    <t>initial_low_risk_male   0.5</t>
  </si>
  <si>
    <t>initial_low_risk_female 0.6</t>
  </si>
  <si>
    <t>initial_med_risk_male   0.4</t>
  </si>
  <si>
    <t>initial_med_risk_female 0.3</t>
  </si>
  <si>
    <t>initial_high_risk_male  0.1</t>
  </si>
  <si>
    <t>initial_high_risk_female        0.1</t>
  </si>
  <si>
    <t>initial_prop_HIV_pos_low_risk_male      0.002</t>
  </si>
  <si>
    <t>initial_prop_HIV_pos_low_risk_female    0.004</t>
  </si>
  <si>
    <t>initial_prop_HIV_pos_med_risk_male      0.005</t>
  </si>
  <si>
    <t>initial_prop_HIV_pos_med_risk_female    0.010</t>
  </si>
  <si>
    <t>initial_prop_HIV_pos_high_risk_male     0.03</t>
  </si>
  <si>
    <t>initial_prop_HIV_pos_high_risk_female   0.03</t>
  </si>
  <si>
    <t>p_child_circ    0.13</t>
  </si>
  <si>
    <t>eff_circ        0.6</t>
  </si>
  <si>
    <t>t0_pmtct        1990.0</t>
  </si>
  <si>
    <t>t50_pmtct       2000.0</t>
  </si>
  <si>
    <t>average_log_viral_load  4.0</t>
  </si>
  <si>
    <t>average_annual_hazard 0.009</t>
  </si>
  <si>
    <t>RRacute_trans   9.0</t>
  </si>
  <si>
    <t>total_fertility_rate    4.5</t>
  </si>
  <si>
    <t>shape_fertility_param   15.0</t>
  </si>
  <si>
    <t>scale_fertility_param   1.6</t>
  </si>
  <si>
    <t>sex_ratio       0.5</t>
  </si>
  <si>
    <t>assortativity   0.6</t>
  </si>
  <si>
    <t>prop_compromise_from_males 0.5</t>
  </si>
  <si>
    <t>c_f     1.2     1.2     1.2     1.5     1.1     1       1</t>
  </si>
  <si>
    <t xml:space="preserve">c_m     1.6     1.6     1.6     1.7     1.6     1       1       </t>
  </si>
  <si>
    <t>relative_number_partnerships_per_risk   0.3     1       3</t>
  </si>
  <si>
    <t>p_age_m_1j      0.94    0.01    0.01    0.01    0.01    0.01    0.01</t>
  </si>
  <si>
    <t>p_age_m_2j      0.75    0.2     0.01    0.01    0.01    0.01    0.01</t>
  </si>
  <si>
    <t>p_age_m_3j      0.26    0.5     0.2     0.01    0.01    0.01    0.01</t>
  </si>
  <si>
    <t>p_age_m_4j      0.12    0.15    0.5     0.2     0.01    0.01    0.01</t>
  </si>
  <si>
    <t>p_age_m_5j      0.03    0.10    0.15    0.5     0.2     0.01    0.01</t>
  </si>
  <si>
    <t>p_age_m_6j      0.01    0.02    0.10    0.15    0.5     0.2     0.01</t>
  </si>
  <si>
    <t>p_age_m_7j      0.01    0.01    0.02    0.10    0.15    0.5     0.2</t>
  </si>
  <si>
    <t>p_age_f_1j      0.2     0.5     0.15    0.11    0.02    0.01    0.01</t>
  </si>
  <si>
    <t>p_age_f_2j      0.01    0.2     0.5     0.15    0.11    0.02    0.01</t>
  </si>
  <si>
    <t>p_age_f_3j      0.01    0.01    0.2     0.5     0.15    0.1     0.03</t>
  </si>
  <si>
    <t>p_age_f_4j      0.01    0.01    0.01    0.2     0.5     0.15    0.12</t>
  </si>
  <si>
    <t>p_age_f_5j      0.01    0.01    0.01    0.01    0.2     0.5     0.26</t>
  </si>
  <si>
    <t>p_age_f_6j      0.01    0.01    0.01    0.01    0.01    0.2     0.75</t>
  </si>
  <si>
    <t>p_age_f_7j      0.01    0.01    0.01    0.01    0.01    0.01    0.94</t>
  </si>
  <si>
    <t>start_time_hiv 1980.0</t>
  </si>
  <si>
    <t>start_time_simul 1960</t>
  </si>
  <si>
    <t>end_time_simul 2020</t>
  </si>
  <si>
    <t xml:space="preserve">param_times.txt </t>
  </si>
  <si>
    <t>param_partnerships.txt</t>
  </si>
  <si>
    <t>param_demographics.txt</t>
  </si>
  <si>
    <t>param_HIV.txt</t>
  </si>
  <si>
    <t>init_param.txt</t>
  </si>
  <si>
    <t>Incidence</t>
  </si>
  <si>
    <t>Number of new infections</t>
  </si>
  <si>
    <t>Population size</t>
  </si>
  <si>
    <t>Number positive and alive</t>
  </si>
  <si>
    <t>Number positive and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</si>
</sst>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0" fontId="0" fillId="0" borderId="0" xfId="1" applyNumberFormat="1" applyFont="1"/>
    <xf numFmtId="0" fontId="5" fillId="0" borderId="0" xfId="0" applyFont="1"/>
    <xf numFmtId="10" fontId="2" fillId="0" borderId="0" xfId="1" applyNumberFormat="1" applyFont="1" applyAlignment="1">
      <alignment horizontal="right" vertical="center" wrapText="1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Sheet1!$B$3:$B$42</c:f>
              <c:numCache>
                <c:formatCode>General</c:formatCode>
                <c:ptCount val="4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  <c:pt idx="37">
                  <c:v>2017.0</c:v>
                </c:pt>
                <c:pt idx="38">
                  <c:v>2018.0</c:v>
                </c:pt>
                <c:pt idx="39">
                  <c:v>2019.0</c:v>
                </c:pt>
              </c:numCache>
            </c:numRef>
          </c:cat>
          <c:val>
            <c:numRef>
              <c:f>Sheet1!$D$3:$D$42</c:f>
              <c:numCache>
                <c:formatCode>0.00%</c:formatCode>
                <c:ptCount val="40"/>
                <c:pt idx="0">
                  <c:v>0.0075</c:v>
                </c:pt>
                <c:pt idx="1">
                  <c:v>0.0118</c:v>
                </c:pt>
                <c:pt idx="2">
                  <c:v>0.0162</c:v>
                </c:pt>
                <c:pt idx="3">
                  <c:v>0.0211</c:v>
                </c:pt>
                <c:pt idx="4">
                  <c:v>0.0263</c:v>
                </c:pt>
                <c:pt idx="5">
                  <c:v>0.0318</c:v>
                </c:pt>
                <c:pt idx="6">
                  <c:v>0.0402</c:v>
                </c:pt>
                <c:pt idx="7">
                  <c:v>0.0492</c:v>
                </c:pt>
                <c:pt idx="8">
                  <c:v>0.0592</c:v>
                </c:pt>
                <c:pt idx="9">
                  <c:v>0.0705</c:v>
                </c:pt>
                <c:pt idx="10">
                  <c:v>0.0828</c:v>
                </c:pt>
                <c:pt idx="11">
                  <c:v>0.0969</c:v>
                </c:pt>
                <c:pt idx="12">
                  <c:v>0.1102</c:v>
                </c:pt>
                <c:pt idx="13">
                  <c:v>0.1231</c:v>
                </c:pt>
                <c:pt idx="14">
                  <c:v>0.1373</c:v>
                </c:pt>
                <c:pt idx="15">
                  <c:v>0.1502</c:v>
                </c:pt>
                <c:pt idx="16">
                  <c:v>0.1641</c:v>
                </c:pt>
                <c:pt idx="17">
                  <c:v>0.1772</c:v>
                </c:pt>
                <c:pt idx="18">
                  <c:v>0.1909</c:v>
                </c:pt>
                <c:pt idx="19">
                  <c:v>0.2015</c:v>
                </c:pt>
                <c:pt idx="20">
                  <c:v>0.212</c:v>
                </c:pt>
                <c:pt idx="21">
                  <c:v>0.2226</c:v>
                </c:pt>
                <c:pt idx="22">
                  <c:v>0.2318</c:v>
                </c:pt>
                <c:pt idx="23">
                  <c:v>0.241</c:v>
                </c:pt>
                <c:pt idx="24">
                  <c:v>0.2462</c:v>
                </c:pt>
                <c:pt idx="25">
                  <c:v>0.2534</c:v>
                </c:pt>
                <c:pt idx="26">
                  <c:v>0.2566</c:v>
                </c:pt>
                <c:pt idx="27">
                  <c:v>0.2581</c:v>
                </c:pt>
                <c:pt idx="28">
                  <c:v>0.2606</c:v>
                </c:pt>
                <c:pt idx="29">
                  <c:v>0.2609</c:v>
                </c:pt>
                <c:pt idx="30">
                  <c:v>0.261</c:v>
                </c:pt>
                <c:pt idx="31">
                  <c:v>0.2602</c:v>
                </c:pt>
                <c:pt idx="32">
                  <c:v>0.2601</c:v>
                </c:pt>
                <c:pt idx="33">
                  <c:v>0.2589</c:v>
                </c:pt>
                <c:pt idx="34">
                  <c:v>0.2554</c:v>
                </c:pt>
                <c:pt idx="35">
                  <c:v>0.2527</c:v>
                </c:pt>
                <c:pt idx="36">
                  <c:v>0.249</c:v>
                </c:pt>
                <c:pt idx="37">
                  <c:v>0.2452</c:v>
                </c:pt>
                <c:pt idx="38">
                  <c:v>0.2403</c:v>
                </c:pt>
                <c:pt idx="39">
                  <c:v>0.2347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45960"/>
        <c:axId val="-2138443560"/>
      </c:lineChart>
      <c:catAx>
        <c:axId val="-213844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43560"/>
        <c:crosses val="autoZero"/>
        <c:auto val="1"/>
        <c:lblAlgn val="ctr"/>
        <c:lblOffset val="100"/>
        <c:tickLblSkip val="5"/>
        <c:noMultiLvlLbl val="0"/>
      </c:catAx>
      <c:valAx>
        <c:axId val="-2138443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HIV peevalence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38445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Sheet1!$B$3:$B$42</c:f>
              <c:numCache>
                <c:formatCode>General</c:formatCode>
                <c:ptCount val="4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  <c:pt idx="37">
                  <c:v>2017.0</c:v>
                </c:pt>
                <c:pt idx="38">
                  <c:v>2018.0</c:v>
                </c:pt>
                <c:pt idx="39">
                  <c:v>2019.0</c:v>
                </c:pt>
              </c:numCache>
            </c:numRef>
          </c:cat>
          <c:val>
            <c:numRef>
              <c:f>Sheet1!$F$3:$F$42</c:f>
              <c:numCache>
                <c:formatCode>0.00%</c:formatCode>
                <c:ptCount val="40"/>
                <c:pt idx="0">
                  <c:v>0.00745425796250282</c:v>
                </c:pt>
                <c:pt idx="1">
                  <c:v>0.00528429507503699</c:v>
                </c:pt>
                <c:pt idx="2">
                  <c:v>0.00481754817548175</c:v>
                </c:pt>
                <c:pt idx="3">
                  <c:v>0.00557047647468417</c:v>
                </c:pt>
                <c:pt idx="4">
                  <c:v>0.00626385275127686</c:v>
                </c:pt>
                <c:pt idx="5">
                  <c:v>0.00662066393136889</c:v>
                </c:pt>
                <c:pt idx="6">
                  <c:v>0.0100307247424544</c:v>
                </c:pt>
                <c:pt idx="7">
                  <c:v>0.0109543423012882</c:v>
                </c:pt>
                <c:pt idx="8">
                  <c:v>0.0121691770913114</c:v>
                </c:pt>
                <c:pt idx="9">
                  <c:v>0.0142125268550653</c:v>
                </c:pt>
                <c:pt idx="10">
                  <c:v>0.0160019298809907</c:v>
                </c:pt>
                <c:pt idx="11">
                  <c:v>0.0179225434426868</c:v>
                </c:pt>
                <c:pt idx="12">
                  <c:v>0.018447115748091</c:v>
                </c:pt>
                <c:pt idx="13">
                  <c:v>0.0182940268900154</c:v>
                </c:pt>
                <c:pt idx="14">
                  <c:v>0.0200470856816723</c:v>
                </c:pt>
                <c:pt idx="15">
                  <c:v>0.0183403695757492</c:v>
                </c:pt>
                <c:pt idx="16">
                  <c:v>0.0206817569388305</c:v>
                </c:pt>
                <c:pt idx="17">
                  <c:v>0.0208306039565046</c:v>
                </c:pt>
                <c:pt idx="18">
                  <c:v>0.0217170434340869</c:v>
                </c:pt>
                <c:pt idx="19">
                  <c:v>0.0194276551128654</c:v>
                </c:pt>
                <c:pt idx="20">
                  <c:v>0.0198671533720304</c:v>
                </c:pt>
                <c:pt idx="21">
                  <c:v>0.0193304221251819</c:v>
                </c:pt>
                <c:pt idx="22">
                  <c:v>0.0201266395296246</c:v>
                </c:pt>
                <c:pt idx="23">
                  <c:v>0.0189508376819555</c:v>
                </c:pt>
                <c:pt idx="24">
                  <c:v>0.0169798264757545</c:v>
                </c:pt>
                <c:pt idx="25">
                  <c:v>0.0188123417230865</c:v>
                </c:pt>
                <c:pt idx="26">
                  <c:v>0.0153838419385652</c:v>
                </c:pt>
                <c:pt idx="27">
                  <c:v>0.0136359209116587</c:v>
                </c:pt>
                <c:pt idx="28">
                  <c:v>0.0145057645057645</c:v>
                </c:pt>
                <c:pt idx="29">
                  <c:v>0.0128798643259843</c:v>
                </c:pt>
                <c:pt idx="30">
                  <c:v>0.0115978231778035</c:v>
                </c:pt>
                <c:pt idx="31">
                  <c:v>0.0112340056386901</c:v>
                </c:pt>
                <c:pt idx="32">
                  <c:v>0.0117562784426091</c:v>
                </c:pt>
                <c:pt idx="33">
                  <c:v>0.0105263157894737</c:v>
                </c:pt>
                <c:pt idx="34">
                  <c:v>0.00910681619343036</c:v>
                </c:pt>
                <c:pt idx="35">
                  <c:v>0.00904068307383224</c:v>
                </c:pt>
                <c:pt idx="36">
                  <c:v>0.00827503197171443</c:v>
                </c:pt>
                <c:pt idx="37">
                  <c:v>0.00793650793650793</c:v>
                </c:pt>
                <c:pt idx="38">
                  <c:v>0.00674524282874183</c:v>
                </c:pt>
                <c:pt idx="39">
                  <c:v>0.00651005786718104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73496"/>
        <c:axId val="-2138470424"/>
      </c:lineChart>
      <c:catAx>
        <c:axId val="-213847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70424"/>
        <c:crosses val="autoZero"/>
        <c:auto val="1"/>
        <c:lblAlgn val="ctr"/>
        <c:lblOffset val="100"/>
        <c:tickLblSkip val="5"/>
        <c:noMultiLvlLbl val="0"/>
      </c:catAx>
      <c:valAx>
        <c:axId val="-2138470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HIV incience (%)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-2138473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165100</xdr:rowOff>
    </xdr:from>
    <xdr:to>
      <xdr:col>15</xdr:col>
      <xdr:colOff>495300</xdr:colOff>
      <xdr:row>24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23</xdr:row>
      <xdr:rowOff>63500</xdr:rowOff>
    </xdr:from>
    <xdr:to>
      <xdr:col>10</xdr:col>
      <xdr:colOff>381000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C3" sqref="C3"/>
    </sheetView>
  </sheetViews>
  <sheetFormatPr baseColWidth="10" defaultRowHeight="15" x14ac:dyDescent="0"/>
  <cols>
    <col min="5" max="5" width="22.33203125" bestFit="1" customWidth="1"/>
    <col min="6" max="6" width="16.33203125" bestFit="1" customWidth="1"/>
    <col min="7" max="7" width="18" customWidth="1"/>
    <col min="8" max="8" width="15.33203125" customWidth="1"/>
    <col min="9" max="9" width="25.5" customWidth="1"/>
  </cols>
  <sheetData>
    <row r="1" spans="1:9">
      <c r="A1" t="s">
        <v>3</v>
      </c>
    </row>
    <row r="2" spans="1:9" ht="24">
      <c r="B2" t="s">
        <v>2</v>
      </c>
      <c r="D2" t="s">
        <v>1</v>
      </c>
      <c r="E2" t="s">
        <v>63</v>
      </c>
      <c r="F2" t="s">
        <v>62</v>
      </c>
      <c r="G2" s="1" t="s">
        <v>64</v>
      </c>
      <c r="H2" s="1" t="s">
        <v>65</v>
      </c>
      <c r="I2" s="1" t="s">
        <v>66</v>
      </c>
    </row>
    <row r="3" spans="1:9">
      <c r="A3" s="1" t="s">
        <v>0</v>
      </c>
      <c r="B3" s="2">
        <v>1980</v>
      </c>
      <c r="C3" s="1" t="s">
        <v>1</v>
      </c>
      <c r="D3" s="5">
        <v>7.4999999999999997E-3</v>
      </c>
      <c r="E3">
        <f>H3</f>
        <v>66</v>
      </c>
      <c r="F3" s="3">
        <f>E3/G3</f>
        <v>7.4542579625028237E-3</v>
      </c>
      <c r="G3" s="2">
        <v>8854</v>
      </c>
      <c r="H3" s="2">
        <v>66</v>
      </c>
      <c r="I3" s="2">
        <v>0</v>
      </c>
    </row>
    <row r="4" spans="1:9">
      <c r="A4" s="1" t="s">
        <v>0</v>
      </c>
      <c r="B4" s="2">
        <v>1981</v>
      </c>
      <c r="C4" s="1" t="s">
        <v>1</v>
      </c>
      <c r="D4" s="5">
        <v>1.18E-2</v>
      </c>
      <c r="E4">
        <f t="shared" ref="E4:E42" si="0">(H4-H3+(I4-I3))</f>
        <v>50</v>
      </c>
      <c r="F4" s="3">
        <f t="shared" ref="F4:F42" si="1">E4/G4</f>
        <v>5.2842950750369901E-3</v>
      </c>
      <c r="G4" s="2">
        <v>9462</v>
      </c>
      <c r="H4" s="2">
        <v>112</v>
      </c>
      <c r="I4" s="2">
        <v>4</v>
      </c>
    </row>
    <row r="5" spans="1:9">
      <c r="A5" s="1" t="s">
        <v>0</v>
      </c>
      <c r="B5" s="2">
        <v>1982</v>
      </c>
      <c r="C5" s="1" t="s">
        <v>1</v>
      </c>
      <c r="D5" s="5">
        <v>1.6199999999999999E-2</v>
      </c>
      <c r="E5">
        <f t="shared" si="0"/>
        <v>47</v>
      </c>
      <c r="F5" s="3">
        <f t="shared" si="1"/>
        <v>4.8175481754817546E-3</v>
      </c>
      <c r="G5" s="2">
        <v>9756</v>
      </c>
      <c r="H5" s="2">
        <v>158</v>
      </c>
      <c r="I5" s="2">
        <v>5</v>
      </c>
    </row>
    <row r="6" spans="1:9">
      <c r="A6" s="1" t="s">
        <v>0</v>
      </c>
      <c r="B6" s="2">
        <v>1983</v>
      </c>
      <c r="C6" s="1" t="s">
        <v>1</v>
      </c>
      <c r="D6" s="5">
        <v>2.1100000000000001E-2</v>
      </c>
      <c r="E6">
        <f t="shared" si="0"/>
        <v>56</v>
      </c>
      <c r="F6" s="3">
        <f t="shared" si="1"/>
        <v>5.5704764746841735E-3</v>
      </c>
      <c r="G6" s="2">
        <v>10053</v>
      </c>
      <c r="H6" s="2">
        <v>212</v>
      </c>
      <c r="I6" s="2">
        <v>7</v>
      </c>
    </row>
    <row r="7" spans="1:9">
      <c r="A7" s="1" t="s">
        <v>0</v>
      </c>
      <c r="B7" s="2">
        <v>1984</v>
      </c>
      <c r="C7" s="1" t="s">
        <v>1</v>
      </c>
      <c r="D7" s="5">
        <v>2.63E-2</v>
      </c>
      <c r="E7">
        <f t="shared" si="0"/>
        <v>65</v>
      </c>
      <c r="F7" s="3">
        <f t="shared" si="1"/>
        <v>6.2638527512768622E-3</v>
      </c>
      <c r="G7" s="2">
        <v>10377</v>
      </c>
      <c r="H7" s="2">
        <v>273</v>
      </c>
      <c r="I7" s="2">
        <v>11</v>
      </c>
    </row>
    <row r="8" spans="1:9">
      <c r="A8" s="1" t="s">
        <v>0</v>
      </c>
      <c r="B8" s="2">
        <v>1985</v>
      </c>
      <c r="C8" s="1" t="s">
        <v>1</v>
      </c>
      <c r="D8" s="5">
        <v>3.1800000000000002E-2</v>
      </c>
      <c r="E8">
        <f>(H8-H7+(I8-I7))</f>
        <v>71</v>
      </c>
      <c r="F8" s="3">
        <f t="shared" si="1"/>
        <v>6.6206639313688923E-3</v>
      </c>
      <c r="G8" s="2">
        <v>10724</v>
      </c>
      <c r="H8" s="2">
        <v>341</v>
      </c>
      <c r="I8" s="2">
        <v>14</v>
      </c>
    </row>
    <row r="9" spans="1:9">
      <c r="A9" s="1" t="s">
        <v>0</v>
      </c>
      <c r="B9" s="2">
        <v>1986</v>
      </c>
      <c r="C9" s="1" t="s">
        <v>1</v>
      </c>
      <c r="D9" s="5">
        <v>4.02E-2</v>
      </c>
      <c r="E9">
        <f t="shared" si="0"/>
        <v>111</v>
      </c>
      <c r="F9" s="3">
        <f t="shared" si="1"/>
        <v>1.0030724742454365E-2</v>
      </c>
      <c r="G9" s="2">
        <v>11066</v>
      </c>
      <c r="H9" s="2">
        <v>445</v>
      </c>
      <c r="I9" s="2">
        <v>21</v>
      </c>
    </row>
    <row r="10" spans="1:9">
      <c r="A10" s="1" t="s">
        <v>0</v>
      </c>
      <c r="B10" s="2">
        <v>1987</v>
      </c>
      <c r="C10" s="1" t="s">
        <v>1</v>
      </c>
      <c r="D10" s="5">
        <v>4.9200000000000001E-2</v>
      </c>
      <c r="E10">
        <f t="shared" si="0"/>
        <v>125</v>
      </c>
      <c r="F10" s="3">
        <f t="shared" si="1"/>
        <v>1.0954342301288231E-2</v>
      </c>
      <c r="G10" s="2">
        <v>11411</v>
      </c>
      <c r="H10" s="2">
        <v>561</v>
      </c>
      <c r="I10" s="2">
        <v>30</v>
      </c>
    </row>
    <row r="11" spans="1:9">
      <c r="A11" s="1" t="s">
        <v>0</v>
      </c>
      <c r="B11" s="2">
        <v>1988</v>
      </c>
      <c r="C11" s="1" t="s">
        <v>1</v>
      </c>
      <c r="D11" s="5">
        <v>5.9200000000000003E-2</v>
      </c>
      <c r="E11">
        <f t="shared" si="0"/>
        <v>143</v>
      </c>
      <c r="F11" s="3">
        <f t="shared" si="1"/>
        <v>1.2169177091311378E-2</v>
      </c>
      <c r="G11" s="2">
        <v>11751</v>
      </c>
      <c r="H11" s="2">
        <v>696</v>
      </c>
      <c r="I11" s="2">
        <v>38</v>
      </c>
    </row>
    <row r="12" spans="1:9">
      <c r="A12" s="1" t="s">
        <v>0</v>
      </c>
      <c r="B12" s="2">
        <v>1989</v>
      </c>
      <c r="C12" s="1" t="s">
        <v>1</v>
      </c>
      <c r="D12" s="5">
        <v>7.0499999999999993E-2</v>
      </c>
      <c r="E12">
        <f t="shared" si="0"/>
        <v>172</v>
      </c>
      <c r="F12" s="3">
        <f t="shared" si="1"/>
        <v>1.4212526855065279E-2</v>
      </c>
      <c r="G12" s="2">
        <v>12102</v>
      </c>
      <c r="H12" s="2">
        <v>853</v>
      </c>
      <c r="I12" s="2">
        <v>53</v>
      </c>
    </row>
    <row r="13" spans="1:9">
      <c r="A13" s="1" t="s">
        <v>0</v>
      </c>
      <c r="B13" s="2">
        <v>1990</v>
      </c>
      <c r="C13" s="1" t="s">
        <v>1</v>
      </c>
      <c r="D13" s="5">
        <v>8.2799999999999999E-2</v>
      </c>
      <c r="E13">
        <f t="shared" si="0"/>
        <v>199</v>
      </c>
      <c r="F13" s="3">
        <f t="shared" si="1"/>
        <v>1.6001929880990671E-2</v>
      </c>
      <c r="G13" s="2">
        <v>12436</v>
      </c>
      <c r="H13" s="2">
        <v>1030</v>
      </c>
      <c r="I13" s="2">
        <v>75</v>
      </c>
    </row>
    <row r="14" spans="1:9">
      <c r="A14" s="1" t="s">
        <v>0</v>
      </c>
      <c r="B14" s="2">
        <v>1991</v>
      </c>
      <c r="C14" s="1" t="s">
        <v>1</v>
      </c>
      <c r="D14" s="5">
        <v>9.69E-2</v>
      </c>
      <c r="E14">
        <f t="shared" si="0"/>
        <v>230</v>
      </c>
      <c r="F14" s="3">
        <f t="shared" si="1"/>
        <v>1.7922543442686824E-2</v>
      </c>
      <c r="G14" s="2">
        <v>12833</v>
      </c>
      <c r="H14" s="2">
        <v>1244</v>
      </c>
      <c r="I14" s="2">
        <v>91</v>
      </c>
    </row>
    <row r="15" spans="1:9">
      <c r="A15" s="1" t="s">
        <v>0</v>
      </c>
      <c r="B15" s="2">
        <v>1992</v>
      </c>
      <c r="C15" s="1" t="s">
        <v>1</v>
      </c>
      <c r="D15" s="5">
        <v>0.11020000000000001</v>
      </c>
      <c r="E15">
        <f t="shared" si="0"/>
        <v>244</v>
      </c>
      <c r="F15" s="3">
        <f t="shared" si="1"/>
        <v>1.8447115748091027E-2</v>
      </c>
      <c r="G15" s="2">
        <v>13227</v>
      </c>
      <c r="H15" s="2">
        <v>1457</v>
      </c>
      <c r="I15" s="2">
        <v>122</v>
      </c>
    </row>
    <row r="16" spans="1:9">
      <c r="A16" s="1" t="s">
        <v>0</v>
      </c>
      <c r="B16" s="2">
        <v>1993</v>
      </c>
      <c r="C16" s="1" t="s">
        <v>1</v>
      </c>
      <c r="D16" s="5">
        <v>0.1231</v>
      </c>
      <c r="E16">
        <f t="shared" si="0"/>
        <v>249</v>
      </c>
      <c r="F16" s="3">
        <f t="shared" si="1"/>
        <v>1.8294026890015427E-2</v>
      </c>
      <c r="G16" s="2">
        <v>13611</v>
      </c>
      <c r="H16" s="2">
        <v>1675</v>
      </c>
      <c r="I16" s="2">
        <v>153</v>
      </c>
    </row>
    <row r="17" spans="1:9">
      <c r="A17" s="1" t="s">
        <v>0</v>
      </c>
      <c r="B17" s="2">
        <v>1994</v>
      </c>
      <c r="C17" s="1" t="s">
        <v>1</v>
      </c>
      <c r="D17" s="5">
        <v>0.13730000000000001</v>
      </c>
      <c r="E17">
        <f t="shared" si="0"/>
        <v>281</v>
      </c>
      <c r="F17" s="3">
        <f t="shared" si="1"/>
        <v>2.0047085681672256E-2</v>
      </c>
      <c r="G17" s="2">
        <v>14017</v>
      </c>
      <c r="H17" s="2">
        <v>1925</v>
      </c>
      <c r="I17" s="2">
        <v>184</v>
      </c>
    </row>
    <row r="18" spans="1:9">
      <c r="A18" s="1" t="s">
        <v>0</v>
      </c>
      <c r="B18" s="2">
        <v>1995</v>
      </c>
      <c r="C18" s="1" t="s">
        <v>1</v>
      </c>
      <c r="D18" s="5">
        <v>0.1502</v>
      </c>
      <c r="E18">
        <f t="shared" si="0"/>
        <v>265</v>
      </c>
      <c r="F18" s="3">
        <f t="shared" si="1"/>
        <v>1.8340369575749187E-2</v>
      </c>
      <c r="G18" s="2">
        <v>14449</v>
      </c>
      <c r="H18" s="2">
        <v>2170</v>
      </c>
      <c r="I18" s="2">
        <v>204</v>
      </c>
    </row>
    <row r="19" spans="1:9">
      <c r="A19" s="1" t="s">
        <v>0</v>
      </c>
      <c r="B19" s="2">
        <v>1996</v>
      </c>
      <c r="C19" s="1" t="s">
        <v>1</v>
      </c>
      <c r="D19" s="5">
        <v>0.1641</v>
      </c>
      <c r="E19">
        <f t="shared" si="0"/>
        <v>307</v>
      </c>
      <c r="F19" s="3">
        <f t="shared" si="1"/>
        <v>2.0681756938830505E-2</v>
      </c>
      <c r="G19" s="2">
        <v>14844</v>
      </c>
      <c r="H19" s="2">
        <v>2436</v>
      </c>
      <c r="I19" s="2">
        <v>245</v>
      </c>
    </row>
    <row r="20" spans="1:9">
      <c r="A20" s="1" t="s">
        <v>0</v>
      </c>
      <c r="B20" s="2">
        <v>1997</v>
      </c>
      <c r="C20" s="1" t="s">
        <v>1</v>
      </c>
      <c r="D20" s="5">
        <v>0.1772</v>
      </c>
      <c r="E20">
        <f t="shared" si="0"/>
        <v>318</v>
      </c>
      <c r="F20" s="3">
        <f t="shared" si="1"/>
        <v>2.0830603956504649E-2</v>
      </c>
      <c r="G20" s="2">
        <v>15266</v>
      </c>
      <c r="H20" s="2">
        <v>2705</v>
      </c>
      <c r="I20" s="2">
        <v>294</v>
      </c>
    </row>
    <row r="21" spans="1:9">
      <c r="A21" s="1" t="s">
        <v>0</v>
      </c>
      <c r="B21" s="2">
        <v>1998</v>
      </c>
      <c r="C21" s="1" t="s">
        <v>1</v>
      </c>
      <c r="D21" s="5">
        <v>0.19089999999999999</v>
      </c>
      <c r="E21">
        <f t="shared" si="0"/>
        <v>342</v>
      </c>
      <c r="F21" s="3">
        <f t="shared" si="1"/>
        <v>2.1717043434086869E-2</v>
      </c>
      <c r="G21" s="2">
        <v>15748</v>
      </c>
      <c r="H21" s="2">
        <v>3006</v>
      </c>
      <c r="I21" s="2">
        <v>335</v>
      </c>
    </row>
    <row r="22" spans="1:9">
      <c r="A22" s="1" t="s">
        <v>0</v>
      </c>
      <c r="B22" s="2">
        <v>1999</v>
      </c>
      <c r="C22" s="1" t="s">
        <v>1</v>
      </c>
      <c r="D22" s="5">
        <v>0.20150000000000001</v>
      </c>
      <c r="E22">
        <f t="shared" si="0"/>
        <v>315</v>
      </c>
      <c r="F22" s="3">
        <f t="shared" si="1"/>
        <v>1.9427655112865424E-2</v>
      </c>
      <c r="G22" s="2">
        <v>16214</v>
      </c>
      <c r="H22" s="2">
        <v>3267</v>
      </c>
      <c r="I22" s="2">
        <v>389</v>
      </c>
    </row>
    <row r="23" spans="1:9">
      <c r="A23" s="1" t="s">
        <v>0</v>
      </c>
      <c r="B23" s="2">
        <v>2000</v>
      </c>
      <c r="C23" s="1" t="s">
        <v>1</v>
      </c>
      <c r="D23" s="5">
        <v>0.21199999999999999</v>
      </c>
      <c r="E23">
        <f t="shared" si="0"/>
        <v>332</v>
      </c>
      <c r="F23" s="3">
        <f t="shared" si="1"/>
        <v>1.9867153372030398E-2</v>
      </c>
      <c r="G23" s="2">
        <v>16711</v>
      </c>
      <c r="H23" s="2">
        <v>3542</v>
      </c>
      <c r="I23" s="2">
        <v>446</v>
      </c>
    </row>
    <row r="24" spans="1:9">
      <c r="A24" s="1" t="s">
        <v>0</v>
      </c>
      <c r="B24" s="2">
        <v>2001</v>
      </c>
      <c r="C24" s="1" t="s">
        <v>1</v>
      </c>
      <c r="D24" s="5">
        <v>0.22259999999999999</v>
      </c>
      <c r="E24">
        <f t="shared" si="0"/>
        <v>332</v>
      </c>
      <c r="F24" s="3">
        <f t="shared" si="1"/>
        <v>1.9330422125181951E-2</v>
      </c>
      <c r="G24" s="2">
        <v>17175</v>
      </c>
      <c r="H24" s="2">
        <v>3823</v>
      </c>
      <c r="I24" s="2">
        <v>497</v>
      </c>
    </row>
    <row r="25" spans="1:9">
      <c r="A25" s="1" t="s">
        <v>0</v>
      </c>
      <c r="B25" s="2">
        <v>2002</v>
      </c>
      <c r="C25" s="1" t="s">
        <v>1</v>
      </c>
      <c r="D25" s="5">
        <v>0.23180000000000001</v>
      </c>
      <c r="E25">
        <f t="shared" si="0"/>
        <v>356</v>
      </c>
      <c r="F25" s="3">
        <f t="shared" si="1"/>
        <v>2.0126639529624603E-2</v>
      </c>
      <c r="G25" s="2">
        <v>17688</v>
      </c>
      <c r="H25" s="2">
        <v>4100</v>
      </c>
      <c r="I25" s="2">
        <v>576</v>
      </c>
    </row>
    <row r="26" spans="1:9">
      <c r="A26" s="1" t="s">
        <v>0</v>
      </c>
      <c r="B26" s="2">
        <v>2003</v>
      </c>
      <c r="C26" s="1" t="s">
        <v>1</v>
      </c>
      <c r="D26" s="5">
        <v>0.24099999999999999</v>
      </c>
      <c r="E26">
        <f t="shared" si="0"/>
        <v>345</v>
      </c>
      <c r="F26" s="3">
        <f t="shared" si="1"/>
        <v>1.8950837681955508E-2</v>
      </c>
      <c r="G26" s="2">
        <v>18205</v>
      </c>
      <c r="H26" s="2">
        <v>4388</v>
      </c>
      <c r="I26" s="2">
        <v>633</v>
      </c>
    </row>
    <row r="27" spans="1:9">
      <c r="A27" s="1" t="s">
        <v>0</v>
      </c>
      <c r="B27" s="2">
        <v>2004</v>
      </c>
      <c r="C27" s="1" t="s">
        <v>1</v>
      </c>
      <c r="D27" s="5">
        <v>0.2462</v>
      </c>
      <c r="E27">
        <f t="shared" si="0"/>
        <v>319</v>
      </c>
      <c r="F27" s="3">
        <f t="shared" si="1"/>
        <v>1.6979826475754512E-2</v>
      </c>
      <c r="G27" s="2">
        <v>18787</v>
      </c>
      <c r="H27" s="2">
        <v>4626</v>
      </c>
      <c r="I27" s="2">
        <v>714</v>
      </c>
    </row>
    <row r="28" spans="1:9">
      <c r="A28" s="1" t="s">
        <v>0</v>
      </c>
      <c r="B28" s="2">
        <v>2005</v>
      </c>
      <c r="C28" s="1" t="s">
        <v>1</v>
      </c>
      <c r="D28" s="5">
        <v>0.25340000000000001</v>
      </c>
      <c r="E28">
        <f t="shared" si="0"/>
        <v>364</v>
      </c>
      <c r="F28" s="3">
        <f t="shared" si="1"/>
        <v>1.8812341723086465E-2</v>
      </c>
      <c r="G28" s="2">
        <v>19349</v>
      </c>
      <c r="H28" s="2">
        <v>4903</v>
      </c>
      <c r="I28" s="2">
        <v>801</v>
      </c>
    </row>
    <row r="29" spans="1:9">
      <c r="A29" s="1" t="s">
        <v>0</v>
      </c>
      <c r="B29" s="2">
        <v>2006</v>
      </c>
      <c r="C29" s="1" t="s">
        <v>1</v>
      </c>
      <c r="D29" s="5">
        <v>0.25659999999999999</v>
      </c>
      <c r="E29">
        <f t="shared" si="0"/>
        <v>306</v>
      </c>
      <c r="F29" s="3">
        <f t="shared" si="1"/>
        <v>1.5383841938565181E-2</v>
      </c>
      <c r="G29" s="2">
        <v>19891</v>
      </c>
      <c r="H29" s="2">
        <v>5105</v>
      </c>
      <c r="I29" s="2">
        <v>905</v>
      </c>
    </row>
    <row r="30" spans="1:9">
      <c r="A30" s="1" t="s">
        <v>0</v>
      </c>
      <c r="B30" s="2">
        <v>2007</v>
      </c>
      <c r="C30" s="1" t="s">
        <v>1</v>
      </c>
      <c r="D30" s="5">
        <v>0.2581</v>
      </c>
      <c r="E30">
        <f t="shared" si="0"/>
        <v>280</v>
      </c>
      <c r="F30" s="3">
        <f t="shared" si="1"/>
        <v>1.3635920911658713E-2</v>
      </c>
      <c r="G30" s="2">
        <v>20534</v>
      </c>
      <c r="H30" s="2">
        <v>5299</v>
      </c>
      <c r="I30" s="2">
        <v>991</v>
      </c>
    </row>
    <row r="31" spans="1:9">
      <c r="A31" s="1" t="s">
        <v>0</v>
      </c>
      <c r="B31" s="2">
        <v>2008</v>
      </c>
      <c r="C31" s="1" t="s">
        <v>1</v>
      </c>
      <c r="D31" s="5">
        <v>0.2606</v>
      </c>
      <c r="E31">
        <f t="shared" si="0"/>
        <v>307</v>
      </c>
      <c r="F31" s="3">
        <f t="shared" si="1"/>
        <v>1.4505764505764506E-2</v>
      </c>
      <c r="G31" s="2">
        <v>21164</v>
      </c>
      <c r="H31" s="2">
        <v>5516</v>
      </c>
      <c r="I31" s="2">
        <v>1081</v>
      </c>
    </row>
    <row r="32" spans="1:9">
      <c r="A32" s="1" t="s">
        <v>0</v>
      </c>
      <c r="B32" s="2">
        <v>2009</v>
      </c>
      <c r="C32" s="1" t="s">
        <v>1</v>
      </c>
      <c r="D32" s="5">
        <v>0.26090000000000002</v>
      </c>
      <c r="E32">
        <f t="shared" si="0"/>
        <v>281</v>
      </c>
      <c r="F32" s="3">
        <f t="shared" si="1"/>
        <v>1.2879864325984324E-2</v>
      </c>
      <c r="G32" s="2">
        <v>21817</v>
      </c>
      <c r="H32" s="2">
        <v>5692</v>
      </c>
      <c r="I32" s="2">
        <v>1186</v>
      </c>
    </row>
    <row r="33" spans="1:9">
      <c r="A33" s="1" t="s">
        <v>0</v>
      </c>
      <c r="B33" s="2">
        <v>2010</v>
      </c>
      <c r="C33" s="1" t="s">
        <v>1</v>
      </c>
      <c r="D33" s="5">
        <v>0.26100000000000001</v>
      </c>
      <c r="E33">
        <f t="shared" si="0"/>
        <v>260</v>
      </c>
      <c r="F33" s="3">
        <f t="shared" si="1"/>
        <v>1.1597823177803552E-2</v>
      </c>
      <c r="G33" s="2">
        <v>22418</v>
      </c>
      <c r="H33" s="2">
        <v>5850</v>
      </c>
      <c r="I33" s="2">
        <v>1288</v>
      </c>
    </row>
    <row r="34" spans="1:9">
      <c r="A34" s="1" t="s">
        <v>0</v>
      </c>
      <c r="B34" s="2">
        <v>2011</v>
      </c>
      <c r="C34" s="1" t="s">
        <v>1</v>
      </c>
      <c r="D34" s="5">
        <v>0.26019999999999999</v>
      </c>
      <c r="E34">
        <f t="shared" si="0"/>
        <v>259</v>
      </c>
      <c r="F34" s="3">
        <f t="shared" si="1"/>
        <v>1.1234005638690089E-2</v>
      </c>
      <c r="G34" s="2">
        <v>23055</v>
      </c>
      <c r="H34" s="2">
        <v>6000</v>
      </c>
      <c r="I34" s="2">
        <v>1397</v>
      </c>
    </row>
    <row r="35" spans="1:9">
      <c r="A35" s="1" t="s">
        <v>0</v>
      </c>
      <c r="B35" s="2">
        <v>2012</v>
      </c>
      <c r="C35" s="1" t="s">
        <v>1</v>
      </c>
      <c r="D35" s="5">
        <v>0.2601</v>
      </c>
      <c r="E35">
        <f t="shared" si="0"/>
        <v>279</v>
      </c>
      <c r="F35" s="3">
        <f t="shared" si="1"/>
        <v>1.1756278442609135E-2</v>
      </c>
      <c r="G35" s="2">
        <v>23732</v>
      </c>
      <c r="H35" s="2">
        <v>6173</v>
      </c>
      <c r="I35" s="2">
        <v>1503</v>
      </c>
    </row>
    <row r="36" spans="1:9">
      <c r="A36" s="1" t="s">
        <v>0</v>
      </c>
      <c r="B36" s="2">
        <v>2013</v>
      </c>
      <c r="C36" s="1" t="s">
        <v>1</v>
      </c>
      <c r="D36" s="5">
        <v>0.25890000000000002</v>
      </c>
      <c r="E36">
        <f t="shared" si="0"/>
        <v>257</v>
      </c>
      <c r="F36" s="3">
        <f t="shared" si="1"/>
        <v>1.0526315789473684E-2</v>
      </c>
      <c r="G36" s="2">
        <v>24415</v>
      </c>
      <c r="H36" s="2">
        <v>6322</v>
      </c>
      <c r="I36" s="2">
        <v>1611</v>
      </c>
    </row>
    <row r="37" spans="1:9">
      <c r="A37" s="1" t="s">
        <v>0</v>
      </c>
      <c r="B37" s="2">
        <v>2014</v>
      </c>
      <c r="C37" s="1" t="s">
        <v>1</v>
      </c>
      <c r="D37" s="5">
        <v>0.25540000000000002</v>
      </c>
      <c r="E37">
        <f t="shared" si="0"/>
        <v>229</v>
      </c>
      <c r="F37" s="3">
        <f t="shared" si="1"/>
        <v>9.1068161934303674E-3</v>
      </c>
      <c r="G37" s="2">
        <v>25146</v>
      </c>
      <c r="H37" s="2">
        <v>6423</v>
      </c>
      <c r="I37" s="2">
        <v>1739</v>
      </c>
    </row>
    <row r="38" spans="1:9">
      <c r="A38" s="1" t="s">
        <v>0</v>
      </c>
      <c r="B38" s="2">
        <v>2015</v>
      </c>
      <c r="C38" s="1" t="s">
        <v>1</v>
      </c>
      <c r="D38" s="5">
        <v>0.25269999999999998</v>
      </c>
      <c r="E38">
        <f t="shared" si="0"/>
        <v>234</v>
      </c>
      <c r="F38" s="3">
        <f t="shared" si="1"/>
        <v>9.0406830738322449E-3</v>
      </c>
      <c r="G38" s="2">
        <v>25883</v>
      </c>
      <c r="H38" s="2">
        <v>6541</v>
      </c>
      <c r="I38" s="2">
        <v>1855</v>
      </c>
    </row>
    <row r="39" spans="1:9">
      <c r="A39" s="1" t="s">
        <v>0</v>
      </c>
      <c r="B39" s="2">
        <v>2016</v>
      </c>
      <c r="C39" s="1" t="s">
        <v>1</v>
      </c>
      <c r="D39" s="5">
        <v>0.249</v>
      </c>
      <c r="E39">
        <f t="shared" si="0"/>
        <v>220</v>
      </c>
      <c r="F39" s="3">
        <f t="shared" si="1"/>
        <v>8.2750319717144367E-3</v>
      </c>
      <c r="G39" s="2">
        <v>26586</v>
      </c>
      <c r="H39" s="2">
        <v>6620</v>
      </c>
      <c r="I39" s="2">
        <v>1996</v>
      </c>
    </row>
    <row r="40" spans="1:9">
      <c r="A40" s="1" t="s">
        <v>0</v>
      </c>
      <c r="B40" s="2">
        <v>2017</v>
      </c>
      <c r="C40" s="1" t="s">
        <v>1</v>
      </c>
      <c r="D40" s="5">
        <v>0.2452</v>
      </c>
      <c r="E40">
        <f t="shared" si="0"/>
        <v>217</v>
      </c>
      <c r="F40" s="3">
        <f t="shared" si="1"/>
        <v>7.9365079365079361E-3</v>
      </c>
      <c r="G40" s="2">
        <v>27342</v>
      </c>
      <c r="H40" s="2">
        <v>6703</v>
      </c>
      <c r="I40" s="2">
        <v>2130</v>
      </c>
    </row>
    <row r="41" spans="1:9">
      <c r="A41" s="1" t="s">
        <v>0</v>
      </c>
      <c r="B41" s="2">
        <v>2018</v>
      </c>
      <c r="C41" s="1" t="s">
        <v>1</v>
      </c>
      <c r="D41" s="5">
        <v>0.24030000000000001</v>
      </c>
      <c r="E41">
        <f t="shared" si="0"/>
        <v>190</v>
      </c>
      <c r="F41" s="3">
        <f t="shared" si="1"/>
        <v>6.745242828741835E-3</v>
      </c>
      <c r="G41" s="2">
        <v>28168</v>
      </c>
      <c r="H41" s="2">
        <v>6768</v>
      </c>
      <c r="I41" s="2">
        <v>2255</v>
      </c>
    </row>
    <row r="42" spans="1:9">
      <c r="A42" s="1" t="s">
        <v>0</v>
      </c>
      <c r="B42" s="2">
        <v>2019</v>
      </c>
      <c r="C42" s="1" t="s">
        <v>1</v>
      </c>
      <c r="D42" s="5">
        <v>0.23469999999999999</v>
      </c>
      <c r="E42">
        <f t="shared" si="0"/>
        <v>189</v>
      </c>
      <c r="F42" s="3">
        <f t="shared" si="1"/>
        <v>6.5100578671810419E-3</v>
      </c>
      <c r="G42" s="2">
        <v>29032</v>
      </c>
      <c r="H42" s="2">
        <v>6814</v>
      </c>
      <c r="I42" s="2">
        <v>2398</v>
      </c>
    </row>
    <row r="43" spans="1:9">
      <c r="A43" s="1"/>
      <c r="B43" s="1"/>
      <c r="C43" s="1"/>
      <c r="D43" s="1"/>
      <c r="E43" s="1"/>
      <c r="G43" s="1"/>
      <c r="H43" s="1"/>
      <c r="I43" s="1"/>
    </row>
    <row r="44" spans="1:9">
      <c r="A44" s="1"/>
      <c r="B44" s="1"/>
      <c r="C44" s="1"/>
      <c r="D44" s="1"/>
      <c r="E44" s="1"/>
      <c r="G44" s="1"/>
      <c r="H44" s="1"/>
      <c r="I44" s="1"/>
    </row>
    <row r="45" spans="1:9">
      <c r="A45" s="1"/>
      <c r="B45" s="1"/>
      <c r="C45" s="1"/>
      <c r="D45" s="1"/>
      <c r="E45" s="1"/>
      <c r="G45" s="1"/>
      <c r="H45" s="1"/>
      <c r="I45" s="1"/>
    </row>
    <row r="46" spans="1:9">
      <c r="A46" s="1"/>
      <c r="B46" s="1"/>
      <c r="C46" s="1"/>
      <c r="D46" s="1"/>
      <c r="E46" s="1"/>
      <c r="G46" s="1"/>
      <c r="H46" s="1"/>
      <c r="I46" s="1"/>
    </row>
    <row r="47" spans="1:9">
      <c r="A47" s="1"/>
      <c r="B47" s="1"/>
      <c r="C47" s="1"/>
      <c r="D47" s="1"/>
      <c r="E47" s="1"/>
      <c r="G47" s="1"/>
      <c r="H47" s="1"/>
      <c r="I47" s="1"/>
    </row>
    <row r="48" spans="1:9">
      <c r="A48" s="1"/>
      <c r="B48" s="1"/>
      <c r="C48" s="1"/>
      <c r="D48" s="1"/>
      <c r="E48" s="1"/>
      <c r="G48" s="1"/>
      <c r="H48" s="1"/>
      <c r="I48" s="1"/>
    </row>
    <row r="49" spans="1:9">
      <c r="A49" s="1"/>
      <c r="B49" s="1"/>
      <c r="C49" s="1"/>
      <c r="D49" s="1"/>
      <c r="E49" s="1"/>
      <c r="G49" s="1"/>
      <c r="H49" s="1"/>
      <c r="I49" s="1"/>
    </row>
    <row r="50" spans="1:9">
      <c r="A50" s="1"/>
      <c r="B50" s="1"/>
      <c r="C50" s="1"/>
      <c r="D50" s="1"/>
      <c r="E50" s="1"/>
      <c r="G50" s="1"/>
      <c r="H50" s="1"/>
      <c r="I50" s="1"/>
    </row>
    <row r="51" spans="1:9">
      <c r="A51" s="1"/>
      <c r="B51" s="1"/>
      <c r="C51" s="1"/>
      <c r="D51" s="1"/>
      <c r="E51" s="1"/>
      <c r="G51" s="1"/>
      <c r="H51" s="1"/>
      <c r="I51" s="1"/>
    </row>
    <row r="52" spans="1:9">
      <c r="A52" s="1"/>
      <c r="B52" s="1"/>
      <c r="C52" s="1"/>
      <c r="D52" s="1"/>
      <c r="E52" s="1"/>
      <c r="G52" s="1"/>
      <c r="H52" s="1"/>
      <c r="I52" s="1"/>
    </row>
    <row r="53" spans="1:9">
      <c r="A53" s="1"/>
      <c r="B53" s="1"/>
      <c r="C53" s="1"/>
      <c r="D53" s="1"/>
      <c r="E53" s="1"/>
      <c r="G53" s="1"/>
      <c r="H53" s="1"/>
      <c r="I53" s="1"/>
    </row>
    <row r="54" spans="1:9">
      <c r="A54" s="1"/>
      <c r="B54" s="1"/>
      <c r="C54" s="1"/>
      <c r="D54" s="1"/>
      <c r="E54" s="1"/>
      <c r="G54" s="1"/>
      <c r="H54" s="1"/>
      <c r="I54" s="1"/>
    </row>
    <row r="55" spans="1:9">
      <c r="A55" s="1"/>
      <c r="B55" s="1"/>
      <c r="C55" s="1"/>
      <c r="D55" s="1"/>
      <c r="E55" s="1"/>
      <c r="G55" s="1"/>
      <c r="H55" s="1"/>
      <c r="I55" s="1"/>
    </row>
  </sheetData>
  <sortState ref="A2:L54">
    <sortCondition ref="A2:A5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workbookViewId="0">
      <selection activeCell="A2" sqref="A2"/>
    </sheetView>
  </sheetViews>
  <sheetFormatPr baseColWidth="10" defaultRowHeight="15" x14ac:dyDescent="0"/>
  <sheetData>
    <row r="1" spans="1:1">
      <c r="A1" s="4" t="s">
        <v>61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3" spans="1:1">
      <c r="A23" s="4" t="s">
        <v>60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2" spans="1:1">
      <c r="A32" s="4" t="s">
        <v>59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8" spans="1:1">
      <c r="A38" s="4" t="s">
        <v>58</v>
      </c>
    </row>
    <row r="39" spans="1:1">
      <c r="A39" t="s">
        <v>35</v>
      </c>
    </row>
    <row r="40" spans="1:1">
      <c r="A40" t="s">
        <v>36</v>
      </c>
    </row>
    <row r="41" spans="1:1">
      <c r="A41" t="s">
        <v>37</v>
      </c>
    </row>
    <row r="42" spans="1:1">
      <c r="A42" t="s">
        <v>38</v>
      </c>
    </row>
    <row r="43" spans="1:1">
      <c r="A43" t="s">
        <v>39</v>
      </c>
    </row>
    <row r="44" spans="1:1">
      <c r="A44" t="s">
        <v>40</v>
      </c>
    </row>
    <row r="45" spans="1:1">
      <c r="A45" t="s">
        <v>41</v>
      </c>
    </row>
    <row r="46" spans="1:1">
      <c r="A46" t="s">
        <v>42</v>
      </c>
    </row>
    <row r="47" spans="1:1">
      <c r="A47" t="s">
        <v>43</v>
      </c>
    </row>
    <row r="48" spans="1:1">
      <c r="A48" t="s">
        <v>44</v>
      </c>
    </row>
    <row r="49" spans="1:1">
      <c r="A49" t="s">
        <v>45</v>
      </c>
    </row>
    <row r="50" spans="1:1">
      <c r="A50" t="s">
        <v>46</v>
      </c>
    </row>
    <row r="51" spans="1:1">
      <c r="A51" t="s">
        <v>47</v>
      </c>
    </row>
    <row r="52" spans="1:1">
      <c r="A52" t="s">
        <v>48</v>
      </c>
    </row>
    <row r="53" spans="1:1">
      <c r="A53" t="s">
        <v>49</v>
      </c>
    </row>
    <row r="54" spans="1:1">
      <c r="A54" t="s">
        <v>50</v>
      </c>
    </row>
    <row r="55" spans="1:1">
      <c r="A55" t="s">
        <v>51</v>
      </c>
    </row>
    <row r="56" spans="1:1">
      <c r="A56" t="s">
        <v>52</v>
      </c>
    </row>
    <row r="57" spans="1:1">
      <c r="A57" t="s">
        <v>53</v>
      </c>
    </row>
    <row r="59" spans="1:1">
      <c r="A59" s="4" t="s">
        <v>57</v>
      </c>
    </row>
    <row r="60" spans="1:1">
      <c r="A60" t="s">
        <v>54</v>
      </c>
    </row>
    <row r="61" spans="1:1">
      <c r="A61" t="s">
        <v>55</v>
      </c>
    </row>
    <row r="62" spans="1:1">
      <c r="A62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Pickles</dc:creator>
  <cp:lastModifiedBy>Mike Pickles</cp:lastModifiedBy>
  <dcterms:created xsi:type="dcterms:W3CDTF">2014-07-11T13:18:56Z</dcterms:created>
  <dcterms:modified xsi:type="dcterms:W3CDTF">2014-07-11T13:59:10Z</dcterms:modified>
</cp:coreProperties>
</file>